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Mr Hiep\Desktop\Hồ sơ mời thầu 7 gói tư vấn gửi lại chốt\"/>
    </mc:Choice>
  </mc:AlternateContent>
  <xr:revisionPtr revIDLastSave="0" documentId="8_{8D7F6905-34A2-4FAF-AF6F-C939FCF199D2}" xr6:coauthVersionLast="47" xr6:coauthVersionMax="47" xr10:uidLastSave="{00000000-0000-0000-0000-000000000000}"/>
  <bookViews>
    <workbookView xWindow="1980" yWindow="75" windowWidth="14385" windowHeight="15480" xr2:uid="{A053DDF4-66A5-4631-80A4-E95852329BA5}"/>
  </bookViews>
  <sheets>
    <sheet name="GÓi 2" sheetId="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p">#N/A</definedName>
    <definedName name="_">#N/A</definedName>
    <definedName name="________________________________NCL100">#REF!</definedName>
    <definedName name="________________________________NCL200">#REF!</definedName>
    <definedName name="________________________________NCL250">#REF!</definedName>
    <definedName name="________________________________nin190">#REF!</definedName>
    <definedName name="________________________________SN3">#REF!</definedName>
    <definedName name="________________________________TL3">#REF!</definedName>
    <definedName name="________________________________VL100">#REF!</definedName>
    <definedName name="________________________________VL250">#REF!</definedName>
    <definedName name="_______________________________ddn400">#REF!</definedName>
    <definedName name="_______________________________ddn600">#REF!</definedName>
    <definedName name="_______________________________MAC12">#REF!</definedName>
    <definedName name="_______________________________MAC46">#REF!</definedName>
    <definedName name="_______________________________NCL100">#REF!</definedName>
    <definedName name="_______________________________NCL200">#REF!</definedName>
    <definedName name="_______________________________NCL250">#REF!</definedName>
    <definedName name="_______________________________nin190">#REF!</definedName>
    <definedName name="_______________________________sc1">#REF!</definedName>
    <definedName name="_______________________________SC2">#REF!</definedName>
    <definedName name="_______________________________sc3">#REF!</definedName>
    <definedName name="_______________________________SN3">#REF!</definedName>
    <definedName name="_______________________________TL1">#REF!</definedName>
    <definedName name="_______________________________TL2">#REF!</definedName>
    <definedName name="_______________________________TL3">#REF!</definedName>
    <definedName name="_______________________________TLA120">#REF!</definedName>
    <definedName name="_______________________________TLA35">#REF!</definedName>
    <definedName name="_______________________________TLA50">#REF!</definedName>
    <definedName name="_______________________________TLA70">#REF!</definedName>
    <definedName name="_______________________________TLA95">#REF!</definedName>
    <definedName name="_______________________________VL100">#REF!</definedName>
    <definedName name="_______________________________VL250">#REF!</definedName>
    <definedName name="______________________________ddn400">#REF!</definedName>
    <definedName name="______________________________ddn600">#REF!</definedName>
    <definedName name="______________________________MAC12">#REF!</definedName>
    <definedName name="______________________________MAC46">#REF!</definedName>
    <definedName name="______________________________NCL100">#REF!</definedName>
    <definedName name="______________________________NCL200">#REF!</definedName>
    <definedName name="______________________________NCL250">#REF!</definedName>
    <definedName name="______________________________nin190">#REF!</definedName>
    <definedName name="______________________________sc1">#REF!</definedName>
    <definedName name="______________________________SC2">#REF!</definedName>
    <definedName name="______________________________sc3">#REF!</definedName>
    <definedName name="______________________________SN3">#REF!</definedName>
    <definedName name="______________________________TL1">#REF!</definedName>
    <definedName name="______________________________TL2">#REF!</definedName>
    <definedName name="______________________________TL3">#REF!</definedName>
    <definedName name="______________________________TLA120">#REF!</definedName>
    <definedName name="______________________________TLA35">#REF!</definedName>
    <definedName name="______________________________TLA50">#REF!</definedName>
    <definedName name="______________________________TLA70">#REF!</definedName>
    <definedName name="______________________________TLA95">#REF!</definedName>
    <definedName name="______________________________VL100">#REF!</definedName>
    <definedName name="______________________________VL250">#REF!</definedName>
    <definedName name="_____________________________ddn400">#REF!</definedName>
    <definedName name="_____________________________ddn600">#REF!</definedName>
    <definedName name="_____________________________MAC12">#REF!</definedName>
    <definedName name="_____________________________MAC46">#REF!</definedName>
    <definedName name="_____________________________NCL100">#REF!</definedName>
    <definedName name="_____________________________NCL200">#REF!</definedName>
    <definedName name="_____________________________NCL250">#REF!</definedName>
    <definedName name="_____________________________nin190">#REF!</definedName>
    <definedName name="_____________________________sc1">#REF!</definedName>
    <definedName name="_____________________________SC2">#REF!</definedName>
    <definedName name="_____________________________sc3">#REF!</definedName>
    <definedName name="_____________________________SN3">#REF!</definedName>
    <definedName name="_____________________________TL1">#REF!</definedName>
    <definedName name="_____________________________TL2">#REF!</definedName>
    <definedName name="_____________________________TL3">#REF!</definedName>
    <definedName name="_____________________________TLA120">#REF!</definedName>
    <definedName name="_____________________________TLA35">#REF!</definedName>
    <definedName name="_____________________________TLA50">#REF!</definedName>
    <definedName name="_____________________________TLA70">#REF!</definedName>
    <definedName name="_____________________________TLA95">#REF!</definedName>
    <definedName name="_____________________________VL100">#REF!</definedName>
    <definedName name="_____________________________VL250">#REF!</definedName>
    <definedName name="____________________________ddn400">#REF!</definedName>
    <definedName name="____________________________ddn600">#REF!</definedName>
    <definedName name="____________________________MAC12">#REF!</definedName>
    <definedName name="____________________________MAC46">#REF!</definedName>
    <definedName name="____________________________NCL100">#REF!</definedName>
    <definedName name="____________________________NCL200">#REF!</definedName>
    <definedName name="____________________________NCL250">#REF!</definedName>
    <definedName name="____________________________nin190">#REF!</definedName>
    <definedName name="____________________________sc1">#REF!</definedName>
    <definedName name="____________________________SC2">#REF!</definedName>
    <definedName name="____________________________sc3">#REF!</definedName>
    <definedName name="____________________________SN3">#REF!</definedName>
    <definedName name="____________________________TL1">#REF!</definedName>
    <definedName name="____________________________TL2">#REF!</definedName>
    <definedName name="____________________________TL3">#REF!</definedName>
    <definedName name="____________________________TLA120">#REF!</definedName>
    <definedName name="____________________________TLA35">#REF!</definedName>
    <definedName name="____________________________TLA50">#REF!</definedName>
    <definedName name="____________________________TLA70">#REF!</definedName>
    <definedName name="____________________________TLA95">#REF!</definedName>
    <definedName name="____________________________VL100">#REF!</definedName>
    <definedName name="____________________________VL250">#REF!</definedName>
    <definedName name="___________________________a129" hidden="1">{"Offgrid",#N/A,FALSE,"OFFGRID";"Region",#N/A,FALSE,"REGION";"Offgrid -2",#N/A,FALSE,"OFFGRID";"WTP",#N/A,FALSE,"WTP";"WTP -2",#N/A,FALSE,"WTP";"Project",#N/A,FALSE,"PROJECT";"Summary -2",#N/A,FALSE,"SUMMARY"}</definedName>
    <definedName name="___________________________a130" hidden="1">{"Offgrid",#N/A,FALSE,"OFFGRID";"Region",#N/A,FALSE,"REGION";"Offgrid -2",#N/A,FALSE,"OFFGRID";"WTP",#N/A,FALSE,"WTP";"WTP -2",#N/A,FALSE,"WTP";"Project",#N/A,FALSE,"PROJECT";"Summary -2",#N/A,FALSE,"SUMMARY"}</definedName>
    <definedName name="___________________________ddn400">#REF!</definedName>
    <definedName name="___________________________ddn600">#REF!</definedName>
    <definedName name="___________________________MAC12">#REF!</definedName>
    <definedName name="___________________________MAC46">#REF!</definedName>
    <definedName name="___________________________sc1">#REF!</definedName>
    <definedName name="___________________________SC2">#REF!</definedName>
    <definedName name="___________________________sc3">#REF!</definedName>
    <definedName name="___________________________TL1">#REF!</definedName>
    <definedName name="___________________________TL2">#REF!</definedName>
    <definedName name="___________________________TLA120">#REF!</definedName>
    <definedName name="___________________________TLA35">#REF!</definedName>
    <definedName name="___________________________TLA50">#REF!</definedName>
    <definedName name="___________________________TLA70">#REF!</definedName>
    <definedName name="___________________________TLA95">#REF!</definedName>
    <definedName name="__________________________a129" hidden="1">{"Offgrid",#N/A,FALSE,"OFFGRID";"Region",#N/A,FALSE,"REGION";"Offgrid -2",#N/A,FALSE,"OFFGRID";"WTP",#N/A,FALSE,"WTP";"WTP -2",#N/A,FALSE,"WTP";"Project",#N/A,FALSE,"PROJECT";"Summary -2",#N/A,FALSE,"SUMMARY"}</definedName>
    <definedName name="__________________________a130" hidden="1">{"Offgrid",#N/A,FALSE,"OFFGRID";"Region",#N/A,FALSE,"REGION";"Offgrid -2",#N/A,FALSE,"OFFGRID";"WTP",#N/A,FALSE,"WTP";"WTP -2",#N/A,FALSE,"WTP";"Project",#N/A,FALSE,"PROJECT";"Summary -2",#N/A,FALSE,"SUMMARY"}</definedName>
    <definedName name="__________________________ddn400">#REF!</definedName>
    <definedName name="__________________________ddn600">#REF!</definedName>
    <definedName name="__________________________MAC12">#REF!</definedName>
    <definedName name="__________________________MAC46">#REF!</definedName>
    <definedName name="__________________________NCL100">#REF!</definedName>
    <definedName name="__________________________NCL200">#REF!</definedName>
    <definedName name="__________________________NCL250">#REF!</definedName>
    <definedName name="__________________________nin190">#REF!</definedName>
    <definedName name="__________________________sc1">#REF!</definedName>
    <definedName name="__________________________SC2">#REF!</definedName>
    <definedName name="__________________________sc3">#REF!</definedName>
    <definedName name="__________________________SN3">#REF!</definedName>
    <definedName name="__________________________TL1">#REF!</definedName>
    <definedName name="__________________________TL2">#REF!</definedName>
    <definedName name="__________________________TL3">#REF!</definedName>
    <definedName name="__________________________TLA120">#REF!</definedName>
    <definedName name="__________________________TLA35">#REF!</definedName>
    <definedName name="__________________________TLA50">#REF!</definedName>
    <definedName name="__________________________TLA70">#REF!</definedName>
    <definedName name="__________________________TLA95">#REF!</definedName>
    <definedName name="__________________________VL100">#REF!</definedName>
    <definedName name="__________________________VL200">#REF!</definedName>
    <definedName name="__________________________VL250">#REF!</definedName>
    <definedName name="_________________________a129" hidden="1">{"Offgrid",#N/A,FALSE,"OFFGRID";"Region",#N/A,FALSE,"REGION";"Offgrid -2",#N/A,FALSE,"OFFGRID";"WTP",#N/A,FALSE,"WTP";"WTP -2",#N/A,FALSE,"WTP";"Project",#N/A,FALSE,"PROJECT";"Summary -2",#N/A,FALSE,"SUMMARY"}</definedName>
    <definedName name="_________________________a130" hidden="1">{"Offgrid",#N/A,FALSE,"OFFGRID";"Region",#N/A,FALSE,"REGION";"Offgrid -2",#N/A,FALSE,"OFFGRID";"WTP",#N/A,FALSE,"WTP";"WTP -2",#N/A,FALSE,"WTP";"Project",#N/A,FALSE,"PROJECT";"Summary -2",#N/A,FALSE,"SUMMARY"}</definedName>
    <definedName name="_________________________ddn400">#REF!</definedName>
    <definedName name="_________________________ddn600">#REF!</definedName>
    <definedName name="_________________________hom2">#REF!</definedName>
    <definedName name="_________________________MAC12">#REF!</definedName>
    <definedName name="_________________________MAC46">#REF!</definedName>
    <definedName name="_________________________NC150">#REF!</definedName>
    <definedName name="_________________________NCL100">#REF!</definedName>
    <definedName name="_________________________NCL200">#REF!</definedName>
    <definedName name="_________________________NCL250">#REF!</definedName>
    <definedName name="_________________________nin190">#REF!</definedName>
    <definedName name="_________________________sc1">#REF!</definedName>
    <definedName name="_________________________SC2">#REF!</definedName>
    <definedName name="_________________________sc3">#REF!</definedName>
    <definedName name="_________________________SN3">#REF!</definedName>
    <definedName name="_________________________sua20">#REF!</definedName>
    <definedName name="_________________________sua30">#REF!</definedName>
    <definedName name="_________________________tg427">#REF!</definedName>
    <definedName name="_________________________TL1">#REF!</definedName>
    <definedName name="_________________________TL2">#REF!</definedName>
    <definedName name="_________________________TL3">#REF!</definedName>
    <definedName name="_________________________TLA120">#REF!</definedName>
    <definedName name="_________________________TLA35">#REF!</definedName>
    <definedName name="_________________________TLA50">#REF!</definedName>
    <definedName name="_________________________TLA70">#REF!</definedName>
    <definedName name="_________________________TLA95">#REF!</definedName>
    <definedName name="_________________________tz593">#REF!</definedName>
    <definedName name="_________________________UT2">#REF!</definedName>
    <definedName name="_________________________vbt200">#REF!</definedName>
    <definedName name="_________________________VL100">#REF!</definedName>
    <definedName name="_________________________VL150">#REF!</definedName>
    <definedName name="_________________________VL200">#REF!</definedName>
    <definedName name="_________________________VL250">#REF!</definedName>
    <definedName name="_________________________vxm100">#REF!</definedName>
    <definedName name="_________________________vxm300">#REF!</definedName>
    <definedName name="_________________________vxm500">#REF!</definedName>
    <definedName name="_________________________vxm75">#REF!</definedName>
    <definedName name="________________________a129" hidden="1">{"Offgrid",#N/A,FALSE,"OFFGRID";"Region",#N/A,FALSE,"REGION";"Offgrid -2",#N/A,FALSE,"OFFGRID";"WTP",#N/A,FALSE,"WTP";"WTP -2",#N/A,FALSE,"WTP";"Project",#N/A,FALSE,"PROJECT";"Summary -2",#N/A,FALSE,"SUMMARY"}</definedName>
    <definedName name="________________________a130" hidden="1">{"Offgrid",#N/A,FALSE,"OFFGRID";"Region",#N/A,FALSE,"REGION";"Offgrid -2",#N/A,FALSE,"OFFGRID";"WTP",#N/A,FALSE,"WTP";"WTP -2",#N/A,FALSE,"WTP";"Project",#N/A,FALSE,"PROJECT";"Summary -2",#N/A,FALSE,"SUMMARY"}</definedName>
    <definedName name="________________________ddn400">#REF!</definedName>
    <definedName name="________________________ddn600">#REF!</definedName>
    <definedName name="________________________EXC1">#REF!</definedName>
    <definedName name="________________________EXC2">#REF!</definedName>
    <definedName name="________________________gon4">#REF!</definedName>
    <definedName name="________________________hom2">#REF!</definedName>
    <definedName name="________________________hso2">#REF!</definedName>
    <definedName name="________________________Km36">#REF!</definedName>
    <definedName name="________________________Knc36">#REF!</definedName>
    <definedName name="________________________Knc57">#REF!</definedName>
    <definedName name="________________________Kvl36">#REF!</definedName>
    <definedName name="________________________lap1">#REF!</definedName>
    <definedName name="________________________lap2">#REF!</definedName>
    <definedName name="________________________MAC12">#REF!</definedName>
    <definedName name="________________________MAC46">#REF!</definedName>
    <definedName name="________________________msl100">#REF!</definedName>
    <definedName name="________________________msl200">#REF!</definedName>
    <definedName name="________________________msl250">#REF!</definedName>
    <definedName name="________________________msl300">#REF!</definedName>
    <definedName name="________________________msl400">#REF!</definedName>
    <definedName name="________________________msl800">#REF!</definedName>
    <definedName name="________________________mui100">#REF!</definedName>
    <definedName name="________________________mui105">#REF!</definedName>
    <definedName name="________________________mui108">#REF!</definedName>
    <definedName name="________________________mui130">#REF!</definedName>
    <definedName name="________________________mui140">#REF!</definedName>
    <definedName name="________________________mui160">#REF!</definedName>
    <definedName name="________________________mui180">#REF!</definedName>
    <definedName name="________________________mui250">#REF!</definedName>
    <definedName name="________________________mui271">#REF!</definedName>
    <definedName name="________________________mui320">#REF!</definedName>
    <definedName name="________________________mui45">#REF!</definedName>
    <definedName name="________________________mui50">#REF!</definedName>
    <definedName name="________________________mui54">#REF!</definedName>
    <definedName name="________________________mui65">#REF!</definedName>
    <definedName name="________________________mui75">#REF!</definedName>
    <definedName name="________________________mui80">#REF!</definedName>
    <definedName name="________________________NC100">#REF!</definedName>
    <definedName name="________________________NC150">#REF!</definedName>
    <definedName name="________________________NCL100">#REF!</definedName>
    <definedName name="________________________NCL200">#REF!</definedName>
    <definedName name="________________________NCL250">#REF!</definedName>
    <definedName name="________________________NET2">#REF!</definedName>
    <definedName name="________________________nin190">#REF!</definedName>
    <definedName name="________________________RHH1">#REF!</definedName>
    <definedName name="________________________RHH10">#REF!</definedName>
    <definedName name="________________________RHP1">#REF!</definedName>
    <definedName name="________________________RHP10">#REF!</definedName>
    <definedName name="________________________RI1">#REF!</definedName>
    <definedName name="________________________RI10">#REF!</definedName>
    <definedName name="________________________RII1">#REF!</definedName>
    <definedName name="________________________RII10">#REF!</definedName>
    <definedName name="________________________RIP1">#REF!</definedName>
    <definedName name="________________________RIP10">#REF!</definedName>
    <definedName name="________________________sat10">#REF!</definedName>
    <definedName name="________________________sat12">#REF!</definedName>
    <definedName name="________________________sat14">#REF!</definedName>
    <definedName name="________________________sat16">#REF!</definedName>
    <definedName name="________________________sat20">#REF!</definedName>
    <definedName name="________________________sat8">#REF!</definedName>
    <definedName name="________________________sc1">#REF!</definedName>
    <definedName name="________________________SC2">#REF!</definedName>
    <definedName name="________________________sc3">#REF!</definedName>
    <definedName name="________________________SN3">#REF!</definedName>
    <definedName name="________________________sua20">#REF!</definedName>
    <definedName name="________________________sua30">#REF!</definedName>
    <definedName name="________________________tg427">#REF!</definedName>
    <definedName name="________________________TL1">#REF!</definedName>
    <definedName name="________________________TL2">#REF!</definedName>
    <definedName name="________________________TL3">#REF!</definedName>
    <definedName name="________________________TLA120">#REF!</definedName>
    <definedName name="________________________TLA35">#REF!</definedName>
    <definedName name="________________________TLA50">#REF!</definedName>
    <definedName name="________________________TLA70">#REF!</definedName>
    <definedName name="________________________TLA95">#REF!</definedName>
    <definedName name="________________________tz593">#REF!</definedName>
    <definedName name="________________________TH20">#REF!</definedName>
    <definedName name="________________________UT2">#REF!</definedName>
    <definedName name="________________________vbt150">#REF!</definedName>
    <definedName name="________________________vbt200">#REF!</definedName>
    <definedName name="________________________vbt210">#REF!</definedName>
    <definedName name="________________________vbt300">#REF!</definedName>
    <definedName name="________________________vbt400">#REF!</definedName>
    <definedName name="________________________vc1">#REF!</definedName>
    <definedName name="________________________vc2">#REF!</definedName>
    <definedName name="________________________vc3">#REF!</definedName>
    <definedName name="________________________VL100">#REF!</definedName>
    <definedName name="________________________VL150">#REF!</definedName>
    <definedName name="________________________VL200">#REF!</definedName>
    <definedName name="________________________VL250">#REF!</definedName>
    <definedName name="________________________vxm100">#REF!</definedName>
    <definedName name="________________________vxm300">#REF!</definedName>
    <definedName name="________________________vxm500">#REF!</definedName>
    <definedName name="________________________vxm75">#REF!</definedName>
    <definedName name="________________________xx3">#REF!</definedName>
    <definedName name="________________________xx4">#REF!</definedName>
    <definedName name="________________________xx5">#REF!</definedName>
    <definedName name="________________________xx6">#REF!</definedName>
    <definedName name="________________________xx7">#REF!</definedName>
    <definedName name="_______________________a129" hidden="1">{"Offgrid",#N/A,FALSE,"OFFGRID";"Region",#N/A,FALSE,"REGION";"Offgrid -2",#N/A,FALSE,"OFFGRID";"WTP",#N/A,FALSE,"WTP";"WTP -2",#N/A,FALSE,"WTP";"Project",#N/A,FALSE,"PROJECT";"Summary -2",#N/A,FALSE,"SUMMARY"}</definedName>
    <definedName name="_______________________a130" hidden="1">{"Offgrid",#N/A,FALSE,"OFFGRID";"Region",#N/A,FALSE,"REGION";"Offgrid -2",#N/A,FALSE,"OFFGRID";"WTP",#N/A,FALSE,"WTP";"WTP -2",#N/A,FALSE,"WTP";"Project",#N/A,FALSE,"PROJECT";"Summary -2",#N/A,FALSE,"SUMMARY"}</definedName>
    <definedName name="_______________________ddn400">#REF!</definedName>
    <definedName name="_______________________ddn600">#REF!</definedName>
    <definedName name="_______________________EXC1">#REF!</definedName>
    <definedName name="_______________________EXC2">#REF!</definedName>
    <definedName name="_______________________gon4">#REF!</definedName>
    <definedName name="_______________________hom2">#REF!</definedName>
    <definedName name="_______________________hso2">#REF!</definedName>
    <definedName name="_______________________Km36">#REF!</definedName>
    <definedName name="_______________________Knc36">#REF!</definedName>
    <definedName name="_______________________Knc57">#REF!</definedName>
    <definedName name="_______________________Kvl36">#REF!</definedName>
    <definedName name="_______________________lap1">#REF!</definedName>
    <definedName name="_______________________lap2">#REF!</definedName>
    <definedName name="_______________________MAC12">#REF!</definedName>
    <definedName name="_______________________MAC46">#REF!</definedName>
    <definedName name="_______________________msl100">#REF!</definedName>
    <definedName name="_______________________msl200">#REF!</definedName>
    <definedName name="_______________________msl250">#REF!</definedName>
    <definedName name="_______________________msl300">#REF!</definedName>
    <definedName name="_______________________msl400">#REF!</definedName>
    <definedName name="_______________________msl800">#REF!</definedName>
    <definedName name="_______________________mui100">#REF!</definedName>
    <definedName name="_______________________mui105">#REF!</definedName>
    <definedName name="_______________________mui108">#REF!</definedName>
    <definedName name="_______________________mui130">#REF!</definedName>
    <definedName name="_______________________mui140">#REF!</definedName>
    <definedName name="_______________________mui160">#REF!</definedName>
    <definedName name="_______________________mui180">#REF!</definedName>
    <definedName name="_______________________mui250">#REF!</definedName>
    <definedName name="_______________________mui271">#REF!</definedName>
    <definedName name="_______________________mui320">#REF!</definedName>
    <definedName name="_______________________mui45">#REF!</definedName>
    <definedName name="_______________________mui50">#REF!</definedName>
    <definedName name="_______________________mui54">#REF!</definedName>
    <definedName name="_______________________mui65">#REF!</definedName>
    <definedName name="_______________________mui75">#REF!</definedName>
    <definedName name="_______________________mui80">#REF!</definedName>
    <definedName name="_______________________NC100">#REF!</definedName>
    <definedName name="_______________________NC150">#REF!</definedName>
    <definedName name="_______________________NCL100">#REF!</definedName>
    <definedName name="_______________________NCL200">#REF!</definedName>
    <definedName name="_______________________NCL250">#REF!</definedName>
    <definedName name="_______________________NET2">#REF!</definedName>
    <definedName name="_______________________nin190">#REF!</definedName>
    <definedName name="_______________________RHH1">#REF!</definedName>
    <definedName name="_______________________RHH10">#REF!</definedName>
    <definedName name="_______________________RHP1">#REF!</definedName>
    <definedName name="_______________________RHP10">#REF!</definedName>
    <definedName name="_______________________RI1">#REF!</definedName>
    <definedName name="_______________________RI10">#REF!</definedName>
    <definedName name="_______________________RII1">#REF!</definedName>
    <definedName name="_______________________RII10">#REF!</definedName>
    <definedName name="_______________________RIP1">#REF!</definedName>
    <definedName name="_______________________RIP10">#REF!</definedName>
    <definedName name="_______________________sat10">#REF!</definedName>
    <definedName name="_______________________sat12">#REF!</definedName>
    <definedName name="_______________________sat14">#REF!</definedName>
    <definedName name="_______________________sat16">#REF!</definedName>
    <definedName name="_______________________sat20">#REF!</definedName>
    <definedName name="_______________________sat8">#REF!</definedName>
    <definedName name="_______________________sc1">#REF!</definedName>
    <definedName name="_______________________SC2">#REF!</definedName>
    <definedName name="_______________________sc3">#REF!</definedName>
    <definedName name="_______________________SN3">#REF!</definedName>
    <definedName name="_______________________sua20">#REF!</definedName>
    <definedName name="_______________________sua30">#REF!</definedName>
    <definedName name="_______________________tg427">#REF!</definedName>
    <definedName name="_______________________TL1">#REF!</definedName>
    <definedName name="_______________________TL2">#REF!</definedName>
    <definedName name="_______________________TL3">#REF!</definedName>
    <definedName name="_______________________TLA120">#REF!</definedName>
    <definedName name="_______________________TLA35">#REF!</definedName>
    <definedName name="_______________________TLA50">#REF!</definedName>
    <definedName name="_______________________TLA70">#REF!</definedName>
    <definedName name="_______________________TLA95">#REF!</definedName>
    <definedName name="_______________________tz593">#REF!</definedName>
    <definedName name="_______________________TH20">#REF!</definedName>
    <definedName name="_______________________UT2">#REF!</definedName>
    <definedName name="_______________________vbt150">#REF!</definedName>
    <definedName name="_______________________vbt200">#REF!</definedName>
    <definedName name="_______________________vbt210">#REF!</definedName>
    <definedName name="_______________________vbt300">#REF!</definedName>
    <definedName name="_______________________vbt400">#REF!</definedName>
    <definedName name="_______________________vc1">#REF!</definedName>
    <definedName name="_______________________vc2">#REF!</definedName>
    <definedName name="_______________________vc3">#REF!</definedName>
    <definedName name="_______________________VL100">#REF!</definedName>
    <definedName name="_______________________VL150">#REF!</definedName>
    <definedName name="_______________________VL200">#REF!</definedName>
    <definedName name="_______________________VL250">#REF!</definedName>
    <definedName name="_______________________vxm100">#REF!</definedName>
    <definedName name="_______________________vxm300">#REF!</definedName>
    <definedName name="_______________________vxm500">#REF!</definedName>
    <definedName name="_______________________vxm75">#REF!</definedName>
    <definedName name="_______________________xx3">#REF!</definedName>
    <definedName name="_______________________xx4">#REF!</definedName>
    <definedName name="_______________________xx5">#REF!</definedName>
    <definedName name="_______________________xx6">#REF!</definedName>
    <definedName name="_______________________xx7">#REF!</definedName>
    <definedName name="______________________BTM150">#REF!</definedName>
    <definedName name="______________________BTM200">#REF!</definedName>
    <definedName name="______________________BTM250">#REF!</definedName>
    <definedName name="______________________btm300">#REF!</definedName>
    <definedName name="______________________ddn400">#REF!</definedName>
    <definedName name="______________________ddn600">#REF!</definedName>
    <definedName name="______________________EXC1">#REF!</definedName>
    <definedName name="______________________EXC2">#REF!</definedName>
    <definedName name="______________________gon4">#REF!</definedName>
    <definedName name="______________________hom2">#REF!</definedName>
    <definedName name="______________________hso2">#REF!</definedName>
    <definedName name="______________________Km36">#REF!</definedName>
    <definedName name="______________________Knc36">#REF!</definedName>
    <definedName name="______________________Knc57">#REF!</definedName>
    <definedName name="______________________Kvl36">#REF!</definedName>
    <definedName name="______________________lap1">#REF!</definedName>
    <definedName name="______________________lap2">#REF!</definedName>
    <definedName name="______________________MAC12">#REF!</definedName>
    <definedName name="______________________MAC46">#REF!</definedName>
    <definedName name="______________________msl100">#REF!</definedName>
    <definedName name="______________________msl200">#REF!</definedName>
    <definedName name="______________________msl250">#REF!</definedName>
    <definedName name="______________________msl300">#REF!</definedName>
    <definedName name="______________________msl400">#REF!</definedName>
    <definedName name="______________________msl800">#REF!</definedName>
    <definedName name="______________________mui100">#REF!</definedName>
    <definedName name="______________________mui105">#REF!</definedName>
    <definedName name="______________________mui108">#REF!</definedName>
    <definedName name="______________________mui130">#REF!</definedName>
    <definedName name="______________________mui140">#REF!</definedName>
    <definedName name="______________________mui160">#REF!</definedName>
    <definedName name="______________________mui180">#REF!</definedName>
    <definedName name="______________________mui250">#REF!</definedName>
    <definedName name="______________________mui271">#REF!</definedName>
    <definedName name="______________________mui320">#REF!</definedName>
    <definedName name="______________________mui45">#REF!</definedName>
    <definedName name="______________________mui50">#REF!</definedName>
    <definedName name="______________________mui54">#REF!</definedName>
    <definedName name="______________________mui65">#REF!</definedName>
    <definedName name="______________________mui75">#REF!</definedName>
    <definedName name="______________________mui80">#REF!</definedName>
    <definedName name="______________________NC100">#REF!</definedName>
    <definedName name="______________________NC150">#REF!</definedName>
    <definedName name="______________________NCL100">#REF!</definedName>
    <definedName name="______________________NCL200">#REF!</definedName>
    <definedName name="______________________NCL250">#REF!</definedName>
    <definedName name="______________________NET2">#REF!</definedName>
    <definedName name="______________________nin190">#REF!</definedName>
    <definedName name="______________________RHH1">#REF!</definedName>
    <definedName name="______________________RHH10">#REF!</definedName>
    <definedName name="______________________RHP1">#REF!</definedName>
    <definedName name="______________________RHP10">#REF!</definedName>
    <definedName name="______________________RI1">#REF!</definedName>
    <definedName name="______________________RI10">#REF!</definedName>
    <definedName name="______________________RII1">#REF!</definedName>
    <definedName name="______________________RII10">#REF!</definedName>
    <definedName name="______________________RIP1">#REF!</definedName>
    <definedName name="______________________RIP10">#REF!</definedName>
    <definedName name="______________________sat10">#REF!</definedName>
    <definedName name="______________________sat12">#REF!</definedName>
    <definedName name="______________________sat14">#REF!</definedName>
    <definedName name="______________________sat16">#REF!</definedName>
    <definedName name="______________________sat20">#REF!</definedName>
    <definedName name="______________________sat8">#REF!</definedName>
    <definedName name="______________________sc1">#REF!</definedName>
    <definedName name="______________________SC2">#REF!</definedName>
    <definedName name="______________________sc3">#REF!</definedName>
    <definedName name="______________________SN3">#REF!</definedName>
    <definedName name="______________________sua20">#REF!</definedName>
    <definedName name="______________________sua30">#REF!</definedName>
    <definedName name="______________________tg427">#REF!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tz593">#REF!</definedName>
    <definedName name="______________________TH20">#REF!</definedName>
    <definedName name="______________________UT2">#REF!</definedName>
    <definedName name="______________________vbt150">#REF!</definedName>
    <definedName name="______________________vbt200">#REF!</definedName>
    <definedName name="______________________vbt210">#REF!</definedName>
    <definedName name="______________________vbt300">#REF!</definedName>
    <definedName name="______________________vbt400">#REF!</definedName>
    <definedName name="______________________vc1">#REF!</definedName>
    <definedName name="______________________vc2">#REF!</definedName>
    <definedName name="______________________vc3">#REF!</definedName>
    <definedName name="______________________VL100">#REF!</definedName>
    <definedName name="______________________VL150">#REF!</definedName>
    <definedName name="______________________VL200">#REF!</definedName>
    <definedName name="______________________VL250">#REF!</definedName>
    <definedName name="______________________vxm100">#REF!</definedName>
    <definedName name="______________________vxm300">#REF!</definedName>
    <definedName name="______________________vxm500">#REF!</definedName>
    <definedName name="______________________vxm75">#REF!</definedName>
    <definedName name="______________________xx3">#REF!</definedName>
    <definedName name="______________________xx4">#REF!</definedName>
    <definedName name="______________________xx5">#REF!</definedName>
    <definedName name="______________________xx6">#REF!</definedName>
    <definedName name="______________________xx7">#REF!</definedName>
    <definedName name="_____________________a1" hidden="1">{"'Sheet1'!$L$16"}</definedName>
    <definedName name="_____________________a129" hidden="1">{"Offgrid",#N/A,FALSE,"OFFGRID";"Region",#N/A,FALSE,"REGION";"Offgrid -2",#N/A,FALSE,"OFFGRID";"WTP",#N/A,FALSE,"WTP";"WTP -2",#N/A,FALSE,"WTP";"Project",#N/A,FALSE,"PROJECT";"Summary -2",#N/A,FALSE,"SUMMARY"}</definedName>
    <definedName name="_____________________a130" hidden="1">{"Offgrid",#N/A,FALSE,"OFFGRID";"Region",#N/A,FALSE,"REGION";"Offgrid -2",#N/A,FALSE,"OFFGRID";"WTP",#N/A,FALSE,"WTP";"WTP -2",#N/A,FALSE,"WTP";"Project",#N/A,FALSE,"PROJECT";"Summary -2",#N/A,FALSE,"SUMMARY"}</definedName>
    <definedName name="_____________________BTM150">#REF!</definedName>
    <definedName name="_____________________BTM200">#REF!</definedName>
    <definedName name="_____________________BTM250">#REF!</definedName>
    <definedName name="_____________________btm300">#REF!</definedName>
    <definedName name="_____________________ddn400">#REF!</definedName>
    <definedName name="_____________________ddn600">#REF!</definedName>
    <definedName name="_____________________EXC1">#REF!</definedName>
    <definedName name="_____________________EXC2">#REF!</definedName>
    <definedName name="_____________________gon4">#REF!</definedName>
    <definedName name="_____________________hom2">#REF!</definedName>
    <definedName name="_____________________hso2">#REF!</definedName>
    <definedName name="_____________________Km36">#REF!</definedName>
    <definedName name="_____________________Knc36">#REF!</definedName>
    <definedName name="_____________________Knc57">#REF!</definedName>
    <definedName name="_____________________Kvl36">#REF!</definedName>
    <definedName name="_____________________lap1">#REF!</definedName>
    <definedName name="_____________________lap2">#REF!</definedName>
    <definedName name="_____________________MAC12">#REF!</definedName>
    <definedName name="_____________________MAC46">#REF!</definedName>
    <definedName name="_____________________msl100">#REF!</definedName>
    <definedName name="_____________________msl200">#REF!</definedName>
    <definedName name="_____________________msl250">#REF!</definedName>
    <definedName name="_____________________msl300">#REF!</definedName>
    <definedName name="_____________________msl400">#REF!</definedName>
    <definedName name="_____________________msl800">#REF!</definedName>
    <definedName name="_____________________mui100">#REF!</definedName>
    <definedName name="_____________________mui105">#REF!</definedName>
    <definedName name="_____________________mui108">#REF!</definedName>
    <definedName name="_____________________mui130">#REF!</definedName>
    <definedName name="_____________________mui140">#REF!</definedName>
    <definedName name="_____________________mui160">#REF!</definedName>
    <definedName name="_____________________mui180">#REF!</definedName>
    <definedName name="_____________________mui250">#REF!</definedName>
    <definedName name="_____________________mui271">#REF!</definedName>
    <definedName name="_____________________mui320">#REF!</definedName>
    <definedName name="_____________________mui45">#REF!</definedName>
    <definedName name="_____________________mui50">#REF!</definedName>
    <definedName name="_____________________mui54">#REF!</definedName>
    <definedName name="_____________________mui65">#REF!</definedName>
    <definedName name="_____________________mui75">#REF!</definedName>
    <definedName name="_____________________mui80">#REF!</definedName>
    <definedName name="_____________________NC100">#REF!</definedName>
    <definedName name="_____________________NC150">#REF!</definedName>
    <definedName name="_____________________NCL100">#REF!</definedName>
    <definedName name="_____________________NCL200">#REF!</definedName>
    <definedName name="_____________________NCL250">#REF!</definedName>
    <definedName name="_____________________NET2">#REF!</definedName>
    <definedName name="_____________________nin190">#REF!</definedName>
    <definedName name="_____________________RHH1">#REF!</definedName>
    <definedName name="_____________________RHH10">#REF!</definedName>
    <definedName name="_____________________RHP1">#REF!</definedName>
    <definedName name="_____________________RHP10">#REF!</definedName>
    <definedName name="_____________________RI1">#REF!</definedName>
    <definedName name="_____________________RI10">#REF!</definedName>
    <definedName name="_____________________RII1">#REF!</definedName>
    <definedName name="_____________________RII10">#REF!</definedName>
    <definedName name="_____________________RIP1">#REF!</definedName>
    <definedName name="_____________________RIP10">#REF!</definedName>
    <definedName name="_____________________sat10">#REF!</definedName>
    <definedName name="_____________________sat12">#REF!</definedName>
    <definedName name="_____________________sat14">#REF!</definedName>
    <definedName name="_____________________sat16">#REF!</definedName>
    <definedName name="_____________________sat20">#REF!</definedName>
    <definedName name="_____________________sat8">#REF!</definedName>
    <definedName name="_____________________sc1">#REF!</definedName>
    <definedName name="_____________________SC2">#REF!</definedName>
    <definedName name="_____________________sc3">#REF!</definedName>
    <definedName name="_____________________SN3">#REF!</definedName>
    <definedName name="_____________________sua20">#REF!</definedName>
    <definedName name="_____________________sua30">#REF!</definedName>
    <definedName name="_____________________tg427">#REF!</definedName>
    <definedName name="_____________________TL1">#REF!</definedName>
    <definedName name="_____________________TL2">#REF!</definedName>
    <definedName name="_____________________TL3">#REF!</definedName>
    <definedName name="_____________________TLA120">#REF!</definedName>
    <definedName name="_____________________TLA35">#REF!</definedName>
    <definedName name="_____________________TLA50">#REF!</definedName>
    <definedName name="_____________________TLA70">#REF!</definedName>
    <definedName name="_____________________TLA95">#REF!</definedName>
    <definedName name="_____________________tz593">#REF!</definedName>
    <definedName name="_____________________TH20">#REF!</definedName>
    <definedName name="_____________________UT2">#REF!</definedName>
    <definedName name="_____________________vbt150">#REF!</definedName>
    <definedName name="_____________________vbt200">#REF!</definedName>
    <definedName name="_____________________vbt210">#REF!</definedName>
    <definedName name="_____________________vbt300">#REF!</definedName>
    <definedName name="_____________________vbt400">#REF!</definedName>
    <definedName name="_____________________vc1">#REF!</definedName>
    <definedName name="_____________________vc2">#REF!</definedName>
    <definedName name="_____________________vc3">#REF!</definedName>
    <definedName name="_____________________VL100">#REF!</definedName>
    <definedName name="_____________________VL150">#REF!</definedName>
    <definedName name="_____________________VL250">#REF!</definedName>
    <definedName name="_____________________vxm100">#REF!</definedName>
    <definedName name="_____________________vxm300">#REF!</definedName>
    <definedName name="_____________________vxm500">#REF!</definedName>
    <definedName name="_____________________vxm75">#REF!</definedName>
    <definedName name="_____________________xx3">#REF!</definedName>
    <definedName name="_____________________xx4">#REF!</definedName>
    <definedName name="_____________________xx5">#REF!</definedName>
    <definedName name="_____________________xx6">#REF!</definedName>
    <definedName name="_____________________xx7">#REF!</definedName>
    <definedName name="____________________a1" hidden="1">{"'Sheet1'!$L$16"}</definedName>
    <definedName name="____________________a129" hidden="1">{"Offgrid",#N/A,FALSE,"OFFGRID";"Region",#N/A,FALSE,"REGION";"Offgrid -2",#N/A,FALSE,"OFFGRID";"WTP",#N/A,FALSE,"WTP";"WTP -2",#N/A,FALSE,"WTP";"Project",#N/A,FALSE,"PROJECT";"Summary -2",#N/A,FALSE,"SUMMARY"}</definedName>
    <definedName name="____________________a130" hidden="1">{"Offgrid",#N/A,FALSE,"OFFGRID";"Region",#N/A,FALSE,"REGION";"Offgrid -2",#N/A,FALSE,"OFFGRID";"WTP",#N/A,FALSE,"WTP";"WTP -2",#N/A,FALSE,"WTP";"Project",#N/A,FALSE,"PROJECT";"Summary -2",#N/A,FALSE,"SUMMARY"}</definedName>
    <definedName name="____________________BTM150">#REF!</definedName>
    <definedName name="____________________BTM200">#REF!</definedName>
    <definedName name="____________________BTM250">#REF!</definedName>
    <definedName name="____________________btm300">#REF!</definedName>
    <definedName name="____________________ddn400">#REF!</definedName>
    <definedName name="____________________ddn600">#REF!</definedName>
    <definedName name="____________________EXC1">#REF!</definedName>
    <definedName name="____________________EXC2">#REF!</definedName>
    <definedName name="____________________gon4">#REF!</definedName>
    <definedName name="____________________hso2">#REF!</definedName>
    <definedName name="____________________Km36">#REF!</definedName>
    <definedName name="____________________Knc36">#REF!</definedName>
    <definedName name="____________________Knc57">#REF!</definedName>
    <definedName name="____________________Kvl36">#REF!</definedName>
    <definedName name="____________________lap1">#REF!</definedName>
    <definedName name="____________________lap2">#REF!</definedName>
    <definedName name="____________________MAC12">#REF!</definedName>
    <definedName name="____________________MAC46">#REF!</definedName>
    <definedName name="____________________msl100">#REF!</definedName>
    <definedName name="____________________msl200">#REF!</definedName>
    <definedName name="____________________msl250">#REF!</definedName>
    <definedName name="____________________msl300">#REF!</definedName>
    <definedName name="____________________msl400">#REF!</definedName>
    <definedName name="____________________msl800">#REF!</definedName>
    <definedName name="____________________mui100">#REF!</definedName>
    <definedName name="____________________mui105">#REF!</definedName>
    <definedName name="____________________mui108">#REF!</definedName>
    <definedName name="____________________mui130">#REF!</definedName>
    <definedName name="____________________mui140">#REF!</definedName>
    <definedName name="____________________mui160">#REF!</definedName>
    <definedName name="____________________mui180">#REF!</definedName>
    <definedName name="____________________mui250">#REF!</definedName>
    <definedName name="____________________mui271">#REF!</definedName>
    <definedName name="____________________mui320">#REF!</definedName>
    <definedName name="____________________mui45">#REF!</definedName>
    <definedName name="____________________mui50">#REF!</definedName>
    <definedName name="____________________mui54">#REF!</definedName>
    <definedName name="____________________mui65">#REF!</definedName>
    <definedName name="____________________mui75">#REF!</definedName>
    <definedName name="____________________mui80">#REF!</definedName>
    <definedName name="____________________NC100">#REF!</definedName>
    <definedName name="____________________NCL100">#REF!</definedName>
    <definedName name="____________________NCL200">#REF!</definedName>
    <definedName name="____________________NCL250">#REF!</definedName>
    <definedName name="____________________NET2">#REF!</definedName>
    <definedName name="____________________nin190">#REF!</definedName>
    <definedName name="____________________RHH1">#REF!</definedName>
    <definedName name="____________________RHH10">#REF!</definedName>
    <definedName name="____________________RHP1">#REF!</definedName>
    <definedName name="____________________RHP10">#REF!</definedName>
    <definedName name="____________________RI1">#REF!</definedName>
    <definedName name="____________________RI10">#REF!</definedName>
    <definedName name="____________________RII1">#REF!</definedName>
    <definedName name="____________________RII10">#REF!</definedName>
    <definedName name="____________________RIP1">#REF!</definedName>
    <definedName name="____________________RIP10">#REF!</definedName>
    <definedName name="____________________sat10">#REF!</definedName>
    <definedName name="____________________sat12">#REF!</definedName>
    <definedName name="____________________sat14">#REF!</definedName>
    <definedName name="____________________sat16">#REF!</definedName>
    <definedName name="____________________sat20">#REF!</definedName>
    <definedName name="____________________sat8">#REF!</definedName>
    <definedName name="____________________sc1">#REF!</definedName>
    <definedName name="____________________SC2">#REF!</definedName>
    <definedName name="____________________sc3">#REF!</definedName>
    <definedName name="____________________SN3">#REF!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TH20">#REF!</definedName>
    <definedName name="____________________vbt150">#REF!</definedName>
    <definedName name="____________________vbt210">#REF!</definedName>
    <definedName name="____________________vbt300">#REF!</definedName>
    <definedName name="____________________vbt400">#REF!</definedName>
    <definedName name="____________________vc1">#REF!</definedName>
    <definedName name="____________________vc2">#REF!</definedName>
    <definedName name="____________________vc3">#REF!</definedName>
    <definedName name="____________________VL100">#REF!</definedName>
    <definedName name="____________________VL200">#REF!</definedName>
    <definedName name="____________________VL250">#REF!</definedName>
    <definedName name="____________________xx3">#REF!</definedName>
    <definedName name="____________________xx4">#REF!</definedName>
    <definedName name="____________________xx5">#REF!</definedName>
    <definedName name="____________________xx6">#REF!</definedName>
    <definedName name="____________________xx7">#REF!</definedName>
    <definedName name="___________________a1" hidden="1">{"'Sheet1'!$L$16"}</definedName>
    <definedName name="___________________a129" hidden="1">{"Offgrid",#N/A,FALSE,"OFFGRID";"Region",#N/A,FALSE,"REGION";"Offgrid -2",#N/A,FALSE,"OFFGRID";"WTP",#N/A,FALSE,"WTP";"WTP -2",#N/A,FALSE,"WTP";"Project",#N/A,FALSE,"PROJECT";"Summary -2",#N/A,FALSE,"SUMMARY"}</definedName>
    <definedName name="___________________a130" hidden="1">{"Offgrid",#N/A,FALSE,"OFFGRID";"Region",#N/A,FALSE,"REGION";"Offgrid -2",#N/A,FALSE,"OFFGRID";"WTP",#N/A,FALSE,"WTP";"WTP -2",#N/A,FALSE,"WTP";"Project",#N/A,FALSE,"PROJECT";"Summary -2",#N/A,FALSE,"SUMMARY"}</definedName>
    <definedName name="___________________BTM150">#REF!</definedName>
    <definedName name="___________________BTM200">#REF!</definedName>
    <definedName name="___________________BTM250">#REF!</definedName>
    <definedName name="___________________btm300">#REF!</definedName>
    <definedName name="___________________ddn400">#REF!</definedName>
    <definedName name="___________________ddn600">#REF!</definedName>
    <definedName name="___________________EXC1">#REF!</definedName>
    <definedName name="___________________EXC2">#REF!</definedName>
    <definedName name="___________________gon4">#REF!</definedName>
    <definedName name="___________________hom2">#REF!</definedName>
    <definedName name="___________________hso2">#REF!</definedName>
    <definedName name="___________________Km36">#REF!</definedName>
    <definedName name="___________________Knc36">#REF!</definedName>
    <definedName name="___________________Knc57">#REF!</definedName>
    <definedName name="___________________Kvl36">#REF!</definedName>
    <definedName name="___________________lap1">#REF!</definedName>
    <definedName name="___________________lap2">#REF!</definedName>
    <definedName name="___________________MAC12">#REF!</definedName>
    <definedName name="___________________MAC46">#REF!</definedName>
    <definedName name="___________________msl100">#REF!</definedName>
    <definedName name="___________________msl200">#REF!</definedName>
    <definedName name="___________________msl250">#REF!</definedName>
    <definedName name="___________________msl300">#REF!</definedName>
    <definedName name="___________________msl400">#REF!</definedName>
    <definedName name="___________________msl800">#REF!</definedName>
    <definedName name="___________________mui100">#REF!</definedName>
    <definedName name="___________________mui105">#REF!</definedName>
    <definedName name="___________________mui108">#REF!</definedName>
    <definedName name="___________________mui130">#REF!</definedName>
    <definedName name="___________________mui140">#REF!</definedName>
    <definedName name="___________________mui160">#REF!</definedName>
    <definedName name="___________________mui180">#REF!</definedName>
    <definedName name="___________________mui250">#REF!</definedName>
    <definedName name="___________________mui271">#REF!</definedName>
    <definedName name="___________________mui320">#REF!</definedName>
    <definedName name="___________________mui45">#REF!</definedName>
    <definedName name="___________________mui50">#REF!</definedName>
    <definedName name="___________________mui54">#REF!</definedName>
    <definedName name="___________________mui65">#REF!</definedName>
    <definedName name="___________________mui75">#REF!</definedName>
    <definedName name="___________________mui80">#REF!</definedName>
    <definedName name="___________________NC100">#REF!</definedName>
    <definedName name="___________________NC150">#REF!</definedName>
    <definedName name="___________________NCL100">#REF!</definedName>
    <definedName name="___________________NCL200">#REF!</definedName>
    <definedName name="___________________NCL250">#REF!</definedName>
    <definedName name="___________________NET2">#REF!</definedName>
    <definedName name="___________________nin190">#REF!</definedName>
    <definedName name="___________________RHH1">#REF!</definedName>
    <definedName name="___________________RHH10">#REF!</definedName>
    <definedName name="___________________RHP1">#REF!</definedName>
    <definedName name="___________________RHP10">#REF!</definedName>
    <definedName name="___________________RI1">#REF!</definedName>
    <definedName name="___________________RI10">#REF!</definedName>
    <definedName name="___________________RII1">#REF!</definedName>
    <definedName name="___________________RII10">#REF!</definedName>
    <definedName name="___________________RIP1">#REF!</definedName>
    <definedName name="___________________RIP10">#REF!</definedName>
    <definedName name="___________________sat10">#REF!</definedName>
    <definedName name="___________________sat12">#REF!</definedName>
    <definedName name="___________________sat14">#REF!</definedName>
    <definedName name="___________________sat16">#REF!</definedName>
    <definedName name="___________________sat20">#REF!</definedName>
    <definedName name="___________________sat8">#REF!</definedName>
    <definedName name="___________________sc1">#REF!</definedName>
    <definedName name="___________________SC2">#REF!</definedName>
    <definedName name="___________________sc3">#REF!</definedName>
    <definedName name="___________________SN3">#REF!</definedName>
    <definedName name="___________________sua20">#REF!</definedName>
    <definedName name="___________________sua30">#REF!</definedName>
    <definedName name="___________________tg427">#REF!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tz593">#REF!</definedName>
    <definedName name="___________________TH20">#REF!</definedName>
    <definedName name="___________________UT2">#REF!</definedName>
    <definedName name="___________________vbt150">#REF!</definedName>
    <definedName name="___________________vbt200">#REF!</definedName>
    <definedName name="___________________vbt210">#REF!</definedName>
    <definedName name="___________________vbt300">#REF!</definedName>
    <definedName name="___________________vbt400">#REF!</definedName>
    <definedName name="___________________vc1">#REF!</definedName>
    <definedName name="___________________vc2">#REF!</definedName>
    <definedName name="___________________vc3">#REF!</definedName>
    <definedName name="___________________VL100">#REF!</definedName>
    <definedName name="___________________VL150">#REF!</definedName>
    <definedName name="___________________VL200">#REF!</definedName>
    <definedName name="___________________VL250">#REF!</definedName>
    <definedName name="___________________vxm100">#REF!</definedName>
    <definedName name="___________________vxm300">#REF!</definedName>
    <definedName name="___________________vxm500">#REF!</definedName>
    <definedName name="___________________vxm75">#REF!</definedName>
    <definedName name="___________________xx3">#REF!</definedName>
    <definedName name="___________________xx4">#REF!</definedName>
    <definedName name="___________________xx5">#REF!</definedName>
    <definedName name="___________________xx6">#REF!</definedName>
    <definedName name="___________________xx7">#REF!</definedName>
    <definedName name="__________________a1" hidden="1">{"'Sheet1'!$L$16"}</definedName>
    <definedName name="__________________a129" hidden="1">{"Offgrid",#N/A,FALSE,"OFFGRID";"Region",#N/A,FALSE,"REGION";"Offgrid -2",#N/A,FALSE,"OFFGRID";"WTP",#N/A,FALSE,"WTP";"WTP -2",#N/A,FALSE,"WTP";"Project",#N/A,FALSE,"PROJECT";"Summary -2",#N/A,FALSE,"SUMMARY"}</definedName>
    <definedName name="__________________a130" hidden="1">{"Offgrid",#N/A,FALSE,"OFFGRID";"Region",#N/A,FALSE,"REGION";"Offgrid -2",#N/A,FALSE,"OFFGRID";"WTP",#N/A,FALSE,"WTP";"WTP -2",#N/A,FALSE,"WTP";"Project",#N/A,FALSE,"PROJECT";"Summary -2",#N/A,FALSE,"SUMMARY"}</definedName>
    <definedName name="__________________BTM150">#REF!</definedName>
    <definedName name="__________________BTM200">#REF!</definedName>
    <definedName name="__________________BTM250">#REF!</definedName>
    <definedName name="__________________btm300">#REF!</definedName>
    <definedName name="__________________ddn400">#REF!</definedName>
    <definedName name="__________________ddn600">#REF!</definedName>
    <definedName name="__________________EXC1">#REF!</definedName>
    <definedName name="__________________EXC2">#REF!</definedName>
    <definedName name="__________________gon4">#REF!</definedName>
    <definedName name="__________________hom2">#REF!</definedName>
    <definedName name="__________________hso2">#REF!</definedName>
    <definedName name="__________________Km36">#REF!</definedName>
    <definedName name="__________________Knc36">#REF!</definedName>
    <definedName name="__________________Knc57">#REF!</definedName>
    <definedName name="__________________Kvl36">#REF!</definedName>
    <definedName name="__________________lap1">#REF!</definedName>
    <definedName name="__________________lap2">#REF!</definedName>
    <definedName name="__________________MAC12">#REF!</definedName>
    <definedName name="__________________MAC46">#REF!</definedName>
    <definedName name="__________________msl100">#REF!</definedName>
    <definedName name="__________________msl200">#REF!</definedName>
    <definedName name="__________________msl250">#REF!</definedName>
    <definedName name="__________________msl300">#REF!</definedName>
    <definedName name="__________________msl400">#REF!</definedName>
    <definedName name="__________________msl800">#REF!</definedName>
    <definedName name="__________________mui100">#REF!</definedName>
    <definedName name="__________________mui105">#REF!</definedName>
    <definedName name="__________________mui108">#REF!</definedName>
    <definedName name="__________________mui130">#REF!</definedName>
    <definedName name="__________________mui140">#REF!</definedName>
    <definedName name="__________________mui160">#REF!</definedName>
    <definedName name="__________________mui180">#REF!</definedName>
    <definedName name="__________________mui250">#REF!</definedName>
    <definedName name="__________________mui271">#REF!</definedName>
    <definedName name="__________________mui320">#REF!</definedName>
    <definedName name="__________________mui45">#REF!</definedName>
    <definedName name="__________________mui50">#REF!</definedName>
    <definedName name="__________________mui54">#REF!</definedName>
    <definedName name="__________________mui65">#REF!</definedName>
    <definedName name="__________________mui75">#REF!</definedName>
    <definedName name="__________________mui80">#REF!</definedName>
    <definedName name="__________________NC100">#REF!</definedName>
    <definedName name="__________________NC150">#REF!</definedName>
    <definedName name="__________________NCL100">#REF!</definedName>
    <definedName name="__________________NCL200">#REF!</definedName>
    <definedName name="__________________NCL250">#REF!</definedName>
    <definedName name="__________________NET2">#REF!</definedName>
    <definedName name="__________________nin190">#REF!</definedName>
    <definedName name="__________________RHH1">#REF!</definedName>
    <definedName name="__________________RHH10">#REF!</definedName>
    <definedName name="__________________RHP1">#REF!</definedName>
    <definedName name="__________________RHP10">#REF!</definedName>
    <definedName name="__________________RI1">#REF!</definedName>
    <definedName name="__________________RI10">#REF!</definedName>
    <definedName name="__________________RII1">#REF!</definedName>
    <definedName name="__________________RII10">#REF!</definedName>
    <definedName name="__________________RIP1">#REF!</definedName>
    <definedName name="__________________RIP10">#REF!</definedName>
    <definedName name="__________________sat10">#REF!</definedName>
    <definedName name="__________________sat12">#REF!</definedName>
    <definedName name="__________________sat14">#REF!</definedName>
    <definedName name="__________________sat16">#REF!</definedName>
    <definedName name="__________________sat20">#REF!</definedName>
    <definedName name="__________________sat8">#REF!</definedName>
    <definedName name="__________________sc1">#REF!</definedName>
    <definedName name="__________________SC2">#REF!</definedName>
    <definedName name="__________________sc3">#REF!</definedName>
    <definedName name="__________________SN3">#REF!</definedName>
    <definedName name="__________________sua20">#REF!</definedName>
    <definedName name="__________________sua30">#REF!</definedName>
    <definedName name="__________________tg427">#REF!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tz593">#REF!</definedName>
    <definedName name="__________________TH20">#REF!</definedName>
    <definedName name="__________________UT2">#REF!</definedName>
    <definedName name="__________________vbt150">#REF!</definedName>
    <definedName name="__________________vbt200">#REF!</definedName>
    <definedName name="__________________vbt210">#REF!</definedName>
    <definedName name="__________________vbt300">#REF!</definedName>
    <definedName name="__________________vbt400">#REF!</definedName>
    <definedName name="__________________vc1">#REF!</definedName>
    <definedName name="__________________vc2">#REF!</definedName>
    <definedName name="__________________vc3">#REF!</definedName>
    <definedName name="__________________VL100">#REF!</definedName>
    <definedName name="__________________VL150">#REF!</definedName>
    <definedName name="__________________VL200">#REF!</definedName>
    <definedName name="__________________VL250">#REF!</definedName>
    <definedName name="__________________vxm100">#REF!</definedName>
    <definedName name="__________________vxm300">#REF!</definedName>
    <definedName name="__________________vxm500">#REF!</definedName>
    <definedName name="__________________vxm75">#REF!</definedName>
    <definedName name="__________________xx3">#REF!</definedName>
    <definedName name="__________________xx4">#REF!</definedName>
    <definedName name="__________________xx5">#REF!</definedName>
    <definedName name="__________________xx6">#REF!</definedName>
    <definedName name="__________________xx7">#REF!</definedName>
    <definedName name="_________________a1" hidden="1">{"'Sheet1'!$L$16"}</definedName>
    <definedName name="_________________a129" localSheetId="0" hidden="1">{"Offgrid",#N/A,FALSE,"OFFGRID";"Region",#N/A,FALSE,"REGION";"Offgrid -2",#N/A,FALSE,"OFFGRID";"WTP",#N/A,FALSE,"WTP";"WTP -2",#N/A,FALSE,"WTP";"Project",#N/A,FALSE,"PROJECT";"Summary -2",#N/A,FALSE,"SUMMARY"}</definedName>
    <definedName name="_________________a129" hidden="1">{"Offgrid",#N/A,FALSE,"OFFGRID";"Region",#N/A,FALSE,"REGION";"Offgrid -2",#N/A,FALSE,"OFFGRID";"WTP",#N/A,FALSE,"WTP";"WTP -2",#N/A,FALSE,"WTP";"Project",#N/A,FALSE,"PROJECT";"Summary -2",#N/A,FALSE,"SUMMARY"}</definedName>
    <definedName name="_________________a130" localSheetId="0" hidden="1">{"Offgrid",#N/A,FALSE,"OFFGRID";"Region",#N/A,FALSE,"REGION";"Offgrid -2",#N/A,FALSE,"OFFGRID";"WTP",#N/A,FALSE,"WTP";"WTP -2",#N/A,FALSE,"WTP";"Project",#N/A,FALSE,"PROJECT";"Summary -2",#N/A,FALSE,"SUMMARY"}</definedName>
    <definedName name="_________________a130" hidden="1">{"Offgrid",#N/A,FALSE,"OFFGRID";"Region",#N/A,FALSE,"REGION";"Offgrid -2",#N/A,FALSE,"OFFGRID";"WTP",#N/A,FALSE,"WTP";"WTP -2",#N/A,FALSE,"WTP";"Project",#N/A,FALSE,"PROJECT";"Summary -2",#N/A,FALSE,"SUMMARY"}</definedName>
    <definedName name="_________________BTM150">#REF!</definedName>
    <definedName name="_________________BTM200">#REF!</definedName>
    <definedName name="_________________BTM250">#REF!</definedName>
    <definedName name="_________________btm300">#REF!</definedName>
    <definedName name="_________________ddn400">#REF!</definedName>
    <definedName name="_________________ddn600">#REF!</definedName>
    <definedName name="_________________EXC1">#REF!</definedName>
    <definedName name="_________________EXC2">#REF!</definedName>
    <definedName name="_________________gon4">#REF!</definedName>
    <definedName name="_________________hom2">#REF!</definedName>
    <definedName name="_________________hso2">#REF!</definedName>
    <definedName name="_________________Km36">#REF!</definedName>
    <definedName name="_________________Knc36">#REF!</definedName>
    <definedName name="_________________Knc57">#REF!</definedName>
    <definedName name="_________________Kvl36">#REF!</definedName>
    <definedName name="_________________lap1">#REF!</definedName>
    <definedName name="_________________lap2">#REF!</definedName>
    <definedName name="_________________MAC12">#REF!</definedName>
    <definedName name="_________________MAC46">#REF!</definedName>
    <definedName name="_________________msl100">#REF!</definedName>
    <definedName name="_________________msl200">#REF!</definedName>
    <definedName name="_________________msl250">#REF!</definedName>
    <definedName name="_________________msl300">#REF!</definedName>
    <definedName name="_________________msl400">#REF!</definedName>
    <definedName name="_________________msl800">#REF!</definedName>
    <definedName name="_________________mui100">#REF!</definedName>
    <definedName name="_________________mui105">#REF!</definedName>
    <definedName name="_________________mui108">#REF!</definedName>
    <definedName name="_________________mui130">#REF!</definedName>
    <definedName name="_________________mui140">#REF!</definedName>
    <definedName name="_________________mui160">#REF!</definedName>
    <definedName name="_________________mui180">#REF!</definedName>
    <definedName name="_________________mui250">#REF!</definedName>
    <definedName name="_________________mui271">#REF!</definedName>
    <definedName name="_________________mui320">#REF!</definedName>
    <definedName name="_________________mui45">#REF!</definedName>
    <definedName name="_________________mui50">#REF!</definedName>
    <definedName name="_________________mui54">#REF!</definedName>
    <definedName name="_________________mui65">#REF!</definedName>
    <definedName name="_________________mui75">#REF!</definedName>
    <definedName name="_________________mui80">#REF!</definedName>
    <definedName name="_________________NC100">#REF!</definedName>
    <definedName name="_________________NC150">#REF!</definedName>
    <definedName name="_________________NCL100">#REF!</definedName>
    <definedName name="_________________NCL200">#REF!</definedName>
    <definedName name="_________________NCL250">#REF!</definedName>
    <definedName name="_________________NET2">#REF!</definedName>
    <definedName name="_________________nin190">#REF!</definedName>
    <definedName name="_________________RHH1">#REF!</definedName>
    <definedName name="_________________RHH10">#REF!</definedName>
    <definedName name="_________________RHP1">#REF!</definedName>
    <definedName name="_________________RHP10">#REF!</definedName>
    <definedName name="_________________RI1">#REF!</definedName>
    <definedName name="_________________RI10">#REF!</definedName>
    <definedName name="_________________RII1">#REF!</definedName>
    <definedName name="_________________RII10">#REF!</definedName>
    <definedName name="_________________RIP1">#REF!</definedName>
    <definedName name="_________________RIP10">#REF!</definedName>
    <definedName name="_________________sat10">#REF!</definedName>
    <definedName name="_________________sat12">#REF!</definedName>
    <definedName name="_________________sat14">#REF!</definedName>
    <definedName name="_________________sat16">#REF!</definedName>
    <definedName name="_________________sat20">#REF!</definedName>
    <definedName name="_________________sat8">#REF!</definedName>
    <definedName name="_________________sc1">#REF!</definedName>
    <definedName name="_________________SC2">#REF!</definedName>
    <definedName name="_________________sc3">#REF!</definedName>
    <definedName name="_________________SN3">#REF!</definedName>
    <definedName name="_________________sua20">#REF!</definedName>
    <definedName name="_________________sua30">#REF!</definedName>
    <definedName name="_________________tg427">#REF!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tz593">#REF!</definedName>
    <definedName name="_________________TH20">#REF!</definedName>
    <definedName name="_________________UT2">#REF!</definedName>
    <definedName name="_________________vbt150">#REF!</definedName>
    <definedName name="_________________vbt200">#REF!</definedName>
    <definedName name="_________________vbt210">#REF!</definedName>
    <definedName name="_________________vbt300">#REF!</definedName>
    <definedName name="_________________vbt400">#REF!</definedName>
    <definedName name="_________________vc1">#REF!</definedName>
    <definedName name="_________________vc2">#REF!</definedName>
    <definedName name="_________________vc3">#REF!</definedName>
    <definedName name="_________________VL100">#REF!</definedName>
    <definedName name="_________________VL150">#REF!</definedName>
    <definedName name="_________________VL200">#REF!</definedName>
    <definedName name="_________________VL250">#REF!</definedName>
    <definedName name="_________________vxm100">#REF!</definedName>
    <definedName name="_________________vxm300">#REF!</definedName>
    <definedName name="_________________vxm500">#REF!</definedName>
    <definedName name="_________________vxm75">#REF!</definedName>
    <definedName name="_________________xx3">#REF!</definedName>
    <definedName name="_________________xx4">#REF!</definedName>
    <definedName name="_________________xx5">#REF!</definedName>
    <definedName name="_________________xx6">#REF!</definedName>
    <definedName name="_________________xx7">#REF!</definedName>
    <definedName name="________________a1" hidden="1">{"'Sheet1'!$L$16"}</definedName>
    <definedName name="________________a129" localSheetId="0" hidden="1">{"Offgrid",#N/A,FALSE,"OFFGRID";"Region",#N/A,FALSE,"REGION";"Offgrid -2",#N/A,FALSE,"OFFGRID";"WTP",#N/A,FALSE,"WTP";"WTP -2",#N/A,FALSE,"WTP";"Project",#N/A,FALSE,"PROJECT";"Summary -2",#N/A,FALSE,"SUMMARY"}</definedName>
    <definedName name="________________a129" hidden="1">{"Offgrid",#N/A,FALSE,"OFFGRID";"Region",#N/A,FALSE,"REGION";"Offgrid -2",#N/A,FALSE,"OFFGRID";"WTP",#N/A,FALSE,"WTP";"WTP -2",#N/A,FALSE,"WTP";"Project",#N/A,FALSE,"PROJECT";"Summary -2",#N/A,FALSE,"SUMMARY"}</definedName>
    <definedName name="________________a130" localSheetId="0" hidden="1">{"Offgrid",#N/A,FALSE,"OFFGRID";"Region",#N/A,FALSE,"REGION";"Offgrid -2",#N/A,FALSE,"OFFGRID";"WTP",#N/A,FALSE,"WTP";"WTP -2",#N/A,FALSE,"WTP";"Project",#N/A,FALSE,"PROJECT";"Summary -2",#N/A,FALSE,"SUMMARY"}</definedName>
    <definedName name="________________a130" hidden="1">{"Offgrid",#N/A,FALSE,"OFFGRID";"Region",#N/A,FALSE,"REGION";"Offgrid -2",#N/A,FALSE,"OFFGRID";"WTP",#N/A,FALSE,"WTP";"WTP -2",#N/A,FALSE,"WTP";"Project",#N/A,FALSE,"PROJECT";"Summary -2",#N/A,FALSE,"SUMMARY"}</definedName>
    <definedName name="________________a2" hidden="1">{"'Sheet1'!$L$16"}</definedName>
    <definedName name="________________BTM150">#REF!</definedName>
    <definedName name="________________BTM200">#REF!</definedName>
    <definedName name="________________BTM250">#REF!</definedName>
    <definedName name="________________btm300">#REF!</definedName>
    <definedName name="________________ddn400">#REF!</definedName>
    <definedName name="________________ddn600">#REF!</definedName>
    <definedName name="________________EXC1">#REF!</definedName>
    <definedName name="________________EXC2">#REF!</definedName>
    <definedName name="________________gon4">#REF!</definedName>
    <definedName name="________________H1">#REF!</definedName>
    <definedName name="________________hom2">#REF!</definedName>
    <definedName name="________________hso2">#REF!</definedName>
    <definedName name="________________Km36">#REF!</definedName>
    <definedName name="________________Knc36">#REF!</definedName>
    <definedName name="________________Knc57">#REF!</definedName>
    <definedName name="________________Kvl36">#REF!</definedName>
    <definedName name="________________lap1">#REF!</definedName>
    <definedName name="________________lap2">#REF!</definedName>
    <definedName name="________________MAC12">#REF!</definedName>
    <definedName name="________________MAC46">#REF!</definedName>
    <definedName name="________________msl100">#REF!</definedName>
    <definedName name="________________msl200">#REF!</definedName>
    <definedName name="________________msl250">#REF!</definedName>
    <definedName name="________________msl300">#REF!</definedName>
    <definedName name="________________msl400">#REF!</definedName>
    <definedName name="________________msl800">#REF!</definedName>
    <definedName name="________________mui100">#REF!</definedName>
    <definedName name="________________mui105">#REF!</definedName>
    <definedName name="________________mui108">#REF!</definedName>
    <definedName name="________________mui130">#REF!</definedName>
    <definedName name="________________mui140">#REF!</definedName>
    <definedName name="________________mui160">#REF!</definedName>
    <definedName name="________________mui180">#REF!</definedName>
    <definedName name="________________mui250">#REF!</definedName>
    <definedName name="________________mui271">#REF!</definedName>
    <definedName name="________________mui320">#REF!</definedName>
    <definedName name="________________mui45">#REF!</definedName>
    <definedName name="________________mui50">#REF!</definedName>
    <definedName name="________________mui54">#REF!</definedName>
    <definedName name="________________mui65">#REF!</definedName>
    <definedName name="________________mui75">#REF!</definedName>
    <definedName name="________________mui80">#REF!</definedName>
    <definedName name="________________NC100">#REF!</definedName>
    <definedName name="________________NC150">#REF!</definedName>
    <definedName name="________________NCL100">#REF!</definedName>
    <definedName name="________________NCL200">#REF!</definedName>
    <definedName name="________________NCL250">#REF!</definedName>
    <definedName name="________________NET2">#REF!</definedName>
    <definedName name="________________nin190">#REF!</definedName>
    <definedName name="________________RHH1">#REF!</definedName>
    <definedName name="________________RHH10">#REF!</definedName>
    <definedName name="________________RHP1">#REF!</definedName>
    <definedName name="________________RHP10">#REF!</definedName>
    <definedName name="________________RI1">#REF!</definedName>
    <definedName name="________________RI10">#REF!</definedName>
    <definedName name="________________RII1">#REF!</definedName>
    <definedName name="________________RII10">#REF!</definedName>
    <definedName name="________________RIP1">#REF!</definedName>
    <definedName name="________________RIP10">#REF!</definedName>
    <definedName name="________________sat10">#REF!</definedName>
    <definedName name="________________sat12">#REF!</definedName>
    <definedName name="________________sat14">#REF!</definedName>
    <definedName name="________________sat16">#REF!</definedName>
    <definedName name="________________sat20">#REF!</definedName>
    <definedName name="________________sat8">#REF!</definedName>
    <definedName name="________________sc1">#REF!</definedName>
    <definedName name="________________SC2">#REF!</definedName>
    <definedName name="________________sc3">#REF!</definedName>
    <definedName name="________________SN3">#REF!</definedName>
    <definedName name="________________sua20">#REF!</definedName>
    <definedName name="________________sua30">#REF!</definedName>
    <definedName name="________________tg427">#REF!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z593">#REF!</definedName>
    <definedName name="________________TH20">#REF!</definedName>
    <definedName name="________________UT2">#REF!</definedName>
    <definedName name="________________vbt150">#REF!</definedName>
    <definedName name="________________vbt200">#REF!</definedName>
    <definedName name="________________vbt210">#REF!</definedName>
    <definedName name="________________vbt300">#REF!</definedName>
    <definedName name="________________vbt400">#REF!</definedName>
    <definedName name="________________vc1">#REF!</definedName>
    <definedName name="________________vc2">#REF!</definedName>
    <definedName name="________________vc3">#REF!</definedName>
    <definedName name="________________VL100">#REF!</definedName>
    <definedName name="________________VL150">#REF!</definedName>
    <definedName name="________________VL200">#REF!</definedName>
    <definedName name="________________VL250">#REF!</definedName>
    <definedName name="________________vxm100">#REF!</definedName>
    <definedName name="________________vxm300">#REF!</definedName>
    <definedName name="________________vxm500">#REF!</definedName>
    <definedName name="________________vxm75">#REF!</definedName>
    <definedName name="________________xx3">#REF!</definedName>
    <definedName name="________________xx4">#REF!</definedName>
    <definedName name="________________xx5">#REF!</definedName>
    <definedName name="________________xx6">#REF!</definedName>
    <definedName name="________________xx7">#REF!</definedName>
    <definedName name="_______________a1" hidden="1">{"'Sheet1'!$L$16"}</definedName>
    <definedName name="_______________a129" localSheetId="0" hidden="1">{"Offgrid",#N/A,FALSE,"OFFGRID";"Region",#N/A,FALSE,"REGION";"Offgrid -2",#N/A,FALSE,"OFFGRID";"WTP",#N/A,FALSE,"WTP";"WTP -2",#N/A,FALSE,"WTP";"Project",#N/A,FALSE,"PROJECT";"Summary -2",#N/A,FALSE,"SUMMARY"}</definedName>
    <definedName name="_______________a129" hidden="1">{"Offgrid",#N/A,FALSE,"OFFGRID";"Region",#N/A,FALSE,"REGION";"Offgrid -2",#N/A,FALSE,"OFFGRID";"WTP",#N/A,FALSE,"WTP";"WTP -2",#N/A,FALSE,"WTP";"Project",#N/A,FALSE,"PROJECT";"Summary -2",#N/A,FALSE,"SUMMARY"}</definedName>
    <definedName name="_______________a130" localSheetId="0" hidden="1">{"Offgrid",#N/A,FALSE,"OFFGRID";"Region",#N/A,FALSE,"REGION";"Offgrid -2",#N/A,FALSE,"OFFGRID";"WTP",#N/A,FALSE,"WTP";"WTP -2",#N/A,FALSE,"WTP";"Project",#N/A,FALSE,"PROJECT";"Summary -2",#N/A,FALSE,"SUMMARY"}</definedName>
    <definedName name="_______________a130" hidden="1">{"Offgrid",#N/A,FALSE,"OFFGRID";"Region",#N/A,FALSE,"REGION";"Offgrid -2",#N/A,FALSE,"OFFGRID";"WTP",#N/A,FALSE,"WTP";"WTP -2",#N/A,FALSE,"WTP";"Project",#N/A,FALSE,"PROJECT";"Summary -2",#N/A,FALSE,"SUMMARY"}</definedName>
    <definedName name="_______________a2" hidden="1">{"'Sheet1'!$L$16"}</definedName>
    <definedName name="_______________btc20">#REF!</definedName>
    <definedName name="_______________btc30">#REF!</definedName>
    <definedName name="_______________btc35">#REF!</definedName>
    <definedName name="_______________btm10">#REF!</definedName>
    <definedName name="_______________btm100">#REF!</definedName>
    <definedName name="_______________BTM150">#REF!</definedName>
    <definedName name="_______________BTM200">#REF!</definedName>
    <definedName name="_______________BTM250">#REF!</definedName>
    <definedName name="_______________BTM300">#REF!</definedName>
    <definedName name="_______________BTM50">#REF!</definedName>
    <definedName name="_______________coc250">#REF!</definedName>
    <definedName name="_______________coc300">#REF!</definedName>
    <definedName name="_______________coc350">#REF!</definedName>
    <definedName name="_______________CON1">#REF!</definedName>
    <definedName name="_______________CON2">#REF!</definedName>
    <definedName name="_______________dao1">#REF!</definedName>
    <definedName name="_______________dbu1">#REF!</definedName>
    <definedName name="_______________dbu2">#REF!</definedName>
    <definedName name="_______________ddn400">#REF!</definedName>
    <definedName name="_______________ddn600">#REF!</definedName>
    <definedName name="_______________EXC1">#REF!</definedName>
    <definedName name="_______________EXC2">#REF!</definedName>
    <definedName name="_______________gon4">#REF!</definedName>
    <definedName name="_______________H1">#REF!</definedName>
    <definedName name="_______________hom2">#REF!</definedName>
    <definedName name="_______________hso2">#REF!</definedName>
    <definedName name="_______________Km36">#REF!</definedName>
    <definedName name="_______________Knc36">#REF!</definedName>
    <definedName name="_______________Knc57">#REF!</definedName>
    <definedName name="_______________Kvl36">#REF!</definedName>
    <definedName name="_______________lap1">#REF!</definedName>
    <definedName name="_______________lap2">#REF!</definedName>
    <definedName name="_______________MAC12">#REF!</definedName>
    <definedName name="_______________MAC46">#REF!</definedName>
    <definedName name="_______________msl100">#REF!</definedName>
    <definedName name="_______________msl200">#REF!</definedName>
    <definedName name="_______________msl250">#REF!</definedName>
    <definedName name="_______________msl300">#REF!</definedName>
    <definedName name="_______________msl400">#REF!</definedName>
    <definedName name="_______________msl800">#REF!</definedName>
    <definedName name="_______________mui100">#REF!</definedName>
    <definedName name="_______________mui105">#REF!</definedName>
    <definedName name="_______________mui108">#REF!</definedName>
    <definedName name="_______________mui130">#REF!</definedName>
    <definedName name="_______________mui140">#REF!</definedName>
    <definedName name="_______________mui160">#REF!</definedName>
    <definedName name="_______________mui180">#REF!</definedName>
    <definedName name="_______________mui250">#REF!</definedName>
    <definedName name="_______________mui271">#REF!</definedName>
    <definedName name="_______________mui320">#REF!</definedName>
    <definedName name="_______________mui45">#REF!</definedName>
    <definedName name="_______________mui50">#REF!</definedName>
    <definedName name="_______________mui54">#REF!</definedName>
    <definedName name="_______________mui65">#REF!</definedName>
    <definedName name="_______________mui75">#REF!</definedName>
    <definedName name="_______________mui80">#REF!</definedName>
    <definedName name="_______________NC100">#REF!</definedName>
    <definedName name="_______________NC150">#REF!</definedName>
    <definedName name="_______________NCL100">#REF!</definedName>
    <definedName name="_______________NCL200">#REF!</definedName>
    <definedName name="_______________NCL250">#REF!</definedName>
    <definedName name="_______________NET2">#REF!</definedName>
    <definedName name="_______________nin190">#REF!</definedName>
    <definedName name="_______________RHH1">#REF!</definedName>
    <definedName name="_______________RHH10">#REF!</definedName>
    <definedName name="_______________RHP1">#REF!</definedName>
    <definedName name="_______________RHP10">#REF!</definedName>
    <definedName name="_______________RI1">#REF!</definedName>
    <definedName name="_______________RI10">#REF!</definedName>
    <definedName name="_______________RII1">#REF!</definedName>
    <definedName name="_______________RII10">#REF!</definedName>
    <definedName name="_______________RIP1">#REF!</definedName>
    <definedName name="_______________RIP10">#REF!</definedName>
    <definedName name="_______________sat10">#REF!</definedName>
    <definedName name="_______________sat12">#REF!</definedName>
    <definedName name="_______________sat14">#REF!</definedName>
    <definedName name="_______________sat16">#REF!</definedName>
    <definedName name="_______________sat20">#REF!</definedName>
    <definedName name="_______________sat8">#REF!</definedName>
    <definedName name="_______________sc1">#REF!</definedName>
    <definedName name="_______________SC2">#REF!</definedName>
    <definedName name="_______________sc3">#REF!</definedName>
    <definedName name="_______________SN3">#REF!</definedName>
    <definedName name="_______________sua20">#REF!</definedName>
    <definedName name="_______________sua30">#REF!</definedName>
    <definedName name="_______________tg427">#REF!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tz593">#REF!</definedName>
    <definedName name="_______________TH20">#REF!</definedName>
    <definedName name="_______________UT2">#REF!</definedName>
    <definedName name="_______________vbt150">#REF!</definedName>
    <definedName name="_______________vbt200">#REF!</definedName>
    <definedName name="_______________vbt210">#REF!</definedName>
    <definedName name="_______________vbt300">#REF!</definedName>
    <definedName name="_______________vbt400">#REF!</definedName>
    <definedName name="_______________vc1">#REF!</definedName>
    <definedName name="_______________vc2">#REF!</definedName>
    <definedName name="_______________vc3">#REF!</definedName>
    <definedName name="_______________VL100">#REF!</definedName>
    <definedName name="_______________VL150">#REF!</definedName>
    <definedName name="_______________VL200">#REF!</definedName>
    <definedName name="_______________VL250">#REF!</definedName>
    <definedName name="_______________vxm100">#REF!</definedName>
    <definedName name="_______________vxm300">#REF!</definedName>
    <definedName name="_______________vxm500">#REF!</definedName>
    <definedName name="_______________vxm75">#REF!</definedName>
    <definedName name="_______________xx3">#REF!</definedName>
    <definedName name="_______________xx4">#REF!</definedName>
    <definedName name="_______________xx5">#REF!</definedName>
    <definedName name="_______________xx6">#REF!</definedName>
    <definedName name="_______________xx7">#REF!</definedName>
    <definedName name="______________a1" hidden="1">{"'Sheet1'!$L$16"}</definedName>
    <definedName name="______________a129" localSheetId="0" hidden="1">{"Offgrid",#N/A,FALSE,"OFFGRID";"Region",#N/A,FALSE,"REGION";"Offgrid -2",#N/A,FALSE,"OFFGRID";"WTP",#N/A,FALSE,"WTP";"WTP -2",#N/A,FALSE,"WTP";"Project",#N/A,FALSE,"PROJECT";"Summary -2",#N/A,FALSE,"SUMMARY"}</definedName>
    <definedName name="______________a129" hidden="1">{"Offgrid",#N/A,FALSE,"OFFGRID";"Region",#N/A,FALSE,"REGION";"Offgrid -2",#N/A,FALSE,"OFFGRID";"WTP",#N/A,FALSE,"WTP";"WTP -2",#N/A,FALSE,"WTP";"Project",#N/A,FALSE,"PROJECT";"Summary -2",#N/A,FALSE,"SUMMARY"}</definedName>
    <definedName name="______________a130" localSheetId="0" hidden="1">{"Offgrid",#N/A,FALSE,"OFFGRID";"Region",#N/A,FALSE,"REGION";"Offgrid -2",#N/A,FALSE,"OFFGRID";"WTP",#N/A,FALSE,"WTP";"WTP -2",#N/A,FALSE,"WTP";"Project",#N/A,FALSE,"PROJECT";"Summary -2",#N/A,FALSE,"SUMMARY"}</definedName>
    <definedName name="______________a130" hidden="1">{"Offgrid",#N/A,FALSE,"OFFGRID";"Region",#N/A,FALSE,"REGION";"Offgrid -2",#N/A,FALSE,"OFFGRID";"WTP",#N/A,FALSE,"WTP";"WTP -2",#N/A,FALSE,"WTP";"Project",#N/A,FALSE,"PROJECT";"Summary -2",#N/A,FALSE,"SUMMARY"}</definedName>
    <definedName name="______________a2" hidden="1">{"'Sheet1'!$L$16"}</definedName>
    <definedName name="______________btc20">#REF!</definedName>
    <definedName name="______________btc30">#REF!</definedName>
    <definedName name="______________btc35">#REF!</definedName>
    <definedName name="______________btm10">#REF!</definedName>
    <definedName name="______________btm100">#REF!</definedName>
    <definedName name="______________BTM150">#REF!</definedName>
    <definedName name="______________BTM200">#REF!</definedName>
    <definedName name="______________BTM250">#REF!</definedName>
    <definedName name="______________btm300">#REF!</definedName>
    <definedName name="______________BTM50">#REF!</definedName>
    <definedName name="______________coc250">#REF!</definedName>
    <definedName name="______________coc300">#REF!</definedName>
    <definedName name="______________coc350">#REF!</definedName>
    <definedName name="______________CON1">#REF!</definedName>
    <definedName name="______________CON2">#REF!</definedName>
    <definedName name="______________dao1">#REF!</definedName>
    <definedName name="______________dbu1">#REF!</definedName>
    <definedName name="______________dbu2">#REF!</definedName>
    <definedName name="______________ddn400">#REF!</definedName>
    <definedName name="______________ddn600">#REF!</definedName>
    <definedName name="______________EXC1">#REF!</definedName>
    <definedName name="______________EXC2">#REF!</definedName>
    <definedName name="______________gon4">#REF!</definedName>
    <definedName name="______________H1">#REF!</definedName>
    <definedName name="______________hom2">#REF!</definedName>
    <definedName name="______________hsm2">1.1289</definedName>
    <definedName name="______________hso2">#REF!</definedName>
    <definedName name="______________Km36">#REF!</definedName>
    <definedName name="______________Knc36">#REF!</definedName>
    <definedName name="______________Knc57">#REF!</definedName>
    <definedName name="______________Kvl36">#REF!</definedName>
    <definedName name="______________lap1">#REF!</definedName>
    <definedName name="______________lap2">#REF!</definedName>
    <definedName name="______________MAC12">#REF!</definedName>
    <definedName name="______________MAC46">#REF!</definedName>
    <definedName name="______________msl100">#REF!</definedName>
    <definedName name="______________msl200">#REF!</definedName>
    <definedName name="______________msl250">#REF!</definedName>
    <definedName name="______________msl300">#REF!</definedName>
    <definedName name="______________msl400">#REF!</definedName>
    <definedName name="______________msl800">#REF!</definedName>
    <definedName name="______________mui100">#REF!</definedName>
    <definedName name="______________mui105">#REF!</definedName>
    <definedName name="______________mui108">#REF!</definedName>
    <definedName name="______________mui130">#REF!</definedName>
    <definedName name="______________mui140">#REF!</definedName>
    <definedName name="______________mui160">#REF!</definedName>
    <definedName name="______________mui180">#REF!</definedName>
    <definedName name="______________mui250">#REF!</definedName>
    <definedName name="______________mui271">#REF!</definedName>
    <definedName name="______________mui320">#REF!</definedName>
    <definedName name="______________mui45">#REF!</definedName>
    <definedName name="______________mui50">#REF!</definedName>
    <definedName name="______________mui54">#REF!</definedName>
    <definedName name="______________mui65">#REF!</definedName>
    <definedName name="______________mui75">#REF!</definedName>
    <definedName name="______________mui80">#REF!</definedName>
    <definedName name="______________NC100">#REF!</definedName>
    <definedName name="______________NC150">#REF!</definedName>
    <definedName name="______________NCL100">#REF!</definedName>
    <definedName name="______________NCL200">#REF!</definedName>
    <definedName name="______________NCL250">#REF!</definedName>
    <definedName name="______________NET2">#REF!</definedName>
    <definedName name="______________nin190">#REF!</definedName>
    <definedName name="______________RHH1">#REF!</definedName>
    <definedName name="______________RHH10">#REF!</definedName>
    <definedName name="______________RHP1">#REF!</definedName>
    <definedName name="______________RHP10">#REF!</definedName>
    <definedName name="______________RI1">#REF!</definedName>
    <definedName name="______________RI10">#REF!</definedName>
    <definedName name="______________RII1">#REF!</definedName>
    <definedName name="______________RII10">#REF!</definedName>
    <definedName name="______________RIP1">#REF!</definedName>
    <definedName name="______________RIP10">#REF!</definedName>
    <definedName name="______________sat10">#REF!</definedName>
    <definedName name="______________sat12">#REF!</definedName>
    <definedName name="______________sat14">#REF!</definedName>
    <definedName name="______________sat16">#REF!</definedName>
    <definedName name="______________sat20">#REF!</definedName>
    <definedName name="______________sat8">#REF!</definedName>
    <definedName name="______________sc1">#REF!</definedName>
    <definedName name="______________SC2">#REF!</definedName>
    <definedName name="______________sc3">#REF!</definedName>
    <definedName name="______________SN3">#REF!</definedName>
    <definedName name="______________sua20">#REF!</definedName>
    <definedName name="______________sua30">#REF!</definedName>
    <definedName name="______________tg427">#REF!</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z593">#REF!</definedName>
    <definedName name="______________TH20">#REF!</definedName>
    <definedName name="______________UT2">#REF!</definedName>
    <definedName name="______________vbt150">#REF!</definedName>
    <definedName name="______________vbt200">#REF!</definedName>
    <definedName name="______________vbt210">#REF!</definedName>
    <definedName name="______________vbt300">#REF!</definedName>
    <definedName name="______________vbt400">#REF!</definedName>
    <definedName name="______________vc1">#REF!</definedName>
    <definedName name="______________vc2">#REF!</definedName>
    <definedName name="______________vc3">#REF!</definedName>
    <definedName name="______________VL100">#REF!</definedName>
    <definedName name="______________VL150">#REF!</definedName>
    <definedName name="______________VL200">#REF!</definedName>
    <definedName name="______________VL250">#REF!</definedName>
    <definedName name="______________vxm100">#REF!</definedName>
    <definedName name="______________vxm300">#REF!</definedName>
    <definedName name="______________vxm500">#REF!</definedName>
    <definedName name="______________vxm75">#REF!</definedName>
    <definedName name="______________xx3">#REF!</definedName>
    <definedName name="______________xx4">#REF!</definedName>
    <definedName name="______________xx5">#REF!</definedName>
    <definedName name="______________xx6">#REF!</definedName>
    <definedName name="______________xx7">#REF!</definedName>
    <definedName name="_____________a1" hidden="1">{"'Sheet1'!$L$16"}</definedName>
    <definedName name="_____________a129" localSheetId="0" hidden="1">{"Offgrid",#N/A,FALSE,"OFFGRID";"Region",#N/A,FALSE,"REGION";"Offgrid -2",#N/A,FALSE,"OFFGRID";"WTP",#N/A,FALSE,"WTP";"WTP -2",#N/A,FALSE,"WTP";"Project",#N/A,FALSE,"PROJECT";"Summary -2",#N/A,FALSE,"SUMMARY"}</definedName>
    <definedName name="_____________a129" hidden="1">{"Offgrid",#N/A,FALSE,"OFFGRID";"Region",#N/A,FALSE,"REGION";"Offgrid -2",#N/A,FALSE,"OFFGRID";"WTP",#N/A,FALSE,"WTP";"WTP -2",#N/A,FALSE,"WTP";"Project",#N/A,FALSE,"PROJECT";"Summary -2",#N/A,FALSE,"SUMMARY"}</definedName>
    <definedName name="_____________a130" localSheetId="0" hidden="1">{"Offgrid",#N/A,FALSE,"OFFGRID";"Region",#N/A,FALSE,"REGION";"Offgrid -2",#N/A,FALSE,"OFFGRID";"WTP",#N/A,FALSE,"WTP";"WTP -2",#N/A,FALSE,"WTP";"Project",#N/A,FALSE,"PROJECT";"Summary -2",#N/A,FALSE,"SUMMARY"}</definedName>
    <definedName name="_____________a130" hidden="1">{"Offgrid",#N/A,FALSE,"OFFGRID";"Region",#N/A,FALSE,"REGION";"Offgrid -2",#N/A,FALSE,"OFFGRID";"WTP",#N/A,FALSE,"WTP";"WTP -2",#N/A,FALSE,"WTP";"Project",#N/A,FALSE,"PROJECT";"Summary -2",#N/A,FALSE,"SUMMARY"}</definedName>
    <definedName name="_____________a2" hidden="1">{"'Sheet1'!$L$16"}</definedName>
    <definedName name="_____________btc20">#REF!</definedName>
    <definedName name="_____________btc30">#REF!</definedName>
    <definedName name="_____________btc35">#REF!</definedName>
    <definedName name="_____________btm10">#REF!</definedName>
    <definedName name="_____________btm100">#REF!</definedName>
    <definedName name="_____________BTM150">#REF!</definedName>
    <definedName name="_____________BTM200">#REF!</definedName>
    <definedName name="_____________BTM250">#REF!</definedName>
    <definedName name="_____________BTM300">#REF!</definedName>
    <definedName name="_____________BTM50">#REF!</definedName>
    <definedName name="_____________coc250">#REF!</definedName>
    <definedName name="_____________coc300">#REF!</definedName>
    <definedName name="_____________coc350">#REF!</definedName>
    <definedName name="_____________CON1">#REF!</definedName>
    <definedName name="_____________CON2">#REF!</definedName>
    <definedName name="_____________dao1">#REF!</definedName>
    <definedName name="_____________dbu1">#REF!</definedName>
    <definedName name="_____________dbu2">#REF!</definedName>
    <definedName name="_____________ddn400">#REF!</definedName>
    <definedName name="_____________ddn600">#REF!</definedName>
    <definedName name="_____________EXC1">#REF!</definedName>
    <definedName name="_____________EXC2">#REF!</definedName>
    <definedName name="_____________gon4">#REF!</definedName>
    <definedName name="_____________H1">#REF!</definedName>
    <definedName name="_____________hom2">#REF!</definedName>
    <definedName name="_____________hsm2">1.1289</definedName>
    <definedName name="_____________hso2">#REF!</definedName>
    <definedName name="_____________Km36">#REF!</definedName>
    <definedName name="_____________Knc36">#REF!</definedName>
    <definedName name="_____________Knc57">#REF!</definedName>
    <definedName name="_____________Kvl36">#REF!</definedName>
    <definedName name="_____________lap1">#REF!</definedName>
    <definedName name="_____________lap2">#REF!</definedName>
    <definedName name="_____________MAC12">#REF!</definedName>
    <definedName name="_____________MAC46">#REF!</definedName>
    <definedName name="_____________msl100">#REF!</definedName>
    <definedName name="_____________msl200">#REF!</definedName>
    <definedName name="_____________msl250">#REF!</definedName>
    <definedName name="_____________msl300">#REF!</definedName>
    <definedName name="_____________msl400">#REF!</definedName>
    <definedName name="_____________msl800">#REF!</definedName>
    <definedName name="_____________mui100">#REF!</definedName>
    <definedName name="_____________mui105">#REF!</definedName>
    <definedName name="_____________mui108">#REF!</definedName>
    <definedName name="_____________mui130">#REF!</definedName>
    <definedName name="_____________mui140">#REF!</definedName>
    <definedName name="_____________mui160">#REF!</definedName>
    <definedName name="_____________mui180">#REF!</definedName>
    <definedName name="_____________mui250">#REF!</definedName>
    <definedName name="_____________mui271">#REF!</definedName>
    <definedName name="_____________mui320">#REF!</definedName>
    <definedName name="_____________mui45">#REF!</definedName>
    <definedName name="_____________mui50">#REF!</definedName>
    <definedName name="_____________mui54">#REF!</definedName>
    <definedName name="_____________mui65">#REF!</definedName>
    <definedName name="_____________mui75">#REF!</definedName>
    <definedName name="_____________mui80">#REF!</definedName>
    <definedName name="_____________NC100">#REF!</definedName>
    <definedName name="_____________NC150">#REF!</definedName>
    <definedName name="_____________NCL100">#REF!</definedName>
    <definedName name="_____________NCL200">#REF!</definedName>
    <definedName name="_____________NCL250">#REF!</definedName>
    <definedName name="_____________NET2">#REF!</definedName>
    <definedName name="_____________nin190">#REF!</definedName>
    <definedName name="_____________RHH1">#REF!</definedName>
    <definedName name="_____________RHH10">#REF!</definedName>
    <definedName name="_____________RHP1">#REF!</definedName>
    <definedName name="_____________RHP10">#REF!</definedName>
    <definedName name="_____________RI1">#REF!</definedName>
    <definedName name="_____________RI10">#REF!</definedName>
    <definedName name="_____________RII1">#REF!</definedName>
    <definedName name="_____________RII10">#REF!</definedName>
    <definedName name="_____________RIP1">#REF!</definedName>
    <definedName name="_____________RIP10">#REF!</definedName>
    <definedName name="_____________sat10">#REF!</definedName>
    <definedName name="_____________sat12">#REF!</definedName>
    <definedName name="_____________sat14">#REF!</definedName>
    <definedName name="_____________sat16">#REF!</definedName>
    <definedName name="_____________sat20">#REF!</definedName>
    <definedName name="_____________sat8">#REF!</definedName>
    <definedName name="_____________sc1">#REF!</definedName>
    <definedName name="_____________SC2">#REF!</definedName>
    <definedName name="_____________sc3">#REF!</definedName>
    <definedName name="_____________SN3">#REF!</definedName>
    <definedName name="_____________sua20">#REF!</definedName>
    <definedName name="_____________sua30">#REF!</definedName>
    <definedName name="_____________tg427">#REF!</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tz593">#REF!</definedName>
    <definedName name="_____________TH20">#REF!</definedName>
    <definedName name="_____________UT2">#REF!</definedName>
    <definedName name="_____________vbt150">#REF!</definedName>
    <definedName name="_____________vbt200">#REF!</definedName>
    <definedName name="_____________vbt210">#REF!</definedName>
    <definedName name="_____________vbt300">#REF!</definedName>
    <definedName name="_____________vbt400">#REF!</definedName>
    <definedName name="_____________vc1">#REF!</definedName>
    <definedName name="_____________vc2">#REF!</definedName>
    <definedName name="_____________vc3">#REF!</definedName>
    <definedName name="_____________VL100">#REF!</definedName>
    <definedName name="_____________VL150">#REF!</definedName>
    <definedName name="_____________VL200">#REF!</definedName>
    <definedName name="_____________VL250">#REF!</definedName>
    <definedName name="_____________vxm100">#REF!</definedName>
    <definedName name="_____________vxm300">#REF!</definedName>
    <definedName name="_____________vxm500">#REF!</definedName>
    <definedName name="_____________vxm75">#REF!</definedName>
    <definedName name="_____________xx3">#REF!</definedName>
    <definedName name="_____________xx4">#REF!</definedName>
    <definedName name="_____________xx5">#REF!</definedName>
    <definedName name="_____________xx6">#REF!</definedName>
    <definedName name="_____________xx7">#REF!</definedName>
    <definedName name="____________a1" hidden="1">{"'Sheet1'!$L$16"}</definedName>
    <definedName name="____________a129" localSheetId="0" hidden="1">{"Offgrid",#N/A,FALSE,"OFFGRID";"Region",#N/A,FALSE,"REGION";"Offgrid -2",#N/A,FALSE,"OFFGRID";"WTP",#N/A,FALSE,"WTP";"WTP -2",#N/A,FALSE,"WTP";"Project",#N/A,FALSE,"PROJECT";"Summary -2",#N/A,FALSE,"SUMMARY"}</definedName>
    <definedName name="____________a129" hidden="1">{"Offgrid",#N/A,FALSE,"OFFGRID";"Region",#N/A,FALSE,"REGION";"Offgrid -2",#N/A,FALSE,"OFFGRID";"WTP",#N/A,FALSE,"WTP";"WTP -2",#N/A,FALSE,"WTP";"Project",#N/A,FALSE,"PROJECT";"Summary -2",#N/A,FALSE,"SUMMARY"}</definedName>
    <definedName name="____________a130" localSheetId="0" hidden="1">{"Offgrid",#N/A,FALSE,"OFFGRID";"Region",#N/A,FALSE,"REGION";"Offgrid -2",#N/A,FALSE,"OFFGRID";"WTP",#N/A,FALSE,"WTP";"WTP -2",#N/A,FALSE,"WTP";"Project",#N/A,FALSE,"PROJECT";"Summary -2",#N/A,FALSE,"SUMMARY"}</definedName>
    <definedName name="____________a130" hidden="1">{"Offgrid",#N/A,FALSE,"OFFGRID";"Region",#N/A,FALSE,"REGION";"Offgrid -2",#N/A,FALSE,"OFFGRID";"WTP",#N/A,FALSE,"WTP";"WTP -2",#N/A,FALSE,"WTP";"Project",#N/A,FALSE,"PROJECT";"Summary -2",#N/A,FALSE,"SUMMARY"}</definedName>
    <definedName name="____________a2" hidden="1">{"'Sheet1'!$L$16"}</definedName>
    <definedName name="____________btc20">#REF!</definedName>
    <definedName name="____________btc30">#REF!</definedName>
    <definedName name="____________btc35">#REF!</definedName>
    <definedName name="____________btm10">#REF!</definedName>
    <definedName name="____________btm100">#REF!</definedName>
    <definedName name="____________BTM150">#REF!</definedName>
    <definedName name="____________BTM200">#REF!</definedName>
    <definedName name="____________BTM250">#REF!</definedName>
    <definedName name="____________BTM300">#REF!</definedName>
    <definedName name="____________BTM50">#REF!</definedName>
    <definedName name="____________coc250">#REF!</definedName>
    <definedName name="____________coc300">#REF!</definedName>
    <definedName name="____________coc350">#REF!</definedName>
    <definedName name="____________CON1">#REF!</definedName>
    <definedName name="____________CON2">#REF!</definedName>
    <definedName name="____________dao1">#REF!</definedName>
    <definedName name="____________dbu1">#REF!</definedName>
    <definedName name="____________dbu2">#REF!</definedName>
    <definedName name="____________ddn400">#REF!</definedName>
    <definedName name="____________ddn600">#REF!</definedName>
    <definedName name="____________EXC1">#REF!</definedName>
    <definedName name="____________EXC2">#REF!</definedName>
    <definedName name="____________gon4">#REF!</definedName>
    <definedName name="____________H1">[2]SL!$E$3</definedName>
    <definedName name="____________hom2">#REF!</definedName>
    <definedName name="____________hsm2">1.1289</definedName>
    <definedName name="____________hso2">#REF!</definedName>
    <definedName name="____________Km36">#REF!</definedName>
    <definedName name="____________Knc36">#REF!</definedName>
    <definedName name="____________Knc57">#REF!</definedName>
    <definedName name="____________Kvl36">#REF!</definedName>
    <definedName name="____________lap1">#REF!</definedName>
    <definedName name="____________lap2">#REF!</definedName>
    <definedName name="____________MAC12">#REF!</definedName>
    <definedName name="____________MAC46">#REF!</definedName>
    <definedName name="____________msl100">#REF!</definedName>
    <definedName name="____________msl200">#REF!</definedName>
    <definedName name="____________msl250">#REF!</definedName>
    <definedName name="____________msl300">#REF!</definedName>
    <definedName name="____________msl400">#REF!</definedName>
    <definedName name="____________msl800">#REF!</definedName>
    <definedName name="____________mui100">#REF!</definedName>
    <definedName name="____________mui105">#REF!</definedName>
    <definedName name="____________mui108">#REF!</definedName>
    <definedName name="____________mui130">#REF!</definedName>
    <definedName name="____________mui140">#REF!</definedName>
    <definedName name="____________mui160">#REF!</definedName>
    <definedName name="____________mui180">#REF!</definedName>
    <definedName name="____________mui250">#REF!</definedName>
    <definedName name="____________mui271">#REF!</definedName>
    <definedName name="____________mui320">#REF!</definedName>
    <definedName name="____________mui45">#REF!</definedName>
    <definedName name="____________mui50">#REF!</definedName>
    <definedName name="____________mui54">#REF!</definedName>
    <definedName name="____________mui65">#REF!</definedName>
    <definedName name="____________mui75">#REF!</definedName>
    <definedName name="____________mui80">#REF!</definedName>
    <definedName name="____________NC100">#REF!</definedName>
    <definedName name="____________NC150">#REF!</definedName>
    <definedName name="____________NCL100">#REF!</definedName>
    <definedName name="____________NCL200">#REF!</definedName>
    <definedName name="____________NCL250">#REF!</definedName>
    <definedName name="____________NET2">#REF!</definedName>
    <definedName name="____________nin190">#REF!</definedName>
    <definedName name="____________RHH1">#REF!</definedName>
    <definedName name="____________RHH10">#REF!</definedName>
    <definedName name="____________RHP1">#REF!</definedName>
    <definedName name="____________RHP10">#REF!</definedName>
    <definedName name="____________RI1">#REF!</definedName>
    <definedName name="____________RI10">#REF!</definedName>
    <definedName name="____________RII1">#REF!</definedName>
    <definedName name="____________RII10">#REF!</definedName>
    <definedName name="____________RIP1">#REF!</definedName>
    <definedName name="____________RIP10">#REF!</definedName>
    <definedName name="____________sat10">#REF!</definedName>
    <definedName name="____________sat12">#REF!</definedName>
    <definedName name="____________sat14">#REF!</definedName>
    <definedName name="____________sat16">#REF!</definedName>
    <definedName name="____________sat20">#REF!</definedName>
    <definedName name="____________sat8">#REF!</definedName>
    <definedName name="____________sc1">#REF!</definedName>
    <definedName name="____________SC2">#REF!</definedName>
    <definedName name="____________sc3">#REF!</definedName>
    <definedName name="____________SN3">#REF!</definedName>
    <definedName name="____________sua20">#REF!</definedName>
    <definedName name="____________sua30">#REF!</definedName>
    <definedName name="____________tg427">#REF!</definedName>
    <definedName name="____________TL1">#REF!</definedName>
    <definedName name="____________TL2">#REF!</definedName>
    <definedName name="____________TL3">#REF!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z593">#REF!</definedName>
    <definedName name="____________TH20">#REF!</definedName>
    <definedName name="____________UT2">#REF!</definedName>
    <definedName name="____________vbt150">#REF!</definedName>
    <definedName name="____________vbt200">#REF!</definedName>
    <definedName name="____________vbt210">#REF!</definedName>
    <definedName name="____________vbt300">#REF!</definedName>
    <definedName name="____________vbt400">#REF!</definedName>
    <definedName name="____________vc1">#REF!</definedName>
    <definedName name="____________vc2">#REF!</definedName>
    <definedName name="____________vc3">#REF!</definedName>
    <definedName name="____________VL100">#REF!</definedName>
    <definedName name="____________VL150">#REF!</definedName>
    <definedName name="____________VL200">#REF!</definedName>
    <definedName name="____________VL250">#REF!</definedName>
    <definedName name="____________vxm100">#REF!</definedName>
    <definedName name="____________vxm300">#REF!</definedName>
    <definedName name="____________vxm500">#REF!</definedName>
    <definedName name="____________vxm75">#REF!</definedName>
    <definedName name="____________xx3">#REF!</definedName>
    <definedName name="____________xx4">#REF!</definedName>
    <definedName name="____________xx5">#REF!</definedName>
    <definedName name="____________xx6">#REF!</definedName>
    <definedName name="____________xx7">#REF!</definedName>
    <definedName name="___________a1" localSheetId="0" hidden="1">{"'Sheet1'!$L$16"}</definedName>
    <definedName name="___________a1" hidden="1">{"'Sheet1'!$L$16"}</definedName>
    <definedName name="___________a129" localSheetId="0"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0"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a2" hidden="1">{"'Sheet1'!$L$16"}</definedName>
    <definedName name="___________btc20">#REF!</definedName>
    <definedName name="___________btc30">#REF!</definedName>
    <definedName name="___________btc35">#REF!</definedName>
    <definedName name="___________btm10">#REF!</definedName>
    <definedName name="___________btm100">#REF!</definedName>
    <definedName name="___________BTM150">#REF!</definedName>
    <definedName name="___________BTM200">#REF!</definedName>
    <definedName name="___________BTM250">#REF!</definedName>
    <definedName name="___________BTM300">#REF!</definedName>
    <definedName name="___________BTM50">#REF!</definedName>
    <definedName name="___________coc250">#REF!</definedName>
    <definedName name="___________coc300">#REF!</definedName>
    <definedName name="___________coc350">#REF!</definedName>
    <definedName name="___________CON1">#REF!</definedName>
    <definedName name="___________CON2">#REF!</definedName>
    <definedName name="___________CT250">#REF!</definedName>
    <definedName name="___________dao1">#REF!</definedName>
    <definedName name="___________dbu1">#REF!</definedName>
    <definedName name="___________dbu2">#REF!</definedName>
    <definedName name="___________ddn400">#REF!</definedName>
    <definedName name="___________ddn600">#REF!</definedName>
    <definedName name="___________dgt100">#REF!</definedName>
    <definedName name="___________EXC1">#REF!</definedName>
    <definedName name="___________EXC2">#REF!</definedName>
    <definedName name="___________gon4">#REF!</definedName>
    <definedName name="___________H1">[2]SL!$E$3</definedName>
    <definedName name="___________HKy2">#REF!</definedName>
    <definedName name="___________hom2">#REF!</definedName>
    <definedName name="___________hom4">#REF!</definedName>
    <definedName name="___________hsm2">1.1289</definedName>
    <definedName name="___________hso2">#REF!</definedName>
    <definedName name="___________hso7">#REF!</definedName>
    <definedName name="___________Km36">#REF!</definedName>
    <definedName name="___________Knc36">#REF!</definedName>
    <definedName name="___________Knc57">#REF!</definedName>
    <definedName name="___________Kvl36">#REF!</definedName>
    <definedName name="___________lap1">#REF!</definedName>
    <definedName name="___________lap2">#REF!</definedName>
    <definedName name="___________MAC12">#REF!</definedName>
    <definedName name="___________MAC46">#REF!</definedName>
    <definedName name="___________msl100">#REF!</definedName>
    <definedName name="___________msl200">#REF!</definedName>
    <definedName name="___________msl250">#REF!</definedName>
    <definedName name="___________msl300">#REF!</definedName>
    <definedName name="___________msl400">#REF!</definedName>
    <definedName name="___________msl800">#REF!</definedName>
    <definedName name="___________mui100">#REF!</definedName>
    <definedName name="___________mui105">#REF!</definedName>
    <definedName name="___________mui108">#REF!</definedName>
    <definedName name="___________mui130">#REF!</definedName>
    <definedName name="___________mui140">#REF!</definedName>
    <definedName name="___________mui160">#REF!</definedName>
    <definedName name="___________mui180">#REF!</definedName>
    <definedName name="___________mui250">#REF!</definedName>
    <definedName name="___________mui271">#REF!</definedName>
    <definedName name="___________mui320">#REF!</definedName>
    <definedName name="___________mui45">#REF!</definedName>
    <definedName name="___________mui50">#REF!</definedName>
    <definedName name="___________mui54">#REF!</definedName>
    <definedName name="___________mui65">#REF!</definedName>
    <definedName name="___________mui75">#REF!</definedName>
    <definedName name="___________mui80">#REF!</definedName>
    <definedName name="___________NC100">#REF!</definedName>
    <definedName name="___________NC150">#REF!</definedName>
    <definedName name="___________NC200">#REF!</definedName>
    <definedName name="___________Nc50">#REF!</definedName>
    <definedName name="___________NCL100">#REF!</definedName>
    <definedName name="___________NCL200">#REF!</definedName>
    <definedName name="___________NCL250">#REF!</definedName>
    <definedName name="___________NET2">#REF!</definedName>
    <definedName name="___________nin190">#REF!</definedName>
    <definedName name="___________oto10">#REF!</definedName>
    <definedName name="___________ov1">#REF!</definedName>
    <definedName name="___________ov2">#REF!</definedName>
    <definedName name="___________RHH1">#REF!</definedName>
    <definedName name="___________RHH10">#REF!</definedName>
    <definedName name="___________RHP1">#REF!</definedName>
    <definedName name="___________RHP10">#REF!</definedName>
    <definedName name="___________RI1">#REF!</definedName>
    <definedName name="___________RI10">#REF!</definedName>
    <definedName name="___________RII1">#REF!</definedName>
    <definedName name="___________RII10">#REF!</definedName>
    <definedName name="___________RIP1">#REF!</definedName>
    <definedName name="___________RIP10">#REF!</definedName>
    <definedName name="___________sat10">#REF!</definedName>
    <definedName name="___________sat12">#REF!</definedName>
    <definedName name="___________sat14">#REF!</definedName>
    <definedName name="___________sat16">#REF!</definedName>
    <definedName name="___________sat20">#REF!</definedName>
    <definedName name="___________Sat27">#REF!</definedName>
    <definedName name="___________Sat6">#REF!</definedName>
    <definedName name="___________sat8">#REF!</definedName>
    <definedName name="___________sc1">#REF!</definedName>
    <definedName name="___________SC2">#REF!</definedName>
    <definedName name="___________sc3">#REF!</definedName>
    <definedName name="___________SN3">#REF!</definedName>
    <definedName name="___________sua20">#REF!</definedName>
    <definedName name="___________sua30">#REF!</definedName>
    <definedName name="___________tct5">#REF!</definedName>
    <definedName name="___________tg427">#REF!</definedName>
    <definedName name="___________TL1">#REF!</definedName>
    <definedName name="___________TL2">#REF!</definedName>
    <definedName name="___________TL3">#REF!</definedName>
    <definedName name="___________TLA120">#REF!</definedName>
    <definedName name="___________TLA35">#REF!</definedName>
    <definedName name="___________TLA50">#REF!</definedName>
    <definedName name="___________TLA70">#REF!</definedName>
    <definedName name="___________TLA95">#REF!</definedName>
    <definedName name="___________tz593">#REF!</definedName>
    <definedName name="___________th100">#REF!</definedName>
    <definedName name="___________TH160">#REF!</definedName>
    <definedName name="___________TH20">#REF!</definedName>
    <definedName name="___________TR250">#REF!</definedName>
    <definedName name="___________tr375">#REF!</definedName>
    <definedName name="___________UT2">#REF!</definedName>
    <definedName name="___________VAN1">#REF!</definedName>
    <definedName name="___________vbt100">#REF!</definedName>
    <definedName name="___________vbt150">#REF!</definedName>
    <definedName name="___________vbt200">#REF!</definedName>
    <definedName name="___________vbt210">#REF!</definedName>
    <definedName name="___________vbt300">#REF!</definedName>
    <definedName name="___________vbt400">#REF!</definedName>
    <definedName name="___________vc1">#REF!</definedName>
    <definedName name="___________vc2">#REF!</definedName>
    <definedName name="___________vc3">#REF!</definedName>
    <definedName name="___________VCD4">#REF!</definedName>
    <definedName name="___________VL100">#REF!</definedName>
    <definedName name="___________VL150">#REF!</definedName>
    <definedName name="___________VL200">#REF!</definedName>
    <definedName name="___________VL250">#REF!</definedName>
    <definedName name="___________VL50">#REF!</definedName>
    <definedName name="___________vxm100">#REF!</definedName>
    <definedName name="___________vxm300">#REF!</definedName>
    <definedName name="___________vxm500">#REF!</definedName>
    <definedName name="___________vxm75">#REF!</definedName>
    <definedName name="___________xx3">#REF!</definedName>
    <definedName name="___________xx4">#REF!</definedName>
    <definedName name="___________xx5">#REF!</definedName>
    <definedName name="___________xx6">#REF!</definedName>
    <definedName name="___________xx7">#REF!</definedName>
    <definedName name="__________a1" localSheetId="0" hidden="1">{"'Sheet1'!$L$16"}</definedName>
    <definedName name="__________a1" hidden="1">{"'Sheet1'!$L$16"}</definedName>
    <definedName name="__________a129" localSheetId="0"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0"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a2" hidden="1">{"'Sheet1'!$L$16"}</definedName>
    <definedName name="__________btc20">#REF!</definedName>
    <definedName name="__________btc30">#REF!</definedName>
    <definedName name="__________btc35">#REF!</definedName>
    <definedName name="__________btm10">#REF!</definedName>
    <definedName name="__________btm100">#REF!</definedName>
    <definedName name="__________BTM150">#REF!</definedName>
    <definedName name="__________BTM200">#REF!</definedName>
    <definedName name="__________BTM250">#REF!</definedName>
    <definedName name="__________BTM300">#REF!</definedName>
    <definedName name="__________BTM50">#REF!</definedName>
    <definedName name="__________coc250">#REF!</definedName>
    <definedName name="__________coc300">#REF!</definedName>
    <definedName name="__________coc350">#REF!</definedName>
    <definedName name="__________CON1">#REF!</definedName>
    <definedName name="__________CON2">#REF!</definedName>
    <definedName name="__________CT250">#REF!</definedName>
    <definedName name="__________D1">#REF!</definedName>
    <definedName name="__________D2">#REF!</definedName>
    <definedName name="__________dao1">#REF!</definedName>
    <definedName name="__________dbu1">#REF!</definedName>
    <definedName name="__________dbu2">#REF!</definedName>
    <definedName name="__________ddn400">#REF!</definedName>
    <definedName name="__________ddn600">#REF!</definedName>
    <definedName name="__________det111">#REF!</definedName>
    <definedName name="__________det112">#REF!</definedName>
    <definedName name="__________det121">#REF!</definedName>
    <definedName name="__________det122">#REF!</definedName>
    <definedName name="__________det131">#REF!</definedName>
    <definedName name="__________det132">#REF!</definedName>
    <definedName name="__________det191">#REF!</definedName>
    <definedName name="__________det192">#REF!</definedName>
    <definedName name="__________det21">#REF!</definedName>
    <definedName name="__________det2151">#REF!</definedName>
    <definedName name="__________det2152">#REF!</definedName>
    <definedName name="__________det22">#REF!</definedName>
    <definedName name="__________det271">#REF!</definedName>
    <definedName name="__________det272">#REF!</definedName>
    <definedName name="__________det2971">#REF!</definedName>
    <definedName name="__________det2972">#REF!</definedName>
    <definedName name="__________det3061">#REF!</definedName>
    <definedName name="__________det3062">#REF!</definedName>
    <definedName name="__________det31">#REF!</definedName>
    <definedName name="__________det311">#REF!</definedName>
    <definedName name="__________det312">#REF!</definedName>
    <definedName name="__________det32">#REF!</definedName>
    <definedName name="__________det3211">#REF!</definedName>
    <definedName name="__________det3212">#REF!</definedName>
    <definedName name="__________det3221">#REF!</definedName>
    <definedName name="__________det3222">#REF!</definedName>
    <definedName name="__________det3781">#REF!</definedName>
    <definedName name="__________det3782">#REF!</definedName>
    <definedName name="__________det4061">#REF!</definedName>
    <definedName name="__________det4062">#REF!</definedName>
    <definedName name="__________det41">#REF!</definedName>
    <definedName name="__________det42">#REF!</definedName>
    <definedName name="__________det51">#REF!</definedName>
    <definedName name="__________det52">#REF!</definedName>
    <definedName name="__________dgt100">#REF!</definedName>
    <definedName name="__________EXC1">#REF!</definedName>
    <definedName name="__________EXC2">#REF!</definedName>
    <definedName name="__________Goi8" localSheetId="0" hidden="1">{"'Sheet1'!$L$16"}</definedName>
    <definedName name="__________Goi8" hidden="1">{"'Sheet1'!$L$16"}</definedName>
    <definedName name="__________gon4">#REF!</definedName>
    <definedName name="__________GID1">#REF!</definedName>
    <definedName name="__________H1">[2]SL!$E$3</definedName>
    <definedName name="__________hh1">#REF!</definedName>
    <definedName name="__________hh2">#REF!</definedName>
    <definedName name="__________HKy2">#REF!</definedName>
    <definedName name="__________hom2">#REF!</definedName>
    <definedName name="__________hom4">#REF!</definedName>
    <definedName name="__________hsm2">1.1289</definedName>
    <definedName name="__________hso2">#REF!</definedName>
    <definedName name="__________hso6">#REF!</definedName>
    <definedName name="__________hso7">#REF!</definedName>
    <definedName name="__________Km36">#REF!</definedName>
    <definedName name="__________Knc1">#REF!</definedName>
    <definedName name="__________Knc36">#REF!</definedName>
    <definedName name="__________Knc57">#REF!</definedName>
    <definedName name="__________Kvl36">#REF!</definedName>
    <definedName name="__________L6">#REF!</definedName>
    <definedName name="__________lap1">#REF!</definedName>
    <definedName name="__________lap2">#REF!</definedName>
    <definedName name="__________M1">#REF!</definedName>
    <definedName name="__________MAC12">#REF!</definedName>
    <definedName name="__________MAC46">#REF!</definedName>
    <definedName name="__________msl100">#REF!</definedName>
    <definedName name="__________msl200">#REF!</definedName>
    <definedName name="__________msl250">#REF!</definedName>
    <definedName name="__________msl300">#REF!</definedName>
    <definedName name="__________msl400">#REF!</definedName>
    <definedName name="__________msl800">#REF!</definedName>
    <definedName name="__________mui100">#REF!</definedName>
    <definedName name="__________mui105">#REF!</definedName>
    <definedName name="__________mui108">#REF!</definedName>
    <definedName name="__________mui130">#REF!</definedName>
    <definedName name="__________mui140">#REF!</definedName>
    <definedName name="__________mui160">#REF!</definedName>
    <definedName name="__________mui180">#REF!</definedName>
    <definedName name="__________mui250">#REF!</definedName>
    <definedName name="__________mui271">#REF!</definedName>
    <definedName name="__________mui320">#REF!</definedName>
    <definedName name="__________mui45">#REF!</definedName>
    <definedName name="__________mui50">#REF!</definedName>
    <definedName name="__________mui54">#REF!</definedName>
    <definedName name="__________mui65">#REF!</definedName>
    <definedName name="__________mui75">#REF!</definedName>
    <definedName name="__________mui80">#REF!</definedName>
    <definedName name="__________NC100">#REF!</definedName>
    <definedName name="__________NC150">#REF!</definedName>
    <definedName name="__________NC200">#REF!</definedName>
    <definedName name="__________nc3">#REF!</definedName>
    <definedName name="__________nc35">#REF!</definedName>
    <definedName name="__________nc4">#REF!</definedName>
    <definedName name="__________nc5">#REF!</definedName>
    <definedName name="__________Nc50">#REF!</definedName>
    <definedName name="__________NCL100">#REF!</definedName>
    <definedName name="__________NCL200">#REF!</definedName>
    <definedName name="__________NCL250">#REF!</definedName>
    <definedName name="__________NET2">#REF!</definedName>
    <definedName name="__________nin190">#REF!</definedName>
    <definedName name="__________oto10">#REF!</definedName>
    <definedName name="__________ov1">#REF!</definedName>
    <definedName name="__________ov2">#REF!</definedName>
    <definedName name="__________pc30">#REF!</definedName>
    <definedName name="__________pc40">#REF!</definedName>
    <definedName name="__________RHH1">#REF!</definedName>
    <definedName name="__________RHH10">#REF!</definedName>
    <definedName name="__________RHP1">#REF!</definedName>
    <definedName name="__________RHP10">#REF!</definedName>
    <definedName name="__________RI1">#REF!</definedName>
    <definedName name="__________RI10">#REF!</definedName>
    <definedName name="__________RII1">#REF!</definedName>
    <definedName name="__________RII10">#REF!</definedName>
    <definedName name="__________RIP1">#REF!</definedName>
    <definedName name="__________RIP10">#REF!</definedName>
    <definedName name="__________sat10">#REF!</definedName>
    <definedName name="__________sat12">#REF!</definedName>
    <definedName name="__________sat14">#REF!</definedName>
    <definedName name="__________sat16">#REF!</definedName>
    <definedName name="__________sat20">#REF!</definedName>
    <definedName name="__________Sat27">#REF!</definedName>
    <definedName name="__________Sat6">#REF!</definedName>
    <definedName name="__________sat8">#REF!</definedName>
    <definedName name="__________sc1">#REF!</definedName>
    <definedName name="__________SC2">#REF!</definedName>
    <definedName name="__________sc3">#REF!</definedName>
    <definedName name="__________SN3">#REF!</definedName>
    <definedName name="__________SPL4">#REF!</definedName>
    <definedName name="__________sua20">#REF!</definedName>
    <definedName name="__________sua30">#REF!</definedName>
    <definedName name="__________t2">#REF!</definedName>
    <definedName name="__________t3">#REF!</definedName>
    <definedName name="__________t4">#REF!</definedName>
    <definedName name="__________t5">#REF!</definedName>
    <definedName name="__________t6">#REF!</definedName>
    <definedName name="__________tct3">#REF!</definedName>
    <definedName name="__________tct5">#REF!</definedName>
    <definedName name="__________tg427">#REF!</definedName>
    <definedName name="__________TK1">#REF!</definedName>
    <definedName name="__________TL1">#REF!</definedName>
    <definedName name="__________TL2">#REF!</definedName>
    <definedName name="__________TL3">#REF!</definedName>
    <definedName name="__________TLA120">#REF!</definedName>
    <definedName name="__________TLA35">#REF!</definedName>
    <definedName name="__________TLA50">#REF!</definedName>
    <definedName name="__________TLA70">#REF!</definedName>
    <definedName name="__________TLA95">#REF!</definedName>
    <definedName name="__________tt10">#REF!</definedName>
    <definedName name="__________tt6">#REF!</definedName>
    <definedName name="__________tz593">#REF!</definedName>
    <definedName name="__________th100">#REF!</definedName>
    <definedName name="__________TH160">#REF!</definedName>
    <definedName name="__________TH20">#REF!</definedName>
    <definedName name="__________TR250">#REF!</definedName>
    <definedName name="__________tr375">#REF!</definedName>
    <definedName name="__________UT2">#REF!</definedName>
    <definedName name="__________VAN1">#REF!</definedName>
    <definedName name="__________vbt100">#REF!</definedName>
    <definedName name="__________vbt150">#REF!</definedName>
    <definedName name="__________vbt200">#REF!</definedName>
    <definedName name="__________vbt210">#REF!</definedName>
    <definedName name="__________vbt300">#REF!</definedName>
    <definedName name="__________vbt400">#REF!</definedName>
    <definedName name="__________vc1">#REF!</definedName>
    <definedName name="__________vc2">#REF!</definedName>
    <definedName name="__________vc3">#REF!</definedName>
    <definedName name="__________VCD4">#REF!</definedName>
    <definedName name="__________VL100">#REF!</definedName>
    <definedName name="__________VL150">#REF!</definedName>
    <definedName name="__________VL200">#REF!</definedName>
    <definedName name="__________VL250">#REF!</definedName>
    <definedName name="__________VL50">#REF!</definedName>
    <definedName name="__________vxm100">#REF!</definedName>
    <definedName name="__________vxm300">#REF!</definedName>
    <definedName name="__________vxm500">#REF!</definedName>
    <definedName name="__________vxm75">#REF!</definedName>
    <definedName name="__________xm40">#REF!</definedName>
    <definedName name="__________xx1">#REF!</definedName>
    <definedName name="__________xx12">#REF!</definedName>
    <definedName name="__________xx2">#REF!</definedName>
    <definedName name="__________xx3">#REF!</definedName>
    <definedName name="__________xx4">#REF!</definedName>
    <definedName name="__________xx5">#REF!</definedName>
    <definedName name="__________xx6">#REF!</definedName>
    <definedName name="__________xx7">#REF!</definedName>
    <definedName name="__________yy1">#REF!</definedName>
    <definedName name="__________yy2">#REF!</definedName>
    <definedName name="__________zx1">#REF!</definedName>
    <definedName name="_________a1" localSheetId="0" hidden="1">{"'Sheet1'!$L$16"}</definedName>
    <definedName name="_________a1" hidden="1">{"'Sheet1'!$L$16"}</definedName>
    <definedName name="_________a129" localSheetId="0"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0"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a2" hidden="1">{"'Sheet1'!$L$16"}</definedName>
    <definedName name="_________btc20">#REF!</definedName>
    <definedName name="_________btc30">#REF!</definedName>
    <definedName name="_________btc35">#REF!</definedName>
    <definedName name="_________btm10">#REF!</definedName>
    <definedName name="_________btm100">#REF!</definedName>
    <definedName name="_________BTM150">#REF!</definedName>
    <definedName name="_________BTM200">#REF!</definedName>
    <definedName name="_________BTM250">#REF!</definedName>
    <definedName name="_________BTM300">#REF!</definedName>
    <definedName name="_________BTM50">#REF!</definedName>
    <definedName name="_________coc250">#REF!</definedName>
    <definedName name="_________coc300">#REF!</definedName>
    <definedName name="_________coc350">#REF!</definedName>
    <definedName name="_________CON1">#REF!</definedName>
    <definedName name="_________CON2">#REF!</definedName>
    <definedName name="_________CT250">#REF!</definedName>
    <definedName name="_________D1">#REF!</definedName>
    <definedName name="_________d1500" hidden="1">{"'Sheet1'!$L$16"}</definedName>
    <definedName name="_________D2">#REF!</definedName>
    <definedName name="_________dao1">#REF!</definedName>
    <definedName name="_________dbu1">#REF!</definedName>
    <definedName name="_________dbu2">#REF!</definedName>
    <definedName name="_________ddn400">#REF!</definedName>
    <definedName name="_________ddn600">#REF!</definedName>
    <definedName name="_________det111">#REF!</definedName>
    <definedName name="_________det112">#REF!</definedName>
    <definedName name="_________det121">#REF!</definedName>
    <definedName name="_________det122">#REF!</definedName>
    <definedName name="_________det131">#REF!</definedName>
    <definedName name="_________det132">#REF!</definedName>
    <definedName name="_________det191">#REF!</definedName>
    <definedName name="_________det192">#REF!</definedName>
    <definedName name="_________det21">#REF!</definedName>
    <definedName name="_________det2151">#REF!</definedName>
    <definedName name="_________det2152">#REF!</definedName>
    <definedName name="_________det22">#REF!</definedName>
    <definedName name="_________det271">#REF!</definedName>
    <definedName name="_________det272">#REF!</definedName>
    <definedName name="_________det2971">#REF!</definedName>
    <definedName name="_________det2972">#REF!</definedName>
    <definedName name="_________det3061">#REF!</definedName>
    <definedName name="_________det3062">#REF!</definedName>
    <definedName name="_________det31">#REF!</definedName>
    <definedName name="_________det311">#REF!</definedName>
    <definedName name="_________det312">#REF!</definedName>
    <definedName name="_________det32">#REF!</definedName>
    <definedName name="_________det3211">#REF!</definedName>
    <definedName name="_________det3212">#REF!</definedName>
    <definedName name="_________det3221">#REF!</definedName>
    <definedName name="_________det3222">#REF!</definedName>
    <definedName name="_________det3781">#REF!</definedName>
    <definedName name="_________det3782">#REF!</definedName>
    <definedName name="_________det4061">#REF!</definedName>
    <definedName name="_________det4062">#REF!</definedName>
    <definedName name="_________det41">#REF!</definedName>
    <definedName name="_________det42">#REF!</definedName>
    <definedName name="_________det51">#REF!</definedName>
    <definedName name="_________det52">#REF!</definedName>
    <definedName name="_________dgt100">#REF!</definedName>
    <definedName name="_________EXC1">#REF!</definedName>
    <definedName name="_________EXC2">#REF!</definedName>
    <definedName name="_________Goi8" localSheetId="0" hidden="1">{"'Sheet1'!$L$16"}</definedName>
    <definedName name="_________Goi8" hidden="1">{"'Sheet1'!$L$16"}</definedName>
    <definedName name="_________gon4">#REF!</definedName>
    <definedName name="_________GID1">#REF!</definedName>
    <definedName name="_________H1">[2]SL!$E$3</definedName>
    <definedName name="_________hh1">#REF!</definedName>
    <definedName name="_________hh2">#REF!</definedName>
    <definedName name="_________HKy2">#REF!</definedName>
    <definedName name="_________hom2">#REF!</definedName>
    <definedName name="_________hom4">#REF!</definedName>
    <definedName name="_________hsm2">1.1289</definedName>
    <definedName name="_________hso2">#REF!</definedName>
    <definedName name="_________hso6">#REF!</definedName>
    <definedName name="_________hso7">#REF!</definedName>
    <definedName name="_________Km36">#REF!</definedName>
    <definedName name="_________Knc1">#REF!</definedName>
    <definedName name="_________Knc36">#REF!</definedName>
    <definedName name="_________Knc57">#REF!</definedName>
    <definedName name="_________Kvl36">#REF!</definedName>
    <definedName name="_________L6">#REF!</definedName>
    <definedName name="_________Lan1" hidden="1">{"'Sheet1'!$L$16"}</definedName>
    <definedName name="_________LAN3" hidden="1">{"'Sheet1'!$L$16"}</definedName>
    <definedName name="_________lap1">#REF!</definedName>
    <definedName name="_________lap2">#REF!</definedName>
    <definedName name="_________M1">#REF!</definedName>
    <definedName name="_________MAC12">#REF!</definedName>
    <definedName name="_________MAC46">#REF!</definedName>
    <definedName name="_________msl100">#REF!</definedName>
    <definedName name="_________msl200">#REF!</definedName>
    <definedName name="_________msl250">#REF!</definedName>
    <definedName name="_________msl300">#REF!</definedName>
    <definedName name="_________msl400">#REF!</definedName>
    <definedName name="_________msl800">#REF!</definedName>
    <definedName name="_________mui100">#REF!</definedName>
    <definedName name="_________mui105">#REF!</definedName>
    <definedName name="_________mui108">#REF!</definedName>
    <definedName name="_________mui130">#REF!</definedName>
    <definedName name="_________mui140">#REF!</definedName>
    <definedName name="_________mui160">#REF!</definedName>
    <definedName name="_________mui180">#REF!</definedName>
    <definedName name="_________mui250">#REF!</definedName>
    <definedName name="_________mui271">#REF!</definedName>
    <definedName name="_________mui320">#REF!</definedName>
    <definedName name="_________mui45">#REF!</definedName>
    <definedName name="_________mui50">#REF!</definedName>
    <definedName name="_________mui54">#REF!</definedName>
    <definedName name="_________mui65">#REF!</definedName>
    <definedName name="_________mui75">#REF!</definedName>
    <definedName name="_________mui80">#REF!</definedName>
    <definedName name="_________NC100">#REF!</definedName>
    <definedName name="_________NC150">#REF!</definedName>
    <definedName name="_________NC200">#REF!</definedName>
    <definedName name="_________nc3">#REF!</definedName>
    <definedName name="_________nc35">#REF!</definedName>
    <definedName name="_________nc4">#REF!</definedName>
    <definedName name="_________nc5">#REF!</definedName>
    <definedName name="_________Nc50">#REF!</definedName>
    <definedName name="_________NCL100">#REF!</definedName>
    <definedName name="_________NCL200">#REF!</definedName>
    <definedName name="_________NCL250">#REF!</definedName>
    <definedName name="_________NET2">#REF!</definedName>
    <definedName name="_________nin190">#REF!</definedName>
    <definedName name="_________oto10">#REF!</definedName>
    <definedName name="_________ov1">#REF!</definedName>
    <definedName name="_________ov2">#REF!</definedName>
    <definedName name="_________PA3" hidden="1">{"'Sheet1'!$L$16"}</definedName>
    <definedName name="_________pc30">#REF!</definedName>
    <definedName name="_________pc40">#REF!</definedName>
    <definedName name="_________RHH1">#REF!</definedName>
    <definedName name="_________RHH10">#REF!</definedName>
    <definedName name="_________RHP1">#REF!</definedName>
    <definedName name="_________RHP10">#REF!</definedName>
    <definedName name="_________RI1">#REF!</definedName>
    <definedName name="_________RI10">#REF!</definedName>
    <definedName name="_________RII1">#REF!</definedName>
    <definedName name="_________RII10">#REF!</definedName>
    <definedName name="_________RIP1">#REF!</definedName>
    <definedName name="_________RIP10">#REF!</definedName>
    <definedName name="_________sat10">#REF!</definedName>
    <definedName name="_________sat12">#REF!</definedName>
    <definedName name="_________sat14">#REF!</definedName>
    <definedName name="_________sat16">#REF!</definedName>
    <definedName name="_________sat20">#REF!</definedName>
    <definedName name="_________Sat27">#REF!</definedName>
    <definedName name="_________Sat6">#REF!</definedName>
    <definedName name="_________sat8">#REF!</definedName>
    <definedName name="_________sc1">#REF!</definedName>
    <definedName name="_________SC2">#REF!</definedName>
    <definedName name="_________sc3">#REF!</definedName>
    <definedName name="_________SN3">#REF!</definedName>
    <definedName name="_________SPL4">#REF!</definedName>
    <definedName name="_________sua20">#REF!</definedName>
    <definedName name="_________sua30">#REF!</definedName>
    <definedName name="_________t2">#REF!</definedName>
    <definedName name="_________t3">#REF!</definedName>
    <definedName name="_________t4">#REF!</definedName>
    <definedName name="_________t5">#REF!</definedName>
    <definedName name="_________t6">#REF!</definedName>
    <definedName name="_________tct3">#REF!</definedName>
    <definedName name="_________tct5">#REF!</definedName>
    <definedName name="_________tg427">#REF!</definedName>
    <definedName name="_________TK1">#REF!</definedName>
    <definedName name="_________TL1">#REF!</definedName>
    <definedName name="_________TL2">#REF!</definedName>
    <definedName name="_________TL3">#REF!</definedName>
    <definedName name="_________TLA120">#REF!</definedName>
    <definedName name="_________TLA35">#REF!</definedName>
    <definedName name="_________TLA50">#REF!</definedName>
    <definedName name="_________TLA70">#REF!</definedName>
    <definedName name="_________TLA95">#REF!</definedName>
    <definedName name="_________tt10">#REF!</definedName>
    <definedName name="_________tt3" hidden="1">{"'Sheet1'!$L$16"}</definedName>
    <definedName name="_________tt6">#REF!</definedName>
    <definedName name="_________tz593">#REF!</definedName>
    <definedName name="_________th100">#REF!</definedName>
    <definedName name="_________TH160">#REF!</definedName>
    <definedName name="_________TH20">#REF!</definedName>
    <definedName name="_________TR250">#REF!</definedName>
    <definedName name="_________tr375">#REF!</definedName>
    <definedName name="_________UT2">#REF!</definedName>
    <definedName name="_________VAN1">#REF!</definedName>
    <definedName name="_________vbt100">#REF!</definedName>
    <definedName name="_________vbt150">#REF!</definedName>
    <definedName name="_________vbt200">#REF!</definedName>
    <definedName name="_________vbt210">#REF!</definedName>
    <definedName name="_________vbt300">#REF!</definedName>
    <definedName name="_________vbt400">#REF!</definedName>
    <definedName name="_________vc1">#REF!</definedName>
    <definedName name="_________vc2">#REF!</definedName>
    <definedName name="_________vc3">#REF!</definedName>
    <definedName name="_________VCD4">#REF!</definedName>
    <definedName name="_________VL100">#REF!</definedName>
    <definedName name="_________VL150">#REF!</definedName>
    <definedName name="_________VL200">#REF!</definedName>
    <definedName name="_________VL250">#REF!</definedName>
    <definedName name="_________VL50">#REF!</definedName>
    <definedName name="_________vxm100">#REF!</definedName>
    <definedName name="_________vxm300">#REF!</definedName>
    <definedName name="_________vxm500">#REF!</definedName>
    <definedName name="_________vxm75">#REF!</definedName>
    <definedName name="_________xm40">#REF!</definedName>
    <definedName name="_________xx1">#REF!</definedName>
    <definedName name="_________xx12">#REF!</definedName>
    <definedName name="_________xx2">#REF!</definedName>
    <definedName name="_________xx3">#REF!</definedName>
    <definedName name="_________xx4">#REF!</definedName>
    <definedName name="_________xx5">#REF!</definedName>
    <definedName name="_________xx6">#REF!</definedName>
    <definedName name="_________xx7">#REF!</definedName>
    <definedName name="_________yy1">#REF!</definedName>
    <definedName name="_________yy2">#REF!</definedName>
    <definedName name="_________zx1">#REF!</definedName>
    <definedName name="________a1" localSheetId="0" hidden="1">{"'Sheet1'!$L$16"}</definedName>
    <definedName name="________a1" hidden="1">{"'Sheet1'!$L$16"}</definedName>
    <definedName name="________a129" localSheetId="0"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0"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a2" hidden="1">{"'Sheet1'!$L$16"}</definedName>
    <definedName name="________btc20">#REF!</definedName>
    <definedName name="________btc30">#REF!</definedName>
    <definedName name="________btc35">#REF!</definedName>
    <definedName name="________btm10">#REF!</definedName>
    <definedName name="________btm100">#REF!</definedName>
    <definedName name="________BTM150">#REF!</definedName>
    <definedName name="________BTM200">#REF!</definedName>
    <definedName name="________BTM250">#REF!</definedName>
    <definedName name="________BTM300">#REF!</definedName>
    <definedName name="________BTM50">#REF!</definedName>
    <definedName name="________coc250">#REF!</definedName>
    <definedName name="________coc300">#REF!</definedName>
    <definedName name="________coc350">#REF!</definedName>
    <definedName name="________CON1">#REF!</definedName>
    <definedName name="________CON2">#REF!</definedName>
    <definedName name="________CT250">#REF!</definedName>
    <definedName name="________D1">#REF!</definedName>
    <definedName name="________d1500" hidden="1">{"'Sheet1'!$L$16"}</definedName>
    <definedName name="________D2">#REF!</definedName>
    <definedName name="________dao1">#REF!</definedName>
    <definedName name="________dbu1">#REF!</definedName>
    <definedName name="________dbu2">#REF!</definedName>
    <definedName name="________ddn400">#REF!</definedName>
    <definedName name="________ddn600">#REF!</definedName>
    <definedName name="________det111">#REF!</definedName>
    <definedName name="________det112">#REF!</definedName>
    <definedName name="________det121">#REF!</definedName>
    <definedName name="________det122">#REF!</definedName>
    <definedName name="________det131">#REF!</definedName>
    <definedName name="________det132">#REF!</definedName>
    <definedName name="________det191">#REF!</definedName>
    <definedName name="________det192">#REF!</definedName>
    <definedName name="________det21">#REF!</definedName>
    <definedName name="________det2151">#REF!</definedName>
    <definedName name="________det2152">#REF!</definedName>
    <definedName name="________det22">#REF!</definedName>
    <definedName name="________det271">#REF!</definedName>
    <definedName name="________det272">#REF!</definedName>
    <definedName name="________det2971">#REF!</definedName>
    <definedName name="________det2972">#REF!</definedName>
    <definedName name="________det3061">#REF!</definedName>
    <definedName name="________det3062">#REF!</definedName>
    <definedName name="________det31">#REF!</definedName>
    <definedName name="________det311">#REF!</definedName>
    <definedName name="________det312">#REF!</definedName>
    <definedName name="________det32">#REF!</definedName>
    <definedName name="________det3211">#REF!</definedName>
    <definedName name="________det3212">#REF!</definedName>
    <definedName name="________det3221">#REF!</definedName>
    <definedName name="________det3222">#REF!</definedName>
    <definedName name="________det3781">#REF!</definedName>
    <definedName name="________det3782">#REF!</definedName>
    <definedName name="________det4061">#REF!</definedName>
    <definedName name="________det4062">#REF!</definedName>
    <definedName name="________det41">#REF!</definedName>
    <definedName name="________det42">#REF!</definedName>
    <definedName name="________det51">#REF!</definedName>
    <definedName name="________det52">#REF!</definedName>
    <definedName name="________dgt100">#REF!</definedName>
    <definedName name="________dt1" hidden="1">{"'Sheet1'!$L$16"}</definedName>
    <definedName name="________EXC1">#REF!</definedName>
    <definedName name="________EXC2">#REF!</definedName>
    <definedName name="________Goi8" localSheetId="0" hidden="1">{"'Sheet1'!$L$16"}</definedName>
    <definedName name="________Goi8" hidden="1">{"'Sheet1'!$L$16"}</definedName>
    <definedName name="________gon4">#REF!</definedName>
    <definedName name="________GID1">#REF!</definedName>
    <definedName name="________h1" localSheetId="0" hidden="1">{"'Sheet1'!$L$16"}</definedName>
    <definedName name="________h1" hidden="1">{"'Sheet1'!$L$16"}</definedName>
    <definedName name="________hh1">#REF!</definedName>
    <definedName name="________hh2">#REF!</definedName>
    <definedName name="________HKy2">#REF!</definedName>
    <definedName name="________hom2">#REF!</definedName>
    <definedName name="________hom4">#REF!</definedName>
    <definedName name="________hsm2">1.1289</definedName>
    <definedName name="________hso2">#REF!</definedName>
    <definedName name="________hso6">#REF!</definedName>
    <definedName name="________hso7">#REF!</definedName>
    <definedName name="________hu1" localSheetId="0" hidden="1">{"'Sheet1'!$L$16"}</definedName>
    <definedName name="________hu1" hidden="1">{"'Sheet1'!$L$16"}</definedName>
    <definedName name="________hu2" localSheetId="0" hidden="1">{"'Sheet1'!$L$16"}</definedName>
    <definedName name="________hu2" hidden="1">{"'Sheet1'!$L$16"}</definedName>
    <definedName name="________hu5" localSheetId="0" hidden="1">{"'Sheet1'!$L$16"}</definedName>
    <definedName name="________hu5" hidden="1">{"'Sheet1'!$L$16"}</definedName>
    <definedName name="________hu6" localSheetId="0" hidden="1">{"'Sheet1'!$L$16"}</definedName>
    <definedName name="________hu6" hidden="1">{"'Sheet1'!$L$16"}</definedName>
    <definedName name="________Km36">#REF!</definedName>
    <definedName name="________Knc1">#REF!</definedName>
    <definedName name="________Knc36">#REF!</definedName>
    <definedName name="________Knc57">#REF!</definedName>
    <definedName name="________Kvl36">#REF!</definedName>
    <definedName name="________L6">#REF!</definedName>
    <definedName name="________Lan1" hidden="1">{"'Sheet1'!$L$16"}</definedName>
    <definedName name="________LAN3" hidden="1">{"'Sheet1'!$L$16"}</definedName>
    <definedName name="________lap1">#REF!</definedName>
    <definedName name="________lap2">#REF!</definedName>
    <definedName name="________M1">#REF!</definedName>
    <definedName name="________m4" hidden="1">{"'Sheet1'!$L$16"}</definedName>
    <definedName name="________MAC12">#REF!</definedName>
    <definedName name="________MAC46">#REF!</definedName>
    <definedName name="________msl100">#REF!</definedName>
    <definedName name="________msl200">#REF!</definedName>
    <definedName name="________msl250">#REF!</definedName>
    <definedName name="________msl300">#REF!</definedName>
    <definedName name="________msl400">#REF!</definedName>
    <definedName name="________msl800">#REF!</definedName>
    <definedName name="________mui100">#REF!</definedName>
    <definedName name="________mui105">#REF!</definedName>
    <definedName name="________mui108">#REF!</definedName>
    <definedName name="________mui130">#REF!</definedName>
    <definedName name="________mui140">#REF!</definedName>
    <definedName name="________mui160">#REF!</definedName>
    <definedName name="________mui180">#REF!</definedName>
    <definedName name="________mui250">#REF!</definedName>
    <definedName name="________mui271">#REF!</definedName>
    <definedName name="________mui320">#REF!</definedName>
    <definedName name="________mui45">#REF!</definedName>
    <definedName name="________mui50">#REF!</definedName>
    <definedName name="________mui54">#REF!</definedName>
    <definedName name="________mui65">#REF!</definedName>
    <definedName name="________mui75">#REF!</definedName>
    <definedName name="________mui80">#REF!</definedName>
    <definedName name="________NC100">#REF!</definedName>
    <definedName name="________NC150">#REF!</definedName>
    <definedName name="________NC200">#REF!</definedName>
    <definedName name="________nc3">#REF!</definedName>
    <definedName name="________nc35">#REF!</definedName>
    <definedName name="________nc4">#REF!</definedName>
    <definedName name="________nc5">#REF!</definedName>
    <definedName name="________Nc50">#REF!</definedName>
    <definedName name="________NCL100">#REF!</definedName>
    <definedName name="________NCL200">#REF!</definedName>
    <definedName name="________NCL250">#REF!</definedName>
    <definedName name="________NET2">#REF!</definedName>
    <definedName name="________nin190">#REF!</definedName>
    <definedName name="________oto10">#REF!</definedName>
    <definedName name="________ov1">#REF!</definedName>
    <definedName name="________ov2">#REF!</definedName>
    <definedName name="________PA3" hidden="1">{"'Sheet1'!$L$16"}</definedName>
    <definedName name="________pc30">#REF!</definedName>
    <definedName name="________pc40">#REF!</definedName>
    <definedName name="________RHH1">#REF!</definedName>
    <definedName name="________RHH10">#REF!</definedName>
    <definedName name="________RHP1">#REF!</definedName>
    <definedName name="________RHP10">#REF!</definedName>
    <definedName name="________RI1">#REF!</definedName>
    <definedName name="________RI10">#REF!</definedName>
    <definedName name="________RII1">#REF!</definedName>
    <definedName name="________RII10">#REF!</definedName>
    <definedName name="________RIP1">#REF!</definedName>
    <definedName name="________RIP10">#REF!</definedName>
    <definedName name="________sat10">#REF!</definedName>
    <definedName name="________sat12">#REF!</definedName>
    <definedName name="________sat14">#REF!</definedName>
    <definedName name="________sat16">#REF!</definedName>
    <definedName name="________sat20">#REF!</definedName>
    <definedName name="________Sat27">#REF!</definedName>
    <definedName name="________Sat6">#REF!</definedName>
    <definedName name="________sat8">#REF!</definedName>
    <definedName name="________sc1">#REF!</definedName>
    <definedName name="________SC2">#REF!</definedName>
    <definedName name="________sc3">#REF!</definedName>
    <definedName name="________SN3">#REF!</definedName>
    <definedName name="________SPL4">#REF!</definedName>
    <definedName name="________sua20">#REF!</definedName>
    <definedName name="________sua30">#REF!</definedName>
    <definedName name="________t2">#REF!</definedName>
    <definedName name="________t3">#REF!</definedName>
    <definedName name="________t4">#REF!</definedName>
    <definedName name="________t5">#REF!</definedName>
    <definedName name="________t6">#REF!</definedName>
    <definedName name="________tct3">#REF!</definedName>
    <definedName name="________tct5">#REF!</definedName>
    <definedName name="________td1" hidden="1">{"'Sheet1'!$L$16"}</definedName>
    <definedName name="________tg427">#REF!</definedName>
    <definedName name="________TK1">#REF!</definedName>
    <definedName name="________TL1">#REF!</definedName>
    <definedName name="________TL2">#REF!</definedName>
    <definedName name="________TL3">#REF!</definedName>
    <definedName name="________TLA120">#REF!</definedName>
    <definedName name="________TLA35">#REF!</definedName>
    <definedName name="________TLA50">#REF!</definedName>
    <definedName name="________TLA70">#REF!</definedName>
    <definedName name="________TLA95">#REF!</definedName>
    <definedName name="________TM2" hidden="1">{"'Sheet1'!$L$16"}</definedName>
    <definedName name="________tt10">#REF!</definedName>
    <definedName name="________tt3" hidden="1">{"'Sheet1'!$L$16"}</definedName>
    <definedName name="________tt6">#REF!</definedName>
    <definedName name="________tz593">#REF!</definedName>
    <definedName name="________th100">#REF!</definedName>
    <definedName name="________TH160">#REF!</definedName>
    <definedName name="________TH20">#REF!</definedName>
    <definedName name="________TR250">#REF!</definedName>
    <definedName name="________tr375">#REF!</definedName>
    <definedName name="________UT2">#REF!</definedName>
    <definedName name="________VAN1">#REF!</definedName>
    <definedName name="________vbt100">#REF!</definedName>
    <definedName name="________vbt150">#REF!</definedName>
    <definedName name="________vbt200">#REF!</definedName>
    <definedName name="________vbt210">#REF!</definedName>
    <definedName name="________vbt300">#REF!</definedName>
    <definedName name="________vbt400">#REF!</definedName>
    <definedName name="________vc1">#REF!</definedName>
    <definedName name="________vc2">#REF!</definedName>
    <definedName name="________vc3">#REF!</definedName>
    <definedName name="________VCD4">#REF!</definedName>
    <definedName name="________VL100">#REF!</definedName>
    <definedName name="________VL150">#REF!</definedName>
    <definedName name="________VL200">#REF!</definedName>
    <definedName name="________VL250">#REF!</definedName>
    <definedName name="________VL50">#REF!</definedName>
    <definedName name="________vxm100">#REF!</definedName>
    <definedName name="________vxm300">#REF!</definedName>
    <definedName name="________vxm500">#REF!</definedName>
    <definedName name="________vxm75">#REF!</definedName>
    <definedName name="________xm40">#REF!</definedName>
    <definedName name="________xx1">#REF!</definedName>
    <definedName name="________xx12">#REF!</definedName>
    <definedName name="________xx2">#REF!</definedName>
    <definedName name="________xx3">#REF!</definedName>
    <definedName name="________xx4">#REF!</definedName>
    <definedName name="________xx5">#REF!</definedName>
    <definedName name="________xx6">#REF!</definedName>
    <definedName name="________xx7">#REF!</definedName>
    <definedName name="________yy1">#REF!</definedName>
    <definedName name="________yy2">#REF!</definedName>
    <definedName name="________zx1">#REF!</definedName>
    <definedName name="_______a1" localSheetId="0" hidden="1">{"'Sheet1'!$L$16"}</definedName>
    <definedName name="_______a1" hidden="1">{"'Sheet1'!$L$16"}</definedName>
    <definedName name="_______a129" localSheetId="0"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0"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a2" localSheetId="0" hidden="1">{"'Sheet1'!$L$16"}</definedName>
    <definedName name="_______a2" hidden="1">{"'Sheet1'!$L$16"}</definedName>
    <definedName name="_______a4" localSheetId="0" hidden="1">{"'Sheet1'!$L$16"}</definedName>
    <definedName name="_______a4" hidden="1">{"'Sheet1'!$L$16"}</definedName>
    <definedName name="_______btc20">#REF!</definedName>
    <definedName name="_______btc30">#REF!</definedName>
    <definedName name="_______btc35">#REF!</definedName>
    <definedName name="_______btm10">#REF!</definedName>
    <definedName name="_______btm100">#REF!</definedName>
    <definedName name="_______BTM150">#REF!</definedName>
    <definedName name="_______BTM200">#REF!</definedName>
    <definedName name="_______BTM250">#REF!</definedName>
    <definedName name="_______BTM300">#REF!</definedName>
    <definedName name="_______BTM50">#REF!</definedName>
    <definedName name="_______coc250">#REF!</definedName>
    <definedName name="_______coc300">#REF!</definedName>
    <definedName name="_______coc350">#REF!</definedName>
    <definedName name="_______CON1">#REF!</definedName>
    <definedName name="_______CON2">#REF!</definedName>
    <definedName name="_______CT250">'[3]dongia (2)'!#REF!</definedName>
    <definedName name="_______D1">#REF!</definedName>
    <definedName name="_______d1500" localSheetId="0" hidden="1">{"'Sheet1'!$L$16"}</definedName>
    <definedName name="_______d1500" hidden="1">{"'Sheet1'!$L$16"}</definedName>
    <definedName name="_______D2">#REF!</definedName>
    <definedName name="_______dao1">#REF!</definedName>
    <definedName name="_______dbu1">#REF!</definedName>
    <definedName name="_______dbu2">#REF!</definedName>
    <definedName name="_______ddn400">#REF!</definedName>
    <definedName name="_______ddn600">#REF!</definedName>
    <definedName name="_______det111">#REF!</definedName>
    <definedName name="_______det112">#REF!</definedName>
    <definedName name="_______det121">#REF!</definedName>
    <definedName name="_______det122">#REF!</definedName>
    <definedName name="_______det131">#REF!</definedName>
    <definedName name="_______det132">#REF!</definedName>
    <definedName name="_______det191">#REF!</definedName>
    <definedName name="_______det192">#REF!</definedName>
    <definedName name="_______det21">#REF!</definedName>
    <definedName name="_______det2151">#REF!</definedName>
    <definedName name="_______det2152">#REF!</definedName>
    <definedName name="_______det22">#REF!</definedName>
    <definedName name="_______det271">#REF!</definedName>
    <definedName name="_______det272">#REF!</definedName>
    <definedName name="_______det2971">#REF!</definedName>
    <definedName name="_______det2972">#REF!</definedName>
    <definedName name="_______det3061">#REF!</definedName>
    <definedName name="_______det3062">#REF!</definedName>
    <definedName name="_______det31">#REF!</definedName>
    <definedName name="_______det311">#REF!</definedName>
    <definedName name="_______det312">#REF!</definedName>
    <definedName name="_______det32">#REF!</definedName>
    <definedName name="_______det3211">#REF!</definedName>
    <definedName name="_______det3212">#REF!</definedName>
    <definedName name="_______det3221">#REF!</definedName>
    <definedName name="_______det3222">#REF!</definedName>
    <definedName name="_______det3781">#REF!</definedName>
    <definedName name="_______det3782">#REF!</definedName>
    <definedName name="_______det4061">#REF!</definedName>
    <definedName name="_______det4062">#REF!</definedName>
    <definedName name="_______det41">#REF!</definedName>
    <definedName name="_______det42">#REF!</definedName>
    <definedName name="_______det51">#REF!</definedName>
    <definedName name="_______det52">#REF!</definedName>
    <definedName name="_______dgt100">'[4]dongia (2)'!#REF!</definedName>
    <definedName name="_______dt1" hidden="1">{"'Sheet1'!$L$16"}</definedName>
    <definedName name="_______E1200" localSheetId="0" hidden="1">{"'Sheet1'!$L$16"}</definedName>
    <definedName name="_______E1200" hidden="1">{"'Sheet1'!$L$16"}</definedName>
    <definedName name="_______EXC1">#REF!</definedName>
    <definedName name="_______EXC2">#REF!</definedName>
    <definedName name="_______Goi8" localSheetId="0" hidden="1">{"'Sheet1'!$L$16"}</definedName>
    <definedName name="_______Goi8" hidden="1">{"'Sheet1'!$L$16"}</definedName>
    <definedName name="_______gon4">#REF!</definedName>
    <definedName name="_______GID1">#REF!</definedName>
    <definedName name="_______H1">[2]SL!$E$3</definedName>
    <definedName name="_______hh1">#REF!</definedName>
    <definedName name="_______hh2">#REF!</definedName>
    <definedName name="_______HKy2">[5]BK04!#REF!</definedName>
    <definedName name="_______hom2">#REF!</definedName>
    <definedName name="_______hom4">[6]sheet12!#REF!</definedName>
    <definedName name="_______hsm2">1.1289</definedName>
    <definedName name="_______hso2">#REF!</definedName>
    <definedName name="_______hso6">#REF!</definedName>
    <definedName name="_______hso7">'[7]Chi phi khac 4.3KH-CP'!#REF!</definedName>
    <definedName name="_______hu1" hidden="1">{"'Sheet1'!$L$16"}</definedName>
    <definedName name="_______hu2" hidden="1">{"'Sheet1'!$L$16"}</definedName>
    <definedName name="_______hu5" hidden="1">{"'Sheet1'!$L$16"}</definedName>
    <definedName name="_______hu6" hidden="1">{"'Sheet1'!$L$16"}</definedName>
    <definedName name="_______huy1" localSheetId="0" hidden="1">{"'Sheet1'!$L$16"}</definedName>
    <definedName name="_______huy1" hidden="1">{"'Sheet1'!$L$16"}</definedName>
    <definedName name="_______Km36">#REF!</definedName>
    <definedName name="_______Knc1">#REF!</definedName>
    <definedName name="_______Knc36">#REF!</definedName>
    <definedName name="_______Knc57">#REF!</definedName>
    <definedName name="_______Kvl36">#REF!</definedName>
    <definedName name="_______L6">#REF!</definedName>
    <definedName name="_______Lan1" localSheetId="0" hidden="1">{"'Sheet1'!$L$16"}</definedName>
    <definedName name="_______Lan1" hidden="1">{"'Sheet1'!$L$16"}</definedName>
    <definedName name="_______LAN3" localSheetId="0" hidden="1">{"'Sheet1'!$L$16"}</definedName>
    <definedName name="_______LAN3" hidden="1">{"'Sheet1'!$L$16"}</definedName>
    <definedName name="_______lap1">#REF!</definedName>
    <definedName name="_______lap2">#REF!</definedName>
    <definedName name="_______M1">#REF!</definedName>
    <definedName name="_______m1233" localSheetId="0" hidden="1">{"'Sheet1'!$L$16"}</definedName>
    <definedName name="_______m1233" hidden="1">{"'Sheet1'!$L$16"}</definedName>
    <definedName name="_______m4" hidden="1">{"'Sheet1'!$L$16"}</definedName>
    <definedName name="_______MAC12">#REF!</definedName>
    <definedName name="_______MAC46">#REF!</definedName>
    <definedName name="_______msl100">#REF!</definedName>
    <definedName name="_______msl200">#REF!</definedName>
    <definedName name="_______msl250">#REF!</definedName>
    <definedName name="_______msl300">#REF!</definedName>
    <definedName name="_______msl400">#REF!</definedName>
    <definedName name="_______msl800">#REF!</definedName>
    <definedName name="_______mui100">#REF!</definedName>
    <definedName name="_______mui105">#REF!</definedName>
    <definedName name="_______mui108">#REF!</definedName>
    <definedName name="_______mui130">#REF!</definedName>
    <definedName name="_______mui140">#REF!</definedName>
    <definedName name="_______mui160">#REF!</definedName>
    <definedName name="_______mui180">#REF!</definedName>
    <definedName name="_______mui250">#REF!</definedName>
    <definedName name="_______mui271">#REF!</definedName>
    <definedName name="_______mui320">#REF!</definedName>
    <definedName name="_______mui45">#REF!</definedName>
    <definedName name="_______mui50">#REF!</definedName>
    <definedName name="_______mui54">#REF!</definedName>
    <definedName name="_______mui65">#REF!</definedName>
    <definedName name="_______mui75">#REF!</definedName>
    <definedName name="_______mui80">#REF!</definedName>
    <definedName name="_______NC100">#REF!</definedName>
    <definedName name="_______NC150">#REF!</definedName>
    <definedName name="_______NC200">[8]TT35!#REF!</definedName>
    <definedName name="_______nc3">#REF!</definedName>
    <definedName name="_______nc35">#REF!</definedName>
    <definedName name="_______nc4">#REF!</definedName>
    <definedName name="_______nc5">#REF!</definedName>
    <definedName name="_______Nc50">'[9]Chiettinh dz0,4'!#REF!</definedName>
    <definedName name="_______NCL100">#REF!</definedName>
    <definedName name="_______NCL200">#REF!</definedName>
    <definedName name="_______NCL250">#REF!</definedName>
    <definedName name="_______NET2">#REF!</definedName>
    <definedName name="_______nin190">#REF!</definedName>
    <definedName name="_______oto10">[10]VL!#REF!</definedName>
    <definedName name="_______ov1">[11]Names!#REF!</definedName>
    <definedName name="_______ov2">[11]Names!#REF!</definedName>
    <definedName name="_______PA3" localSheetId="0" hidden="1">{"'Sheet1'!$L$16"}</definedName>
    <definedName name="_______PA3" hidden="1">{"'Sheet1'!$L$16"}</definedName>
    <definedName name="_______pc30">#REF!</definedName>
    <definedName name="_______pc40">#REF!</definedName>
    <definedName name="_______RHH1">#REF!</definedName>
    <definedName name="_______RHH10">#REF!</definedName>
    <definedName name="_______RHP1">#REF!</definedName>
    <definedName name="_______RHP10">#REF!</definedName>
    <definedName name="_______RI1">#REF!</definedName>
    <definedName name="_______RI10">#REF!</definedName>
    <definedName name="_______RII1">#REF!</definedName>
    <definedName name="_______RII10">#REF!</definedName>
    <definedName name="_______RIP1">#REF!</definedName>
    <definedName name="_______RIP10">#REF!</definedName>
    <definedName name="_______sat10">#REF!</definedName>
    <definedName name="_______sat12">#REF!</definedName>
    <definedName name="_______sat14">#REF!</definedName>
    <definedName name="_______sat16">#REF!</definedName>
    <definedName name="_______sat20">#REF!</definedName>
    <definedName name="_______Sat27">[12]TTDZ22!#REF!</definedName>
    <definedName name="_______Sat6">[12]TTDZ22!#REF!</definedName>
    <definedName name="_______sat8">#REF!</definedName>
    <definedName name="_______sc1">#REF!</definedName>
    <definedName name="_______SC2">#REF!</definedName>
    <definedName name="_______sc3">#REF!</definedName>
    <definedName name="_______SCL4" localSheetId="0" hidden="1">{"'Sheet1'!$L$16"}</definedName>
    <definedName name="_______SCL4" hidden="1">{"'Sheet1'!$L$16"}</definedName>
    <definedName name="_______SN3">#REF!</definedName>
    <definedName name="_______SPL4">#REF!</definedName>
    <definedName name="_______sua20">#REF!</definedName>
    <definedName name="_______sua30">#REF!</definedName>
    <definedName name="_______t2">#REF!</definedName>
    <definedName name="_______t3">#REF!</definedName>
    <definedName name="_______t4">#REF!</definedName>
    <definedName name="_______t5">#REF!</definedName>
    <definedName name="_______t6">#REF!</definedName>
    <definedName name="_______tct3">#REF!</definedName>
    <definedName name="_______tct5">[13]gVL!#REF!</definedName>
    <definedName name="_______td1" hidden="1">{"'Sheet1'!$L$16"}</definedName>
    <definedName name="_______tg427">#REF!</definedName>
    <definedName name="_______TK1">#REF!</definedName>
    <definedName name="_______TL1">#REF!</definedName>
    <definedName name="_______TL2">#REF!</definedName>
    <definedName name="_______TL3">#REF!</definedName>
    <definedName name="_______TLA120">#REF!</definedName>
    <definedName name="_______TLA35">#REF!</definedName>
    <definedName name="_______TLA50">#REF!</definedName>
    <definedName name="_______TLA70">#REF!</definedName>
    <definedName name="_______TLA95">#REF!</definedName>
    <definedName name="_______TM2" hidden="1">{"'Sheet1'!$L$16"}</definedName>
    <definedName name="_______tt10">#REF!</definedName>
    <definedName name="_______tt3" localSheetId="0" hidden="1">{"'Sheet1'!$L$16"}</definedName>
    <definedName name="_______tt3" hidden="1">{"'Sheet1'!$L$16"}</definedName>
    <definedName name="_______tt6">#REF!</definedName>
    <definedName name="_______tz593">#REF!</definedName>
    <definedName name="_______th100">'[4]dongia (2)'!#REF!</definedName>
    <definedName name="_______TH160">'[4]dongia (2)'!#REF!</definedName>
    <definedName name="_______TH20">#REF!</definedName>
    <definedName name="_______TR250">'[4]dongia (2)'!#REF!</definedName>
    <definedName name="_______tr375">[4]giathanh1!#REF!</definedName>
    <definedName name="_______UT2">#REF!</definedName>
    <definedName name="_______VAN1">[14]CT35!#REF!</definedName>
    <definedName name="_______vbt100">'[15]daywork- Tham khao'!#REF!</definedName>
    <definedName name="_______vbt150">#REF!</definedName>
    <definedName name="_______vbt200">#REF!</definedName>
    <definedName name="_______vbt210">#REF!</definedName>
    <definedName name="_______vbt300">#REF!</definedName>
    <definedName name="_______vbt400">#REF!</definedName>
    <definedName name="_______vc1">#REF!</definedName>
    <definedName name="_______vc2">#REF!</definedName>
    <definedName name="_______vc3">#REF!</definedName>
    <definedName name="_______VCD4">'[16]DZ 22KV'!#REF!</definedName>
    <definedName name="_______VL100">#REF!</definedName>
    <definedName name="_______VL150">#REF!</definedName>
    <definedName name="_______VL200">#REF!</definedName>
    <definedName name="_______VL250">#REF!</definedName>
    <definedName name="_______VL50">'[9]Chiettinh dz0,4'!#REF!</definedName>
    <definedName name="_______vxm100">#REF!</definedName>
    <definedName name="_______vxm300">#REF!</definedName>
    <definedName name="_______vxm500">#REF!</definedName>
    <definedName name="_______vxm75">#REF!</definedName>
    <definedName name="_______xm40">#REF!</definedName>
    <definedName name="_______xx1">#REF!</definedName>
    <definedName name="_______xx12">#REF!</definedName>
    <definedName name="_______xx2">#REF!</definedName>
    <definedName name="_______xx3">#REF!</definedName>
    <definedName name="_______xx4">#REF!</definedName>
    <definedName name="_______xx5">#REF!</definedName>
    <definedName name="_______xx6">#REF!</definedName>
    <definedName name="_______xx7">#REF!</definedName>
    <definedName name="_______yy1">#REF!</definedName>
    <definedName name="_______yy2">#REF!</definedName>
    <definedName name="_______zx1">#REF!</definedName>
    <definedName name="______a1" localSheetId="0" hidden="1">{"'Sheet1'!$L$16"}</definedName>
    <definedName name="______a1" hidden="1">{"'Sheet1'!$L$16"}</definedName>
    <definedName name="______a129" localSheetId="0"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0"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hidden="1">{"'Sheet1'!$L$16"}</definedName>
    <definedName name="______a4" hidden="1">{"'Sheet1'!$L$16"}</definedName>
    <definedName name="______btc20">#REF!</definedName>
    <definedName name="______btc30">#REF!</definedName>
    <definedName name="______btc35">#REF!</definedName>
    <definedName name="______btm10">#REF!</definedName>
    <definedName name="______btm100">#REF!</definedName>
    <definedName name="______BTM150">#REF!</definedName>
    <definedName name="______BTM200">#REF!</definedName>
    <definedName name="______BTM250">#REF!</definedName>
    <definedName name="______BTM300">#REF!</definedName>
    <definedName name="______BTM50">#REF!</definedName>
    <definedName name="______coc250">#REF!</definedName>
    <definedName name="______coc300">#REF!</definedName>
    <definedName name="______coc350">#REF!</definedName>
    <definedName name="______CON1">#REF!</definedName>
    <definedName name="______CON2">#REF!</definedName>
    <definedName name="______D1">[2]SL!$E$5</definedName>
    <definedName name="______d1500" hidden="1">{"'Sheet1'!$L$16"}</definedName>
    <definedName name="______D2">[2]SL!$E$5</definedName>
    <definedName name="______dao1">#REF!</definedName>
    <definedName name="______dbu1">#REF!</definedName>
    <definedName name="______dbu2">#REF!</definedName>
    <definedName name="______ddn400">#REF!</definedName>
    <definedName name="______ddn600">#REF!</definedName>
    <definedName name="______det111">'[17]03 Detailed'!$I$136</definedName>
    <definedName name="______det112">'[17]03 Detailed'!$L$136</definedName>
    <definedName name="______det121">'[17]03 Detailed'!$I$136</definedName>
    <definedName name="______det122">'[17]03 Detailed'!$L$218</definedName>
    <definedName name="______det131">'[17]03 Detailed'!$I$231</definedName>
    <definedName name="______det132">'[17]03 Detailed'!$L$231</definedName>
    <definedName name="______det191">'[17]03 Detailed'!$I$244</definedName>
    <definedName name="______det192">'[17]03 Detailed'!$L$244</definedName>
    <definedName name="______det21">'[17]03 Detailed'!$I$15</definedName>
    <definedName name="______det2151">'[17]03 Detailed'!$I$325</definedName>
    <definedName name="______det2152">'[17]03 Detailed'!$L$325</definedName>
    <definedName name="______det22">'[17]03 Detailed'!$L$15</definedName>
    <definedName name="______det271">'[17]03 Detailed'!$I$260</definedName>
    <definedName name="______det272">'[17]03 Detailed'!$L$260</definedName>
    <definedName name="______det2971">'[17]03 Detailed'!$I$355</definedName>
    <definedName name="______det2972">'[17]03 Detailed'!$L$355</definedName>
    <definedName name="______det3061">'[17]03 Detailed'!$I$372</definedName>
    <definedName name="______det3062">'[17]03 Detailed'!$L$372</definedName>
    <definedName name="______det31">'[17]03 Detailed'!$I$28</definedName>
    <definedName name="______det311">'[17]03 Detailed'!$I$294</definedName>
    <definedName name="______det312">'[17]03 Detailed'!$L$294</definedName>
    <definedName name="______det32">'[17]03 Detailed'!$L$28</definedName>
    <definedName name="______det3211">'[17]03 Detailed'!$I$398</definedName>
    <definedName name="______det3212">'[17]03 Detailed'!$L$398</definedName>
    <definedName name="______det3221">'[17]03 Detailed'!$I$424</definedName>
    <definedName name="______det3222">'[17]03 Detailed'!$L$424</definedName>
    <definedName name="______det3781">'[17]03 Detailed'!$I$455</definedName>
    <definedName name="______det3782">'[17]03 Detailed'!$L$455</definedName>
    <definedName name="______det4061">'[17]03 Detailed'!$I$505</definedName>
    <definedName name="______det4062">'[17]03 Detailed'!$L$505</definedName>
    <definedName name="______det41">'[17]03 Detailed'!$I$48</definedName>
    <definedName name="______det42">'[17]03 Detailed'!$L$48</definedName>
    <definedName name="______det51">'[17]03 Detailed'!$I$64</definedName>
    <definedName name="______det52">'[17]03 Detailed'!$L$64</definedName>
    <definedName name="______dt1" hidden="1">{"'Sheet1'!$L$16"}</definedName>
    <definedName name="______E1200" hidden="1">{"'Sheet1'!$L$16"}</definedName>
    <definedName name="______EXC1">#REF!</definedName>
    <definedName name="______EXC2">#REF!</definedName>
    <definedName name="______Goi8" localSheetId="0" hidden="1">{"'Sheet1'!$L$16"}</definedName>
    <definedName name="______Goi8" hidden="1">{"'Sheet1'!$L$16"}</definedName>
    <definedName name="______gon4">#REF!</definedName>
    <definedName name="______GID1">'[4]LKVL-CK-HT-GD1'!$A$4</definedName>
    <definedName name="______h1" localSheetId="0" hidden="1">{"'Sheet1'!$L$16"}</definedName>
    <definedName name="______h1" hidden="1">{"'Sheet1'!$L$16"}</definedName>
    <definedName name="______hh1">[18]XL4Poppy!$C$9</definedName>
    <definedName name="______hh2">[18]XL4Poppy!$A$15</definedName>
    <definedName name="______hom2">#REF!</definedName>
    <definedName name="______hsm2">1.1289</definedName>
    <definedName name="______hso2">#REF!</definedName>
    <definedName name="______hso6">[19]Sheet7!$K$4</definedName>
    <definedName name="______hu1" localSheetId="0" hidden="1">{"'Sheet1'!$L$16"}</definedName>
    <definedName name="______hu1" hidden="1">{"'Sheet1'!$L$16"}</definedName>
    <definedName name="______hu2" localSheetId="0" hidden="1">{"'Sheet1'!$L$16"}</definedName>
    <definedName name="______hu2" hidden="1">{"'Sheet1'!$L$16"}</definedName>
    <definedName name="______hu5" localSheetId="0" hidden="1">{"'Sheet1'!$L$16"}</definedName>
    <definedName name="______hu5" hidden="1">{"'Sheet1'!$L$16"}</definedName>
    <definedName name="______hu6" localSheetId="0" hidden="1">{"'Sheet1'!$L$16"}</definedName>
    <definedName name="______hu6" hidden="1">{"'Sheet1'!$L$16"}</definedName>
    <definedName name="______huy1" hidden="1">{"'Sheet1'!$L$16"}</definedName>
    <definedName name="______Km36">#REF!</definedName>
    <definedName name="______Knc1">'[20]149-2'!$C$133</definedName>
    <definedName name="______Knc36">#REF!</definedName>
    <definedName name="______Knc57">#REF!</definedName>
    <definedName name="______Kvl36">#REF!</definedName>
    <definedName name="______L6">[21]XL4Poppy!$C$31</definedName>
    <definedName name="______Lan1" hidden="1">{"'Sheet1'!$L$16"}</definedName>
    <definedName name="______LAN3" hidden="1">{"'Sheet1'!$L$16"}</definedName>
    <definedName name="______lap1">#REF!</definedName>
    <definedName name="______lap2">#REF!</definedName>
    <definedName name="______M1">[23]XL4Poppy!$C$4</definedName>
    <definedName name="______m1233" hidden="1">{"'Sheet1'!$L$16"}</definedName>
    <definedName name="______m4" hidden="1">{"'Sheet1'!$L$16"}</definedName>
    <definedName name="______MAC12">#REF!</definedName>
    <definedName name="______MAC46">#REF!</definedName>
    <definedName name="______msl100">#REF!</definedName>
    <definedName name="______msl200">#REF!</definedName>
    <definedName name="______msl250">#REF!</definedName>
    <definedName name="______msl300">#REF!</definedName>
    <definedName name="______msl400">#REF!</definedName>
    <definedName name="______msl800">#REF!</definedName>
    <definedName name="______mui100">#REF!</definedName>
    <definedName name="______mui105">#REF!</definedName>
    <definedName name="______mui108">#REF!</definedName>
    <definedName name="______mui130">#REF!</definedName>
    <definedName name="______mui140">#REF!</definedName>
    <definedName name="______mui160">#REF!</definedName>
    <definedName name="______mui180">#REF!</definedName>
    <definedName name="______mui250">#REF!</definedName>
    <definedName name="______mui271">#REF!</definedName>
    <definedName name="______mui320">#REF!</definedName>
    <definedName name="______mui45">#REF!</definedName>
    <definedName name="______mui50">#REF!</definedName>
    <definedName name="______mui54">#REF!</definedName>
    <definedName name="______mui65">#REF!</definedName>
    <definedName name="______mui75">#REF!</definedName>
    <definedName name="______mui80">#REF!</definedName>
    <definedName name="______NC100">#REF!</definedName>
    <definedName name="______NC150">#REF!</definedName>
    <definedName name="______nc3">[24]nc!$E$10</definedName>
    <definedName name="______nc35">'[25]he so'!$B$2</definedName>
    <definedName name="______nc4">'[26]van khuon'!$A$24</definedName>
    <definedName name="______nc5">[24]nc!$K$10</definedName>
    <definedName name="______NCL100">#REF!</definedName>
    <definedName name="______NCL200">#REF!</definedName>
    <definedName name="______NCL250">#REF!</definedName>
    <definedName name="______NET2">#REF!</definedName>
    <definedName name="______nin190">#REF!</definedName>
    <definedName name="______PA3" localSheetId="0" hidden="1">{"'Sheet1'!$L$16"}</definedName>
    <definedName name="______PA3" hidden="1">{"'Sheet1'!$L$16"}</definedName>
    <definedName name="______pc30">[27]GiaVL!$F$14</definedName>
    <definedName name="______pc40">[27]GiaVL!$F$13</definedName>
    <definedName name="______RHH1">#REF!</definedName>
    <definedName name="______RHH10">#REF!</definedName>
    <definedName name="______RHP1">#REF!</definedName>
    <definedName name="______RHP10">#REF!</definedName>
    <definedName name="______RI1">#REF!</definedName>
    <definedName name="______RI10">#REF!</definedName>
    <definedName name="______RII1">#REF!</definedName>
    <definedName name="______RII10">#REF!</definedName>
    <definedName name="______RIP1">#REF!</definedName>
    <definedName name="______RIP10">#REF!</definedName>
    <definedName name="______sat10">#REF!</definedName>
    <definedName name="______sat12">#REF!</definedName>
    <definedName name="______sat14">#REF!</definedName>
    <definedName name="______sat16">#REF!</definedName>
    <definedName name="______sat20">#REF!</definedName>
    <definedName name="______sat8">#REF!</definedName>
    <definedName name="______sc1">#REF!</definedName>
    <definedName name="______SC2">#REF!</definedName>
    <definedName name="______sc3">#REF!</definedName>
    <definedName name="______SCL4" hidden="1">{"'Sheet1'!$L$16"}</definedName>
    <definedName name="______SN3">#REF!</definedName>
    <definedName name="______SPL4">[28]SPL4!$C$7:$D$67</definedName>
    <definedName name="______sua20">#REF!</definedName>
    <definedName name="______sua30">#REF!</definedName>
    <definedName name="______t2">[29]XL4Poppy!$C$4</definedName>
    <definedName name="______t3">[29]XL4Poppy!$C$31</definedName>
    <definedName name="______t4">[29]XL4Poppy!$C$9</definedName>
    <definedName name="______t5">[29]XL4Poppy!$B$1:$B$16</definedName>
    <definedName name="______t6">[29]XL4Poppy!$A$15</definedName>
    <definedName name="______tct3">[30]gVL!$Q$23</definedName>
    <definedName name="______td1" hidden="1">{"'Sheet1'!$L$16"}</definedName>
    <definedName name="______tg427">#REF!</definedName>
    <definedName name="______TK1">[31]Tongke!$B$7:$U$128</definedName>
    <definedName name="______TL1">#REF!</definedName>
    <definedName name="______TL2">#REF!</definedName>
    <definedName name="______TL3">#REF!</definedName>
    <definedName name="______TLA120">#REF!</definedName>
    <definedName name="______TLA35">#REF!</definedName>
    <definedName name="______TLA50">#REF!</definedName>
    <definedName name="______TLA70">#REF!</definedName>
    <definedName name="______TLA95">#REF!</definedName>
    <definedName name="______TM2" hidden="1">{"'Sheet1'!$L$16"}</definedName>
    <definedName name="______tt10">[24]vlieu!$E$17</definedName>
    <definedName name="______tt3" hidden="1">{"'Sheet1'!$L$16"}</definedName>
    <definedName name="______tt6">[24]vlieu!$E$16</definedName>
    <definedName name="______tz593">#REF!</definedName>
    <definedName name="______TH20">#REF!</definedName>
    <definedName name="______UT2">#REF!</definedName>
    <definedName name="______vbt150">#REF!</definedName>
    <definedName name="______vbt200">#REF!</definedName>
    <definedName name="______vbt210">#REF!</definedName>
    <definedName name="______vbt300">#REF!</definedName>
    <definedName name="______vbt400">#REF!</definedName>
    <definedName name="______vc1">#REF!</definedName>
    <definedName name="______vc2">#REF!</definedName>
    <definedName name="______vc3">#REF!</definedName>
    <definedName name="______VL100">#REF!</definedName>
    <definedName name="______VL150">#REF!</definedName>
    <definedName name="______VL200">#REF!</definedName>
    <definedName name="______VL250">#REF!</definedName>
    <definedName name="______vxm100">#REF!</definedName>
    <definedName name="______vxm300">#REF!</definedName>
    <definedName name="______vxm500">#REF!</definedName>
    <definedName name="______vxm75">#REF!</definedName>
    <definedName name="______xm40">[32]gVL!$P$28</definedName>
    <definedName name="______xx1">'[34]3.1.1'!$E$166</definedName>
    <definedName name="______xx12">'[34]3.1.1'!$F$166</definedName>
    <definedName name="______xx2">'[34]3.1.1'!$F$166</definedName>
    <definedName name="______xx3">#REF!</definedName>
    <definedName name="______xx4">#REF!</definedName>
    <definedName name="______xx5">#REF!</definedName>
    <definedName name="______xx6">#REF!</definedName>
    <definedName name="______xx7">#REF!</definedName>
    <definedName name="______yy1">'[34]3.1.4'!$E$114</definedName>
    <definedName name="______yy2">'[34]3.1.4'!$F$114</definedName>
    <definedName name="______zx1">'[34]2.5.1'!$A$11</definedName>
    <definedName name="_____a1" localSheetId="0"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hidden="1">{"'Sheet1'!$L$16"}</definedName>
    <definedName name="_____a4" localSheetId="0" hidden="1">{"'Sheet1'!$L$16"}</definedName>
    <definedName name="_____a4" hidden="1">{"'Sheet1'!$L$16"}</definedName>
    <definedName name="_____btc20">#REF!</definedName>
    <definedName name="_____btc30">#REF!</definedName>
    <definedName name="_____btc35">#REF!</definedName>
    <definedName name="_____btm10">#REF!</definedName>
    <definedName name="_____btm100">#REF!</definedName>
    <definedName name="_____BTM150">#REF!</definedName>
    <definedName name="_____BTM200">#REF!</definedName>
    <definedName name="_____BTM250">#REF!</definedName>
    <definedName name="_____BTM300">#REF!</definedName>
    <definedName name="_____BTM50">#REF!</definedName>
    <definedName name="_____coc250">#REF!</definedName>
    <definedName name="_____coc300">#REF!</definedName>
    <definedName name="_____coc350">#REF!</definedName>
    <definedName name="_____CON1">#REF!</definedName>
    <definedName name="_____CON2">#REF!</definedName>
    <definedName name="_____CT250">'[3]dongia (2)'!#REF!</definedName>
    <definedName name="_____D1">[2]SL!$E$5</definedName>
    <definedName name="_____d1500" localSheetId="0" hidden="1">{"'Sheet1'!$L$16"}</definedName>
    <definedName name="_____d1500" hidden="1">{"'Sheet1'!$L$16"}</definedName>
    <definedName name="_____D2">[2]SL!$E$5</definedName>
    <definedName name="_____dao1">#REF!</definedName>
    <definedName name="_____dbu1">#REF!</definedName>
    <definedName name="_____dbu2">#REF!</definedName>
    <definedName name="_____ddn400">#REF!</definedName>
    <definedName name="_____ddn600">#REF!</definedName>
    <definedName name="_____det111">'[17]03 Detailed'!$I$136</definedName>
    <definedName name="_____det112">'[17]03 Detailed'!$L$136</definedName>
    <definedName name="_____det121">'[17]03 Detailed'!$I$136</definedName>
    <definedName name="_____det122">'[17]03 Detailed'!$L$218</definedName>
    <definedName name="_____det131">'[17]03 Detailed'!$I$231</definedName>
    <definedName name="_____det132">'[17]03 Detailed'!$L$231</definedName>
    <definedName name="_____det191">'[17]03 Detailed'!$I$244</definedName>
    <definedName name="_____det192">'[17]03 Detailed'!$L$244</definedName>
    <definedName name="_____det21">'[17]03 Detailed'!$I$15</definedName>
    <definedName name="_____det2151">'[17]03 Detailed'!$I$325</definedName>
    <definedName name="_____det2152">'[17]03 Detailed'!$L$325</definedName>
    <definedName name="_____det22">'[17]03 Detailed'!$L$15</definedName>
    <definedName name="_____det271">'[17]03 Detailed'!$I$260</definedName>
    <definedName name="_____det272">'[17]03 Detailed'!$L$260</definedName>
    <definedName name="_____det2971">'[17]03 Detailed'!$I$355</definedName>
    <definedName name="_____det2972">'[17]03 Detailed'!$L$355</definedName>
    <definedName name="_____det3061">'[17]03 Detailed'!$I$372</definedName>
    <definedName name="_____det3062">'[17]03 Detailed'!$L$372</definedName>
    <definedName name="_____det31">'[17]03 Detailed'!$I$28</definedName>
    <definedName name="_____det311">'[17]03 Detailed'!$I$294</definedName>
    <definedName name="_____det312">'[17]03 Detailed'!$L$294</definedName>
    <definedName name="_____det32">'[17]03 Detailed'!$L$28</definedName>
    <definedName name="_____det3211">'[17]03 Detailed'!$I$398</definedName>
    <definedName name="_____det3212">'[17]03 Detailed'!$L$398</definedName>
    <definedName name="_____det3221">'[17]03 Detailed'!$I$424</definedName>
    <definedName name="_____det3222">'[17]03 Detailed'!$L$424</definedName>
    <definedName name="_____det3781">'[17]03 Detailed'!$I$455</definedName>
    <definedName name="_____det3782">'[17]03 Detailed'!$L$455</definedName>
    <definedName name="_____det4061">'[17]03 Detailed'!$I$505</definedName>
    <definedName name="_____det4062">'[17]03 Detailed'!$L$505</definedName>
    <definedName name="_____det41">'[17]03 Detailed'!$I$48</definedName>
    <definedName name="_____det42">'[17]03 Detailed'!$L$48</definedName>
    <definedName name="_____det51">'[17]03 Detailed'!$I$64</definedName>
    <definedName name="_____det52">'[17]03 Detailed'!$L$64</definedName>
    <definedName name="_____dgt100">'[4]dongia (2)'!#REF!</definedName>
    <definedName name="_____dt1" hidden="1">{"'Sheet1'!$L$16"}</definedName>
    <definedName name="_____E1200" localSheetId="0" hidden="1">{"'Sheet1'!$L$16"}</definedName>
    <definedName name="_____E1200" hidden="1">{"'Sheet1'!$L$16"}</definedName>
    <definedName name="_____EXC1">#REF!</definedName>
    <definedName name="_____EXC2">#REF!</definedName>
    <definedName name="_____Goi8" localSheetId="0" hidden="1">{"'Sheet1'!$L$16"}</definedName>
    <definedName name="_____Goi8" hidden="1">{"'Sheet1'!$L$16"}</definedName>
    <definedName name="_____gon4">#REF!</definedName>
    <definedName name="_____GID1">'[4]LKVL-CK-HT-GD1'!$A$4</definedName>
    <definedName name="_____h1" localSheetId="0" hidden="1">{"'Sheet1'!$L$16"}</definedName>
    <definedName name="_____h1" hidden="1">{"'Sheet1'!$L$16"}</definedName>
    <definedName name="_____hh1">[18]XL4Poppy!$C$9</definedName>
    <definedName name="_____hh2">[18]XL4Poppy!$A$15</definedName>
    <definedName name="_____HKy2">[5]BK04!#REF!</definedName>
    <definedName name="_____hom2">#REF!</definedName>
    <definedName name="_____hom4">[6]sheet12!#REF!</definedName>
    <definedName name="_____hsm2">1.1289</definedName>
    <definedName name="_____hso2">#REF!</definedName>
    <definedName name="_____hso6">[19]Sheet7!$K$4</definedName>
    <definedName name="_____hso7">'[7]Chi phi khac 4.3KH-CP'!#REF!</definedName>
    <definedName name="_____hu1" localSheetId="0" hidden="1">{"'Sheet1'!$L$16"}</definedName>
    <definedName name="_____hu1" hidden="1">{"'Sheet1'!$L$16"}</definedName>
    <definedName name="_____hu2" localSheetId="0" hidden="1">{"'Sheet1'!$L$16"}</definedName>
    <definedName name="_____hu2" hidden="1">{"'Sheet1'!$L$16"}</definedName>
    <definedName name="_____hu5" localSheetId="0" hidden="1">{"'Sheet1'!$L$16"}</definedName>
    <definedName name="_____hu5" hidden="1">{"'Sheet1'!$L$16"}</definedName>
    <definedName name="_____hu6" localSheetId="0" hidden="1">{"'Sheet1'!$L$16"}</definedName>
    <definedName name="_____hu6" hidden="1">{"'Sheet1'!$L$16"}</definedName>
    <definedName name="_____huy1" localSheetId="0" hidden="1">{"'Sheet1'!$L$16"}</definedName>
    <definedName name="_____huy1" hidden="1">{"'Sheet1'!$L$16"}</definedName>
    <definedName name="_____Km36">#REF!</definedName>
    <definedName name="_____Knc1">'[20]149-2'!$C$133</definedName>
    <definedName name="_____Knc36">#REF!</definedName>
    <definedName name="_____Knc57">#REF!</definedName>
    <definedName name="_____KS2" localSheetId="0" hidden="1">{"'Sheet1'!$L$16"}</definedName>
    <definedName name="_____KS2" hidden="1">{"'Sheet1'!$L$16"}</definedName>
    <definedName name="_____Kvl36">#REF!</definedName>
    <definedName name="_____L6">[21]XL4Poppy!$C$31</definedName>
    <definedName name="_____Lan1" localSheetId="0" hidden="1">{"'Sheet1'!$L$16"}</definedName>
    <definedName name="_____Lan1" hidden="1">{"'Sheet1'!$L$16"}</definedName>
    <definedName name="_____LAN3" localSheetId="0" hidden="1">{"'Sheet1'!$L$16"}</definedName>
    <definedName name="_____LAN3" hidden="1">{"'Sheet1'!$L$16"}</definedName>
    <definedName name="_____lap1">#REF!</definedName>
    <definedName name="_____lap2">#REF!</definedName>
    <definedName name="_____M1">[23]XL4Poppy!$C$4</definedName>
    <definedName name="_____m1233" localSheetId="0" hidden="1">{"'Sheet1'!$L$16"}</definedName>
    <definedName name="_____m1233" hidden="1">{"'Sheet1'!$L$16"}</definedName>
    <definedName name="_____m4" hidden="1">{"'Sheet1'!$L$16"}</definedName>
    <definedName name="_____MAC12">#REF!</definedName>
    <definedName name="_____MAC46">#REF!</definedName>
    <definedName name="_____msl100">#REF!</definedName>
    <definedName name="_____msl200">#REF!</definedName>
    <definedName name="_____msl250">#REF!</definedName>
    <definedName name="_____msl300">#REF!</definedName>
    <definedName name="_____msl400">#REF!</definedName>
    <definedName name="_____msl800">#REF!</definedName>
    <definedName name="_____mui100">#REF!</definedName>
    <definedName name="_____mui105">#REF!</definedName>
    <definedName name="_____mui108">#REF!</definedName>
    <definedName name="_____mui130">#REF!</definedName>
    <definedName name="_____mui140">#REF!</definedName>
    <definedName name="_____mui160">#REF!</definedName>
    <definedName name="_____mui180">#REF!</definedName>
    <definedName name="_____mui250">#REF!</definedName>
    <definedName name="_____mui271">#REF!</definedName>
    <definedName name="_____mui320">#REF!</definedName>
    <definedName name="_____mui45">#REF!</definedName>
    <definedName name="_____mui50">#REF!</definedName>
    <definedName name="_____mui54">#REF!</definedName>
    <definedName name="_____mui65">#REF!</definedName>
    <definedName name="_____mui75">#REF!</definedName>
    <definedName name="_____mui80">#REF!</definedName>
    <definedName name="_____NC100">#REF!</definedName>
    <definedName name="_____NC150">#REF!</definedName>
    <definedName name="_____NC200">[8]TT35!#REF!</definedName>
    <definedName name="_____nc3">[24]nc!$E$10</definedName>
    <definedName name="_____nc35">'[25]he so'!$B$2</definedName>
    <definedName name="_____nc4">'[26]van khuon'!$A$24</definedName>
    <definedName name="_____nc5">[24]nc!$K$10</definedName>
    <definedName name="_____Nc50">'[9]Chiettinh dz0,4'!#REF!</definedName>
    <definedName name="_____NCL100">#REF!</definedName>
    <definedName name="_____NCL200">#REF!</definedName>
    <definedName name="_____NCL250">#REF!</definedName>
    <definedName name="_____NET2">#REF!</definedName>
    <definedName name="_____nin190">#REF!</definedName>
    <definedName name="_____oto10">[10]VL!#REF!</definedName>
    <definedName name="_____ov1">[11]Names!#REF!</definedName>
    <definedName name="_____ov2">[11]Names!#REF!</definedName>
    <definedName name="_____PA3" localSheetId="0" hidden="1">{"'Sheet1'!$L$16"}</definedName>
    <definedName name="_____PA3" hidden="1">{"'Sheet1'!$L$16"}</definedName>
    <definedName name="_____pc30">[27]GiaVL!$F$14</definedName>
    <definedName name="_____pc40">[27]GiaVL!$F$13</definedName>
    <definedName name="_____RHH1">#REF!</definedName>
    <definedName name="_____RHH10">#REF!</definedName>
    <definedName name="_____RHP1">#REF!</definedName>
    <definedName name="_____RHP10">#REF!</definedName>
    <definedName name="_____RI1">#REF!</definedName>
    <definedName name="_____RI10">#REF!</definedName>
    <definedName name="_____RII1">#REF!</definedName>
    <definedName name="_____RII10">#REF!</definedName>
    <definedName name="_____RIP1">#REF!</definedName>
    <definedName name="_____RIP10">#REF!</definedName>
    <definedName name="_____sat10">#REF!</definedName>
    <definedName name="_____sat12">#REF!</definedName>
    <definedName name="_____sat14">#REF!</definedName>
    <definedName name="_____sat16">#REF!</definedName>
    <definedName name="_____sat20">#REF!</definedName>
    <definedName name="_____Sat27">[12]TTDZ22!#REF!</definedName>
    <definedName name="_____Sat6">[12]TTDZ22!#REF!</definedName>
    <definedName name="_____sat8">#REF!</definedName>
    <definedName name="_____sc1">#REF!</definedName>
    <definedName name="_____SC2">#REF!</definedName>
    <definedName name="_____sc3">#REF!</definedName>
    <definedName name="_____SCL4" localSheetId="0" hidden="1">{"'Sheet1'!$L$16"}</definedName>
    <definedName name="_____SCL4" hidden="1">{"'Sheet1'!$L$16"}</definedName>
    <definedName name="_____SN3">#REF!</definedName>
    <definedName name="_____SPL4">[28]SPL4!$C$7:$D$67</definedName>
    <definedName name="_____sua20">#REF!</definedName>
    <definedName name="_____sua30">#REF!</definedName>
    <definedName name="_____t2">[29]XL4Poppy!$C$4</definedName>
    <definedName name="_____t3">[29]XL4Poppy!$C$31</definedName>
    <definedName name="_____t4">[29]XL4Poppy!$C$9</definedName>
    <definedName name="_____t5">[29]XL4Poppy!$B$1:$B$16</definedName>
    <definedName name="_____t6">[29]XL4Poppy!$A$15</definedName>
    <definedName name="_____tct3">[30]gVL!$Q$23</definedName>
    <definedName name="_____tct5">[13]gVL!#REF!</definedName>
    <definedName name="_____td1" hidden="1">{"'Sheet1'!$L$16"}</definedName>
    <definedName name="_____tg427">#REF!</definedName>
    <definedName name="_____TK1">[31]Tongke!$B$7:$U$128</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M2" hidden="1">{"'Sheet1'!$L$16"}</definedName>
    <definedName name="_____tt10">[24]vlieu!$E$17</definedName>
    <definedName name="_____tt3" localSheetId="0" hidden="1">{"'Sheet1'!$L$16"}</definedName>
    <definedName name="_____tt3" hidden="1">{"'Sheet1'!$L$16"}</definedName>
    <definedName name="_____tt6">[24]vlieu!$E$16</definedName>
    <definedName name="_____tz593">#REF!</definedName>
    <definedName name="_____th100">'[4]dongia (2)'!#REF!</definedName>
    <definedName name="_____TH160">'[4]dongia (2)'!#REF!</definedName>
    <definedName name="_____TH20">#REF!</definedName>
    <definedName name="_____TR250">'[4]dongia (2)'!#REF!</definedName>
    <definedName name="_____tr375">[4]giathanh1!#REF!</definedName>
    <definedName name="_____UT2">#REF!</definedName>
    <definedName name="_____VAN1">[14]CT35!#REF!</definedName>
    <definedName name="_____vbt100">'[15]daywork- Tham khao'!#REF!</definedName>
    <definedName name="_____vbt150">#REF!</definedName>
    <definedName name="_____vbt200">#REF!</definedName>
    <definedName name="_____vbt210">#REF!</definedName>
    <definedName name="_____vbt300">#REF!</definedName>
    <definedName name="_____vbt400">#REF!</definedName>
    <definedName name="_____vc1">#REF!</definedName>
    <definedName name="_____vc2">#REF!</definedName>
    <definedName name="_____vc3">#REF!</definedName>
    <definedName name="_____VCD4">'[16]DZ 22KV'!#REF!</definedName>
    <definedName name="_____VL100">#REF!</definedName>
    <definedName name="_____VL150">#REF!</definedName>
    <definedName name="_____VL200">#REF!</definedName>
    <definedName name="_____VL250">#REF!</definedName>
    <definedName name="_____VL50">'[9]Chiettinh dz0,4'!#REF!</definedName>
    <definedName name="_____vxm100">#REF!</definedName>
    <definedName name="_____vxm300">#REF!</definedName>
    <definedName name="_____vxm500">#REF!</definedName>
    <definedName name="_____vxm75">#REF!</definedName>
    <definedName name="_____xm40">[32]gVL!$P$28</definedName>
    <definedName name="_____xx1">'[34]3.1.1'!$E$166</definedName>
    <definedName name="_____xx12">'[34]3.1.1'!$F$166</definedName>
    <definedName name="_____xx2">'[34]3.1.1'!$F$166</definedName>
    <definedName name="_____xx3">#REF!</definedName>
    <definedName name="_____xx4">#REF!</definedName>
    <definedName name="_____xx5">#REF!</definedName>
    <definedName name="_____xx6">#REF!</definedName>
    <definedName name="_____xx7">#REF!</definedName>
    <definedName name="_____yy1">'[34]3.1.4'!$E$114</definedName>
    <definedName name="_____yy2">'[34]3.1.4'!$F$114</definedName>
    <definedName name="_____zx1">'[34]2.5.1'!$A$11</definedName>
    <definedName name="____a1" localSheetId="0"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0" hidden="1">{"'Sheet1'!$L$16"}</definedName>
    <definedName name="____a2" hidden="1">{"'Sheet1'!$L$16"}</definedName>
    <definedName name="____a4" localSheetId="0" hidden="1">{"'Sheet1'!$L$16"}</definedName>
    <definedName name="____a4" hidden="1">{"'Sheet1'!$L$16"}</definedName>
    <definedName name="____bac3">#REF!</definedName>
    <definedName name="____bac4">#REF!</definedName>
    <definedName name="____bac5">#REF!</definedName>
    <definedName name="____ben10">#REF!</definedName>
    <definedName name="____ben12">#REF!</definedName>
    <definedName name="____boi1">#REF!</definedName>
    <definedName name="____boi2">#REF!</definedName>
    <definedName name="____boi3">#REF!</definedName>
    <definedName name="____boi4">#REF!</definedName>
    <definedName name="____btc20">#REF!</definedName>
    <definedName name="____btc30">#REF!</definedName>
    <definedName name="____btc35">#REF!</definedName>
    <definedName name="____btm10">#REF!</definedName>
    <definedName name="____btm100">#REF!</definedName>
    <definedName name="____BTM150">#REF!</definedName>
    <definedName name="____BTM200">#REF!</definedName>
    <definedName name="____BTM250">#REF!</definedName>
    <definedName name="____btM300">#REF!</definedName>
    <definedName name="____BTM50">#REF!</definedName>
    <definedName name="____cau10">#REF!</definedName>
    <definedName name="____cau16">#REF!</definedName>
    <definedName name="____cau25">#REF!</definedName>
    <definedName name="____cau40">#REF!</definedName>
    <definedName name="____cau50">#REF!</definedName>
    <definedName name="____cau60">#REF!</definedName>
    <definedName name="____cau63">#REF!</definedName>
    <definedName name="____cau7">#REF!</definedName>
    <definedName name="____ckn12">#REF!</definedName>
    <definedName name="____coc250">#REF!</definedName>
    <definedName name="____coc300">#REF!</definedName>
    <definedName name="____coc350">#REF!</definedName>
    <definedName name="____CON1">#REF!</definedName>
    <definedName name="____CON2">#REF!</definedName>
    <definedName name="____CT250">'[3]dongia (2)'!#REF!</definedName>
    <definedName name="____D1">[2]SL!$E$5</definedName>
    <definedName name="____d1500" localSheetId="0" hidden="1">{"'Sheet1'!$L$16"}</definedName>
    <definedName name="____d1500" hidden="1">{"'Sheet1'!$L$16"}</definedName>
    <definedName name="____D2">[2]SL!$E$5</definedName>
    <definedName name="____dao1">#REF!</definedName>
    <definedName name="____dbu1">#REF!</definedName>
    <definedName name="____dbu2">#REF!</definedName>
    <definedName name="____ddn400">#REF!</definedName>
    <definedName name="____ddn600">#REF!</definedName>
    <definedName name="____det111">'[17]03 Detailed'!$I$136</definedName>
    <definedName name="____det112">'[17]03 Detailed'!$L$136</definedName>
    <definedName name="____det121">'[17]03 Detailed'!$I$136</definedName>
    <definedName name="____det122">'[17]03 Detailed'!$L$218</definedName>
    <definedName name="____det131">'[17]03 Detailed'!$I$231</definedName>
    <definedName name="____det132">'[17]03 Detailed'!$L$231</definedName>
    <definedName name="____det191">'[17]03 Detailed'!$I$244</definedName>
    <definedName name="____det192">'[17]03 Detailed'!$L$244</definedName>
    <definedName name="____det21">'[17]03 Detailed'!$I$15</definedName>
    <definedName name="____det2151">'[17]03 Detailed'!$I$325</definedName>
    <definedName name="____det2152">'[17]03 Detailed'!$L$325</definedName>
    <definedName name="____det22">'[17]03 Detailed'!$L$15</definedName>
    <definedName name="____det271">'[17]03 Detailed'!$I$260</definedName>
    <definedName name="____det272">'[17]03 Detailed'!$L$260</definedName>
    <definedName name="____det2971">'[17]03 Detailed'!$I$355</definedName>
    <definedName name="____det2972">'[17]03 Detailed'!$L$355</definedName>
    <definedName name="____det3061">'[17]03 Detailed'!$I$372</definedName>
    <definedName name="____det3062">'[17]03 Detailed'!$L$372</definedName>
    <definedName name="____det31">'[17]03 Detailed'!$I$28</definedName>
    <definedName name="____det311">'[17]03 Detailed'!$I$294</definedName>
    <definedName name="____det312">'[17]03 Detailed'!$L$294</definedName>
    <definedName name="____det32">'[17]03 Detailed'!$L$28</definedName>
    <definedName name="____det3211">'[17]03 Detailed'!$I$398</definedName>
    <definedName name="____det3212">'[17]03 Detailed'!$L$398</definedName>
    <definedName name="____det3221">'[17]03 Detailed'!$I$424</definedName>
    <definedName name="____det3222">'[17]03 Detailed'!$L$424</definedName>
    <definedName name="____det3781">'[17]03 Detailed'!$I$455</definedName>
    <definedName name="____det3782">'[17]03 Detailed'!$L$455</definedName>
    <definedName name="____det4061">'[17]03 Detailed'!$I$505</definedName>
    <definedName name="____det4062">'[17]03 Detailed'!$L$505</definedName>
    <definedName name="____det41">'[17]03 Detailed'!$I$48</definedName>
    <definedName name="____det42">'[17]03 Detailed'!$L$48</definedName>
    <definedName name="____det51">'[17]03 Detailed'!$I$64</definedName>
    <definedName name="____det52">'[17]03 Detailed'!$L$64</definedName>
    <definedName name="____dgt100">'[4]dongia (2)'!#REF!</definedName>
    <definedName name="____dt1" hidden="1">{"'Sheet1'!$L$16"}</definedName>
    <definedName name="____E1200" localSheetId="0" hidden="1">{"'Sheet1'!$L$16"}</definedName>
    <definedName name="____E1200" hidden="1">{"'Sheet1'!$L$16"}</definedName>
    <definedName name="____EXC1">#REF!</definedName>
    <definedName name="____EXC2">#REF!</definedName>
    <definedName name="____GFE28">#REF!</definedName>
    <definedName name="____Goi8" localSheetId="0" hidden="1">{"'Sheet1'!$L$16"}</definedName>
    <definedName name="____Goi8" hidden="1">{"'Sheet1'!$L$16"}</definedName>
    <definedName name="____gon4">#REF!</definedName>
    <definedName name="____GID1">'[4]LKVL-CK-HT-GD1'!$A$4</definedName>
    <definedName name="____h1" localSheetId="0" hidden="1">{"'Sheet1'!$L$16"}</definedName>
    <definedName name="____h1" hidden="1">{"'Sheet1'!$L$16"}</definedName>
    <definedName name="____han23">#REF!</definedName>
    <definedName name="____hh1">[18]XL4Poppy!$C$9</definedName>
    <definedName name="____hh2">[18]XL4Poppy!$A$15</definedName>
    <definedName name="____HKy2">[5]BK04!#REF!</definedName>
    <definedName name="____hom2">#REF!</definedName>
    <definedName name="____hom4">[6]sheet12!#REF!</definedName>
    <definedName name="____hsm2">1.1289</definedName>
    <definedName name="____hso2">#REF!</definedName>
    <definedName name="____hso6">[19]Sheet7!$K$4</definedName>
    <definedName name="____hso7">'[7]Chi phi khac 4.3KH-CP'!#REF!</definedName>
    <definedName name="____hu1" localSheetId="0" hidden="1">{"'Sheet1'!$L$16"}</definedName>
    <definedName name="____hu1" hidden="1">{"'Sheet1'!$L$16"}</definedName>
    <definedName name="____hu2" localSheetId="0" hidden="1">{"'Sheet1'!$L$16"}</definedName>
    <definedName name="____hu2" hidden="1">{"'Sheet1'!$L$16"}</definedName>
    <definedName name="____hu5" localSheetId="0" hidden="1">{"'Sheet1'!$L$16"}</definedName>
    <definedName name="____hu5" hidden="1">{"'Sheet1'!$L$16"}</definedName>
    <definedName name="____hu6" localSheetId="0" hidden="1">{"'Sheet1'!$L$16"}</definedName>
    <definedName name="____hu6" hidden="1">{"'Sheet1'!$L$16"}</definedName>
    <definedName name="____huy1" localSheetId="0" hidden="1">{"'Sheet1'!$L$16"}</definedName>
    <definedName name="____huy1" hidden="1">{"'Sheet1'!$L$16"}</definedName>
    <definedName name="____Km36">#REF!</definedName>
    <definedName name="____kn12">#REF!</definedName>
    <definedName name="____Knc1">'[20]149-2'!$C$133</definedName>
    <definedName name="____Knc36">#REF!</definedName>
    <definedName name="____Knc57">#REF!</definedName>
    <definedName name="____KS2" localSheetId="0" hidden="1">{"'Sheet1'!$L$16"}</definedName>
    <definedName name="____KS2" hidden="1">{"'Sheet1'!$L$16"}</definedName>
    <definedName name="____Kvl36">#REF!</definedName>
    <definedName name="____L6">[21]XL4Poppy!$C$31</definedName>
    <definedName name="____Lan1" localSheetId="0" hidden="1">{"'Sheet1'!$L$16"}</definedName>
    <definedName name="____Lan1" hidden="1">{"'Sheet1'!$L$16"}</definedName>
    <definedName name="____LAN3" localSheetId="0" hidden="1">{"'Sheet1'!$L$16"}</definedName>
    <definedName name="____LAN3" hidden="1">{"'Sheet1'!$L$16"}</definedName>
    <definedName name="____lap1">#REF!</definedName>
    <definedName name="____lap2">#REF!</definedName>
    <definedName name="____lu8">#REF!</definedName>
    <definedName name="____M1">[23]XL4Poppy!$C$4</definedName>
    <definedName name="____m1233" localSheetId="0" hidden="1">{"'Sheet1'!$L$16"}</definedName>
    <definedName name="____m1233" hidden="1">{"'Sheet1'!$L$16"}</definedName>
    <definedName name="____m4" hidden="1">{"'Sheet1'!$L$16"}</definedName>
    <definedName name="____MAC12">#REF!</definedName>
    <definedName name="____MAC46">#REF!</definedName>
    <definedName name="____mix6">#REF!</definedName>
    <definedName name="____msl100">#REF!</definedName>
    <definedName name="____msl200">#REF!</definedName>
    <definedName name="____msl250">#REF!</definedName>
    <definedName name="____msl300">#REF!</definedName>
    <definedName name="____msl400">#REF!</definedName>
    <definedName name="____msl800">#REF!</definedName>
    <definedName name="____mui100">#REF!</definedName>
    <definedName name="____mui105">#REF!</definedName>
    <definedName name="____mui108">#REF!</definedName>
    <definedName name="____mui130">#REF!</definedName>
    <definedName name="____mui140">#REF!</definedName>
    <definedName name="____mui160">#REF!</definedName>
    <definedName name="____mui180">#REF!</definedName>
    <definedName name="____mui250">#REF!</definedName>
    <definedName name="____mui271">#REF!</definedName>
    <definedName name="____mui320">#REF!</definedName>
    <definedName name="____mui45">#REF!</definedName>
    <definedName name="____mui50">#REF!</definedName>
    <definedName name="____mui54">#REF!</definedName>
    <definedName name="____mui65">#REF!</definedName>
    <definedName name="____mui75">#REF!</definedName>
    <definedName name="____mui80">#REF!</definedName>
    <definedName name="____NC100">#REF!</definedName>
    <definedName name="____NC150">#REF!</definedName>
    <definedName name="____NC200">[8]TT35!#REF!</definedName>
    <definedName name="____nc3">[24]nc!$E$10</definedName>
    <definedName name="____nc35">'[25]he so'!$B$2</definedName>
    <definedName name="____nc4">'[26]van khuon'!$A$24</definedName>
    <definedName name="____nc5">[24]nc!$K$10</definedName>
    <definedName name="____Nc50">'[9]Chiettinh dz0,4'!#REF!</definedName>
    <definedName name="____NCL100">#REF!</definedName>
    <definedName name="____NCL200">#REF!</definedName>
    <definedName name="____NCL250">#REF!</definedName>
    <definedName name="____NET2">#REF!</definedName>
    <definedName name="____nin190">#REF!</definedName>
    <definedName name="____oto10">[10]VL!#REF!</definedName>
    <definedName name="____oto12">#REF!</definedName>
    <definedName name="____oto5">#REF!</definedName>
    <definedName name="____oto7">#REF!</definedName>
    <definedName name="____ov1">[11]Names!#REF!</definedName>
    <definedName name="____ov2">[11]Names!#REF!</definedName>
    <definedName name="____PA3" localSheetId="0" hidden="1">{"'Sheet1'!$L$16"}</definedName>
    <definedName name="____PA3" hidden="1">{"'Sheet1'!$L$16"}</definedName>
    <definedName name="____pc30">[27]GiaVL!$F$14</definedName>
    <definedName name="____pc40">[27]GiaVL!$F$13</definedName>
    <definedName name="____rai100">#REF!</definedName>
    <definedName name="____rai20">#REF!</definedName>
    <definedName name="____RHH1">#REF!</definedName>
    <definedName name="____RHH10">#REF!</definedName>
    <definedName name="____RHP1">#REF!</definedName>
    <definedName name="____RHP10">#REF!</definedName>
    <definedName name="____RI1">#REF!</definedName>
    <definedName name="____RI10">#REF!</definedName>
    <definedName name="____RII1">#REF!</definedName>
    <definedName name="____RII10">#REF!</definedName>
    <definedName name="____RIP1">#REF!</definedName>
    <definedName name="____RIP10">#REF!</definedName>
    <definedName name="____san108">#REF!</definedName>
    <definedName name="____sat10">#REF!</definedName>
    <definedName name="____sat12">#REF!</definedName>
    <definedName name="____sat14">#REF!</definedName>
    <definedName name="____sat16">#REF!</definedName>
    <definedName name="____sat20">#REF!</definedName>
    <definedName name="____Sat27">[12]TTDZ22!#REF!</definedName>
    <definedName name="____Sat6">[12]TTDZ22!#REF!</definedName>
    <definedName name="____sat8">#REF!</definedName>
    <definedName name="____sc1">#REF!</definedName>
    <definedName name="____SC2">#REF!</definedName>
    <definedName name="____sc3">#REF!</definedName>
    <definedName name="____SCL4" localSheetId="0" hidden="1">{"'Sheet1'!$L$16"}</definedName>
    <definedName name="____SCL4" hidden="1">{"'Sheet1'!$L$16"}</definedName>
    <definedName name="____sl2">#REF!</definedName>
    <definedName name="____SN3">#REF!</definedName>
    <definedName name="____SPL4">[28]SPL4!$C$7:$D$67</definedName>
    <definedName name="____sua20">#REF!</definedName>
    <definedName name="____sua30">#REF!</definedName>
    <definedName name="____t2">[29]XL4Poppy!$C$4</definedName>
    <definedName name="____t3">[29]XL4Poppy!$C$31</definedName>
    <definedName name="____t4">[29]XL4Poppy!$C$9</definedName>
    <definedName name="____t5">[29]XL4Poppy!$B$1:$B$16</definedName>
    <definedName name="____t6">[29]XL4Poppy!$A$15</definedName>
    <definedName name="____tct3">[30]gVL!$Q$23</definedName>
    <definedName name="____tct5">[13]gVL!#REF!</definedName>
    <definedName name="____td1" hidden="1">{"'Sheet1'!$L$16"}</definedName>
    <definedName name="____tg427">#REF!</definedName>
    <definedName name="____TK1">#REF!</definedName>
    <definedName name="____tk3">#REF!</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M2" hidden="1">{"'Sheet1'!$L$16"}</definedName>
    <definedName name="____toi3">#REF!</definedName>
    <definedName name="____toi5">#REF!</definedName>
    <definedName name="____tt10">[24]vlieu!$E$17</definedName>
    <definedName name="____tt3" localSheetId="0" hidden="1">{"'Sheet1'!$L$16"}</definedName>
    <definedName name="____tt3" hidden="1">{"'Sheet1'!$L$16"}</definedName>
    <definedName name="____tt6">[24]vlieu!$E$16</definedName>
    <definedName name="____tz593">#REF!</definedName>
    <definedName name="____TH1">#REF!</definedName>
    <definedName name="____th100">'[4]dongia (2)'!#REF!</definedName>
    <definedName name="____TH160">'[4]dongia (2)'!#REF!</definedName>
    <definedName name="____TH2">#REF!</definedName>
    <definedName name="____TH20">#REF!</definedName>
    <definedName name="____TH3">#REF!</definedName>
    <definedName name="____TR250">'[4]dongia (2)'!#REF!</definedName>
    <definedName name="____tr375">[4]giathanh1!#REF!</definedName>
    <definedName name="____ui108">#REF!</definedName>
    <definedName name="____ui140">#REF!</definedName>
    <definedName name="____ui180">#REF!</definedName>
    <definedName name="____UT2">#REF!</definedName>
    <definedName name="____VAN1">[14]CT35!#REF!</definedName>
    <definedName name="____vbt100">'[15]daywork- Tham khao'!#REF!</definedName>
    <definedName name="____vbt150">#REF!</definedName>
    <definedName name="____vbt200">#REF!</definedName>
    <definedName name="____vbt210">#REF!</definedName>
    <definedName name="____vbt300">#REF!</definedName>
    <definedName name="____vbt400">#REF!</definedName>
    <definedName name="____vc1">#REF!</definedName>
    <definedName name="____vc2">#REF!</definedName>
    <definedName name="____vc3">#REF!</definedName>
    <definedName name="____VCD4">'[16]DZ 22KV'!#REF!</definedName>
    <definedName name="____VL100">#REF!</definedName>
    <definedName name="____VL150">#REF!</definedName>
    <definedName name="____VL200">#REF!</definedName>
    <definedName name="____VL250">#REF!</definedName>
    <definedName name="____VL50">'[9]Chiettinh dz0,4'!#REF!</definedName>
    <definedName name="____vxm100">#REF!</definedName>
    <definedName name="____vxm300">#REF!</definedName>
    <definedName name="____vxm500">#REF!</definedName>
    <definedName name="____vxm75">#REF!</definedName>
    <definedName name="____xm40">[32]gVL!$P$28</definedName>
    <definedName name="____xx1">'[34]3.1.1'!$E$166</definedName>
    <definedName name="____xx12">'[34]3.1.1'!$F$166</definedName>
    <definedName name="____xx2">'[34]3.1.1'!$F$166</definedName>
    <definedName name="____xx3">#REF!</definedName>
    <definedName name="____xx4">#REF!</definedName>
    <definedName name="____xx5">#REF!</definedName>
    <definedName name="____xx6">#REF!</definedName>
    <definedName name="____xx7">#REF!</definedName>
    <definedName name="____yy1">'[34]3.1.4'!$E$114</definedName>
    <definedName name="____yy2">'[34]3.1.4'!$F$114</definedName>
    <definedName name="____zx1">'[34]2.5.1'!$A$11</definedName>
    <definedName name="___a1" localSheetId="0"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hidden="1">{"'Sheet1'!$L$16"}</definedName>
    <definedName name="___a4" localSheetId="0" hidden="1">{"'Sheet1'!$L$16"}</definedName>
    <definedName name="___a4" hidden="1">{"'Sheet1'!$L$16"}</definedName>
    <definedName name="___bac3">#REF!</definedName>
    <definedName name="___bac4">#REF!</definedName>
    <definedName name="___bac5">#REF!</definedName>
    <definedName name="___ben10">#REF!</definedName>
    <definedName name="___ben12">#REF!</definedName>
    <definedName name="___boi1">#REF!</definedName>
    <definedName name="___boi2">#REF!</definedName>
    <definedName name="___boi3">#REF!</definedName>
    <definedName name="___boi4">#REF!</definedName>
    <definedName name="___btc20">#REF!</definedName>
    <definedName name="___btc30">#REF!</definedName>
    <definedName name="___btc35">#REF!</definedName>
    <definedName name="___btm10">#REF!</definedName>
    <definedName name="___btm100">#REF!</definedName>
    <definedName name="___btm150">#REF!</definedName>
    <definedName name="___BTM200">#REF!</definedName>
    <definedName name="___BTM250">#REF!</definedName>
    <definedName name="___btM300">#REF!</definedName>
    <definedName name="___BTM50">#REF!</definedName>
    <definedName name="___cau10">#REF!</definedName>
    <definedName name="___cau16">#REF!</definedName>
    <definedName name="___cau25">#REF!</definedName>
    <definedName name="___cau40">#REF!</definedName>
    <definedName name="___cau50">#REF!</definedName>
    <definedName name="___cau60">#REF!</definedName>
    <definedName name="___cau63">#REF!</definedName>
    <definedName name="___cau7">#REF!</definedName>
    <definedName name="___ckn12">#REF!</definedName>
    <definedName name="___coc250">#REF!</definedName>
    <definedName name="___coc300">#REF!</definedName>
    <definedName name="___coc350">#REF!</definedName>
    <definedName name="___CON1">#REF!</definedName>
    <definedName name="___CON2">#REF!</definedName>
    <definedName name="___CT250">'[3]dongia (2)'!#REF!</definedName>
    <definedName name="___D1">[2]SL!$E$5</definedName>
    <definedName name="___d1500" localSheetId="0" hidden="1">{"'Sheet1'!$L$16"}</definedName>
    <definedName name="___d1500" hidden="1">{"'Sheet1'!$L$16"}</definedName>
    <definedName name="___D2">[2]SL!$E$5</definedName>
    <definedName name="___dao1">#REF!</definedName>
    <definedName name="___dbu1">#REF!</definedName>
    <definedName name="___dbu2">#REF!</definedName>
    <definedName name="___ddn400">#REF!</definedName>
    <definedName name="___ddn600">#REF!</definedName>
    <definedName name="___det111">'[17]03 Detailed'!$I$136</definedName>
    <definedName name="___det112">'[17]03 Detailed'!$L$136</definedName>
    <definedName name="___det121">'[17]03 Detailed'!$I$136</definedName>
    <definedName name="___det122">'[17]03 Detailed'!$L$218</definedName>
    <definedName name="___det131">'[17]03 Detailed'!$I$231</definedName>
    <definedName name="___det132">'[17]03 Detailed'!$L$231</definedName>
    <definedName name="___det191">'[17]03 Detailed'!$I$244</definedName>
    <definedName name="___det192">'[17]03 Detailed'!$L$244</definedName>
    <definedName name="___det21">'[17]03 Detailed'!$I$15</definedName>
    <definedName name="___det2151">'[17]03 Detailed'!$I$325</definedName>
    <definedName name="___det2152">'[17]03 Detailed'!$L$325</definedName>
    <definedName name="___det22">'[17]03 Detailed'!$L$15</definedName>
    <definedName name="___det271">'[17]03 Detailed'!$I$260</definedName>
    <definedName name="___det272">'[17]03 Detailed'!$L$260</definedName>
    <definedName name="___det2971">'[17]03 Detailed'!$I$355</definedName>
    <definedName name="___det2972">'[17]03 Detailed'!$L$355</definedName>
    <definedName name="___det3061">'[17]03 Detailed'!$I$372</definedName>
    <definedName name="___det3062">'[17]03 Detailed'!$L$372</definedName>
    <definedName name="___det31">'[17]03 Detailed'!$I$28</definedName>
    <definedName name="___det311">'[17]03 Detailed'!$I$294</definedName>
    <definedName name="___det312">'[17]03 Detailed'!$L$294</definedName>
    <definedName name="___det32">'[17]03 Detailed'!$L$28</definedName>
    <definedName name="___det3211">'[17]03 Detailed'!$I$398</definedName>
    <definedName name="___det3212">'[17]03 Detailed'!$L$398</definedName>
    <definedName name="___det3221">'[17]03 Detailed'!$I$424</definedName>
    <definedName name="___det3222">'[17]03 Detailed'!$L$424</definedName>
    <definedName name="___det3781">'[17]03 Detailed'!$I$455</definedName>
    <definedName name="___det3782">'[17]03 Detailed'!$L$455</definedName>
    <definedName name="___det4061">'[17]03 Detailed'!$I$505</definedName>
    <definedName name="___det4062">'[17]03 Detailed'!$L$505</definedName>
    <definedName name="___det41">'[17]03 Detailed'!$I$48</definedName>
    <definedName name="___det42">'[17]03 Detailed'!$L$48</definedName>
    <definedName name="___det51">'[17]03 Detailed'!$I$64</definedName>
    <definedName name="___det52">'[17]03 Detailed'!$L$64</definedName>
    <definedName name="___dgt100">'[4]dongia (2)'!#REF!</definedName>
    <definedName name="___dt1" hidden="1">{"'Sheet1'!$L$16"}</definedName>
    <definedName name="___E1200" localSheetId="0" hidden="1">{"'Sheet1'!$L$16"}</definedName>
    <definedName name="___E1200" hidden="1">{"'Sheet1'!$L$16"}</definedName>
    <definedName name="___EXC1">#REF!</definedName>
    <definedName name="___EXC2">#REF!</definedName>
    <definedName name="___GFE28">#REF!</definedName>
    <definedName name="___GGT1">#REF!</definedName>
    <definedName name="___Goi8" localSheetId="0" hidden="1">{"'Sheet1'!$L$16"}</definedName>
    <definedName name="___Goi8" hidden="1">{"'Sheet1'!$L$16"}</definedName>
    <definedName name="___gon4">#REF!</definedName>
    <definedName name="___GID1">'[4]LKVL-CK-HT-GD1'!$A$4</definedName>
    <definedName name="___h1" localSheetId="0" hidden="1">{"'Sheet1'!$L$16"}</definedName>
    <definedName name="___h1" hidden="1">{"'Sheet1'!$L$16"}</definedName>
    <definedName name="___han23">#REF!</definedName>
    <definedName name="___hh1">[18]XL4Poppy!$C$9</definedName>
    <definedName name="___hh2">[18]XL4Poppy!$A$15</definedName>
    <definedName name="___HKy2">#REF!</definedName>
    <definedName name="___hom2">#REF!</definedName>
    <definedName name="___hom4">[6]sheet12!#REF!</definedName>
    <definedName name="___hsm2">1.1289</definedName>
    <definedName name="___hso2">#REF!</definedName>
    <definedName name="___hso6">[19]Sheet7!$K$4</definedName>
    <definedName name="___hso7">'[7]Chi phi khac 4.3KH-CP'!#REF!</definedName>
    <definedName name="___hu1" localSheetId="0" hidden="1">{"'Sheet1'!$L$16"}</definedName>
    <definedName name="___hu1" hidden="1">{"'Sheet1'!$L$16"}</definedName>
    <definedName name="___hu2" localSheetId="0" hidden="1">{"'Sheet1'!$L$16"}</definedName>
    <definedName name="___hu2" hidden="1">{"'Sheet1'!$L$16"}</definedName>
    <definedName name="___hu5" localSheetId="0" hidden="1">{"'Sheet1'!$L$16"}</definedName>
    <definedName name="___hu5" hidden="1">{"'Sheet1'!$L$16"}</definedName>
    <definedName name="___hu6" localSheetId="0" hidden="1">{"'Sheet1'!$L$16"}</definedName>
    <definedName name="___hu6" hidden="1">{"'Sheet1'!$L$16"}</definedName>
    <definedName name="___huy1" localSheetId="0" hidden="1">{"'Sheet1'!$L$16"}</definedName>
    <definedName name="___huy1" hidden="1">{"'Sheet1'!$L$16"}</definedName>
    <definedName name="___Km36">#REF!</definedName>
    <definedName name="___kn12">#REF!</definedName>
    <definedName name="___Knc1">'[20]149-2'!$C$133</definedName>
    <definedName name="___Knc36">#REF!</definedName>
    <definedName name="___Knc57">#REF!</definedName>
    <definedName name="___KS2" localSheetId="0" hidden="1">{"'Sheet1'!$L$16"}</definedName>
    <definedName name="___KS2" hidden="1">{"'Sheet1'!$L$16"}</definedName>
    <definedName name="___Kvl36">#REF!</definedName>
    <definedName name="___L6">[21]XL4Poppy!$C$31</definedName>
    <definedName name="___Lan1" localSheetId="0" hidden="1">{"'Sheet1'!$L$16"}</definedName>
    <definedName name="___Lan1" hidden="1">{"'Sheet1'!$L$16"}</definedName>
    <definedName name="___LAN3" localSheetId="0" hidden="1">{"'Sheet1'!$L$16"}</definedName>
    <definedName name="___LAN3" hidden="1">{"'Sheet1'!$L$16"}</definedName>
    <definedName name="___lap1">#REF!</definedName>
    <definedName name="___lap2">#REF!</definedName>
    <definedName name="___lu8">#REF!</definedName>
    <definedName name="___M1">[23]XL4Poppy!$C$4</definedName>
    <definedName name="___m1233" localSheetId="0" hidden="1">{"'Sheet1'!$L$16"}</definedName>
    <definedName name="___m1233" hidden="1">{"'Sheet1'!$L$16"}</definedName>
    <definedName name="___m4" hidden="1">{"'Sheet1'!$L$16"}</definedName>
    <definedName name="___MAC12">#REF!</definedName>
    <definedName name="___MAC46">#REF!</definedName>
    <definedName name="___mix6">#REF!</definedName>
    <definedName name="___msl100">#REF!</definedName>
    <definedName name="___msl200">#REF!</definedName>
    <definedName name="___msl250">#REF!</definedName>
    <definedName name="___msl300">#REF!</definedName>
    <definedName name="___msl400">#REF!</definedName>
    <definedName name="___msl800">#REF!</definedName>
    <definedName name="___mui100">#REF!</definedName>
    <definedName name="___mui105">#REF!</definedName>
    <definedName name="___mui108">#REF!</definedName>
    <definedName name="___mui130">#REF!</definedName>
    <definedName name="___mui140">#REF!</definedName>
    <definedName name="___mui160">#REF!</definedName>
    <definedName name="___mui180">#REF!</definedName>
    <definedName name="___mui250">#REF!</definedName>
    <definedName name="___mui271">#REF!</definedName>
    <definedName name="___mui320">#REF!</definedName>
    <definedName name="___mui45">#REF!</definedName>
    <definedName name="___mui50">#REF!</definedName>
    <definedName name="___mui54">#REF!</definedName>
    <definedName name="___mui65">#REF!</definedName>
    <definedName name="___mui75">#REF!</definedName>
    <definedName name="___mui80">#REF!</definedName>
    <definedName name="___NC100">#REF!</definedName>
    <definedName name="___NC150">#REF!</definedName>
    <definedName name="___NC200">[8]TT35!#REF!</definedName>
    <definedName name="___nc3">[24]nc!$E$10</definedName>
    <definedName name="___nc35">'[25]he so'!$B$2</definedName>
    <definedName name="___nc4">'[26]van khuon'!$A$24</definedName>
    <definedName name="___nc5">[24]nc!$K$10</definedName>
    <definedName name="___Nc50">'[9]Chiettinh dz0,4'!#REF!</definedName>
    <definedName name="___NCL100">#REF!</definedName>
    <definedName name="___NCL200">#REF!</definedName>
    <definedName name="___NCL250">#REF!</definedName>
    <definedName name="___NET2">#REF!</definedName>
    <definedName name="___nin190">#REF!</definedName>
    <definedName name="___oto10">[10]VL!#REF!</definedName>
    <definedName name="___oto12">#REF!</definedName>
    <definedName name="___oto5">#REF!</definedName>
    <definedName name="___oto7">#REF!</definedName>
    <definedName name="___ov1">[11]Names!#REF!</definedName>
    <definedName name="___ov2">[11]Names!#REF!</definedName>
    <definedName name="___PA3" localSheetId="0" hidden="1">{"'Sheet1'!$L$16"}</definedName>
    <definedName name="___PA3" hidden="1">{"'Sheet1'!$L$16"}</definedName>
    <definedName name="___pc30">[27]GiaVL!$F$14</definedName>
    <definedName name="___pc40">[27]GiaVL!$F$13</definedName>
    <definedName name="___rai100">#REF!</definedName>
    <definedName name="___rai20">#REF!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san108">#REF!</definedName>
    <definedName name="___sat10">#REF!</definedName>
    <definedName name="___sat12">#REF!</definedName>
    <definedName name="___sat14">#REF!</definedName>
    <definedName name="___sat16">#REF!</definedName>
    <definedName name="___sat20">#REF!</definedName>
    <definedName name="___Sat27">[12]TTDZ22!#REF!</definedName>
    <definedName name="___Sat6">[12]TTDZ22!#REF!</definedName>
    <definedName name="___sat8">#REF!</definedName>
    <definedName name="___sc1">#REF!</definedName>
    <definedName name="___SC2">#REF!</definedName>
    <definedName name="___sc3">#REF!</definedName>
    <definedName name="___SCL4" localSheetId="0" hidden="1">{"'Sheet1'!$L$16"}</definedName>
    <definedName name="___SCL4" hidden="1">{"'Sheet1'!$L$16"}</definedName>
    <definedName name="___sl2">#REF!</definedName>
    <definedName name="___SN3">#REF!</definedName>
    <definedName name="___spk35">#REF!</definedName>
    <definedName name="___SPL4">[28]SPL4!$C$7:$D$67</definedName>
    <definedName name="___sua20">#REF!</definedName>
    <definedName name="___sua30">#REF!</definedName>
    <definedName name="___t2">[29]XL4Poppy!$C$4</definedName>
    <definedName name="___t3">[29]XL4Poppy!$C$31</definedName>
    <definedName name="___t4">[29]XL4Poppy!$C$9</definedName>
    <definedName name="___t5">[29]XL4Poppy!$B$1:$B$16</definedName>
    <definedName name="___t6">[29]XL4Poppy!$A$15</definedName>
    <definedName name="___tct3">[30]gVL!$Q$23</definedName>
    <definedName name="___tct5">[13]gVL!#REF!</definedName>
    <definedName name="___td1" hidden="1">{"'Sheet1'!$L$16"}</definedName>
    <definedName name="___tdt1">#REF!</definedName>
    <definedName name="___tdt35">#REF!</definedName>
    <definedName name="___tg427">#REF!</definedName>
    <definedName name="___TK1">#REF!</definedName>
    <definedName name="___tk2">#REF!</definedName>
    <definedName name="___tk3">#REF!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hidden="1">{"'Sheet1'!$L$16"}</definedName>
    <definedName name="___toi3">#REF!</definedName>
    <definedName name="___toi5">#REF!</definedName>
    <definedName name="___tt10">[24]vlieu!$E$17</definedName>
    <definedName name="___tt3" localSheetId="0" hidden="1">{"'Sheet1'!$L$16"}</definedName>
    <definedName name="___tt3" hidden="1">{"'Sheet1'!$L$16"}</definedName>
    <definedName name="___tt6">[24]vlieu!$E$16</definedName>
    <definedName name="___tz593">#REF!</definedName>
    <definedName name="___TH1">#REF!</definedName>
    <definedName name="___th100">'[4]dongia (2)'!#REF!</definedName>
    <definedName name="___TH160">'[4]dongia (2)'!#REF!</definedName>
    <definedName name="___TH2">#REF!</definedName>
    <definedName name="___TH20">#REF!</definedName>
    <definedName name="___TH3">#REF!</definedName>
    <definedName name="___th35">#REF!</definedName>
    <definedName name="___TR250">'[4]dongia (2)'!#REF!</definedName>
    <definedName name="___tr375">[4]giathanh1!#REF!</definedName>
    <definedName name="___ui108">#REF!</definedName>
    <definedName name="___ui140">#REF!</definedName>
    <definedName name="___ui180">#REF!</definedName>
    <definedName name="___UT2">#REF!</definedName>
    <definedName name="___VAN1">[14]CT35!#REF!</definedName>
    <definedName name="___vbt100">'[15]daywork- Tham khao'!#REF!</definedName>
    <definedName name="___vbt150">#REF!</definedName>
    <definedName name="___vbt200">#REF!</definedName>
    <definedName name="___vbt210">#REF!</definedName>
    <definedName name="___vbt300">#REF!</definedName>
    <definedName name="___vbt400">#REF!</definedName>
    <definedName name="___vc1">#REF!</definedName>
    <definedName name="___vc2">#REF!</definedName>
    <definedName name="___vc3">#REF!</definedName>
    <definedName name="___VCD4">'[16]DZ 22KV'!#REF!</definedName>
    <definedName name="___VL100">#REF!</definedName>
    <definedName name="___VL150">#REF!</definedName>
    <definedName name="___VL200">#REF!</definedName>
    <definedName name="___VL250">#REF!</definedName>
    <definedName name="___VL50">'[9]Chiettinh dz0,4'!#REF!</definedName>
    <definedName name="___vxm100">#REF!</definedName>
    <definedName name="___vxm300">#REF!</definedName>
    <definedName name="___vxm500">#REF!</definedName>
    <definedName name="___vxm75">#REF!</definedName>
    <definedName name="___xm40">[32]gVL!$P$28</definedName>
    <definedName name="___xx1">'[34]3.1.1'!$E$166</definedName>
    <definedName name="___xx12">'[34]3.1.1'!$F$166</definedName>
    <definedName name="___xx2">'[34]3.1.1'!$F$166</definedName>
    <definedName name="___xx3">#REF!</definedName>
    <definedName name="___xx4">#REF!</definedName>
    <definedName name="___xx5">#REF!</definedName>
    <definedName name="___xx6">#REF!</definedName>
    <definedName name="___xx7">#REF!</definedName>
    <definedName name="___yy1">'[34]3.1.4'!$E$114</definedName>
    <definedName name="___yy2">'[34]3.1.4'!$F$114</definedName>
    <definedName name="___zx1">'[34]2.5.1'!$A$11</definedName>
    <definedName name="__a1" localSheetId="0"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2" localSheetId="0" hidden="1">{"'Sheet1'!$L$16"}</definedName>
    <definedName name="__a2" hidden="1">{"'Sheet1'!$L$16"}</definedName>
    <definedName name="__a4" localSheetId="0" hidden="1">{"'Sheet1'!$L$16"}</definedName>
    <definedName name="__a4" hidden="1">{"'Sheet1'!$L$16"}</definedName>
    <definedName name="__bac3">#REF!</definedName>
    <definedName name="__bac35">[35]NC!$G$19</definedName>
    <definedName name="__bac4">#REF!</definedName>
    <definedName name="__bac5">#REF!</definedName>
    <definedName name="__ben10">#REF!</definedName>
    <definedName name="__ben12">#REF!</definedName>
    <definedName name="__boi1">#REF!</definedName>
    <definedName name="__boi2">#REF!</definedName>
    <definedName name="__boi3">#REF!</definedName>
    <definedName name="__boi4">#REF!</definedName>
    <definedName name="__btc20">#REF!</definedName>
    <definedName name="__btc30">#REF!</definedName>
    <definedName name="__btc35">#REF!</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cau10">#REF!</definedName>
    <definedName name="__cau16">#REF!</definedName>
    <definedName name="__cau25">#REF!</definedName>
    <definedName name="__cau40">#REF!</definedName>
    <definedName name="__cau50">#REF!</definedName>
    <definedName name="__cau60">#REF!</definedName>
    <definedName name="__cau63">#REF!</definedName>
    <definedName name="__cau7">#REF!</definedName>
    <definedName name="__ckn12">#REF!</definedName>
    <definedName name="__coc250">#REF!</definedName>
    <definedName name="__coc300">#REF!</definedName>
    <definedName name="__coc350">#REF!</definedName>
    <definedName name="__CON1">#REF!</definedName>
    <definedName name="__CON2">#REF!</definedName>
    <definedName name="__CT250">'[3]dongia (2)'!#REF!</definedName>
    <definedName name="__D1">[2]SL!$E$5</definedName>
    <definedName name="__d1500" localSheetId="0" hidden="1">{"'Sheet1'!$L$16"}</definedName>
    <definedName name="__d1500" hidden="1">{"'Sheet1'!$L$16"}</definedName>
    <definedName name="__D2">[2]SL!$E$5</definedName>
    <definedName name="__dao1">#REF!</definedName>
    <definedName name="__dbu1">#REF!</definedName>
    <definedName name="__dbu2">#REF!</definedName>
    <definedName name="__ddn400">#REF!</definedName>
    <definedName name="__ddn600">#REF!</definedName>
    <definedName name="__det111">'[17]03 Detailed'!$I$136</definedName>
    <definedName name="__det112">'[17]03 Detailed'!$L$136</definedName>
    <definedName name="__det121">'[17]03 Detailed'!$I$136</definedName>
    <definedName name="__det122">'[17]03 Detailed'!$L$218</definedName>
    <definedName name="__det131">'[17]03 Detailed'!$I$231</definedName>
    <definedName name="__det132">'[17]03 Detailed'!$L$231</definedName>
    <definedName name="__det191">'[17]03 Detailed'!$I$244</definedName>
    <definedName name="__det192">'[17]03 Detailed'!$L$244</definedName>
    <definedName name="__det21">'[17]03 Detailed'!$I$15</definedName>
    <definedName name="__det2151">'[17]03 Detailed'!$I$325</definedName>
    <definedName name="__det2152">'[17]03 Detailed'!$L$325</definedName>
    <definedName name="__det22">'[17]03 Detailed'!$L$15</definedName>
    <definedName name="__det271">'[17]03 Detailed'!$I$260</definedName>
    <definedName name="__det272">'[17]03 Detailed'!$L$260</definedName>
    <definedName name="__det2971">'[17]03 Detailed'!$I$355</definedName>
    <definedName name="__det2972">'[17]03 Detailed'!$L$355</definedName>
    <definedName name="__det3061">'[17]03 Detailed'!$I$372</definedName>
    <definedName name="__det3062">'[17]03 Detailed'!$L$372</definedName>
    <definedName name="__det31">'[17]03 Detailed'!$I$28</definedName>
    <definedName name="__det311">'[17]03 Detailed'!$I$294</definedName>
    <definedName name="__det312">'[17]03 Detailed'!$L$294</definedName>
    <definedName name="__det32">'[17]03 Detailed'!$L$28</definedName>
    <definedName name="__det3211">'[17]03 Detailed'!$I$398</definedName>
    <definedName name="__det3212">'[17]03 Detailed'!$L$398</definedName>
    <definedName name="__det3221">'[17]03 Detailed'!$I$424</definedName>
    <definedName name="__det3222">'[17]03 Detailed'!$L$424</definedName>
    <definedName name="__det3781">'[17]03 Detailed'!$I$455</definedName>
    <definedName name="__det3782">'[17]03 Detailed'!$L$455</definedName>
    <definedName name="__det4061">'[17]03 Detailed'!$I$505</definedName>
    <definedName name="__det4062">'[17]03 Detailed'!$L$505</definedName>
    <definedName name="__det41">'[17]03 Detailed'!$I$48</definedName>
    <definedName name="__det42">'[17]03 Detailed'!$L$48</definedName>
    <definedName name="__det51">'[17]03 Detailed'!$I$64</definedName>
    <definedName name="__det52">'[17]03 Detailed'!$L$64</definedName>
    <definedName name="__dgt100">'[4]dongia (2)'!#REF!</definedName>
    <definedName name="__dt1" hidden="1">{"'Sheet1'!$L$16"}</definedName>
    <definedName name="__E1200" localSheetId="0" hidden="1">{"'Sheet1'!$L$16"}</definedName>
    <definedName name="__E1200" hidden="1">{"'Sheet1'!$L$16"}</definedName>
    <definedName name="__EXC1">#REF!</definedName>
    <definedName name="__EXC2">#REF!</definedName>
    <definedName name="__GFE28">#REF!</definedName>
    <definedName name="__GGT1">#REF!</definedName>
    <definedName name="__Goi8" localSheetId="0" hidden="1">{"'Sheet1'!$L$16"}</definedName>
    <definedName name="__Goi8" hidden="1">{"'Sheet1'!$L$16"}</definedName>
    <definedName name="__gon4">#REF!</definedName>
    <definedName name="__GID1">'[4]LKVL-CK-HT-GD1'!$A$4</definedName>
    <definedName name="__h1" localSheetId="0" hidden="1">{"'Sheet1'!$L$16"}</definedName>
    <definedName name="__h1" hidden="1">{"'Sheet1'!$L$16"}</definedName>
    <definedName name="__han23">#REF!</definedName>
    <definedName name="__hh1">[18]XL4Poppy!$C$9</definedName>
    <definedName name="__hh2">[18]XL4Poppy!$A$15</definedName>
    <definedName name="__HKy2">#REF!</definedName>
    <definedName name="__hom2">#REF!</definedName>
    <definedName name="__hom4">[6]sheet12!#REF!</definedName>
    <definedName name="__hsm2">1.1289</definedName>
    <definedName name="__hso2">#REF!</definedName>
    <definedName name="__hso6">[19]Sheet7!$K$4</definedName>
    <definedName name="__hso7">'[7]Chi phi khac 4.3KH-CP'!#REF!</definedName>
    <definedName name="__hu1" localSheetId="0" hidden="1">{"'Sheet1'!$L$16"}</definedName>
    <definedName name="__hu1" hidden="1">{"'Sheet1'!$L$16"}</definedName>
    <definedName name="__hu2" localSheetId="0" hidden="1">{"'Sheet1'!$L$16"}</definedName>
    <definedName name="__hu2" hidden="1">{"'Sheet1'!$L$16"}</definedName>
    <definedName name="__hu5" localSheetId="0" hidden="1">{"'Sheet1'!$L$16"}</definedName>
    <definedName name="__hu5" hidden="1">{"'Sheet1'!$L$16"}</definedName>
    <definedName name="__hu6" localSheetId="0" hidden="1">{"'Sheet1'!$L$16"}</definedName>
    <definedName name="__hu6" hidden="1">{"'Sheet1'!$L$16"}</definedName>
    <definedName name="__huy1" localSheetId="0" hidden="1">{"'Sheet1'!$L$16"}</definedName>
    <definedName name="__huy1" hidden="1">{"'Sheet1'!$L$16"}</definedName>
    <definedName name="__IntlFixup" hidden="1">TRUE</definedName>
    <definedName name="__Km36">#REF!</definedName>
    <definedName name="__kn12">#REF!</definedName>
    <definedName name="__Knc1">'[20]149-2'!$C$133</definedName>
    <definedName name="__Knc36">#REF!</definedName>
    <definedName name="__Knc57">#REF!</definedName>
    <definedName name="__KS2" localSheetId="0" hidden="1">{"'Sheet1'!$L$16"}</definedName>
    <definedName name="__KS2" hidden="1">{"'Sheet1'!$L$16"}</definedName>
    <definedName name="__Kvl36">#REF!</definedName>
    <definedName name="__L6">[21]XL4Poppy!$C$31</definedName>
    <definedName name="__Lan1" localSheetId="0" hidden="1">{"'Sheet1'!$L$16"}</definedName>
    <definedName name="__Lan1" hidden="1">{"'Sheet1'!$L$16"}</definedName>
    <definedName name="__LAN3" localSheetId="0" hidden="1">{"'Sheet1'!$L$16"}</definedName>
    <definedName name="__LAN3" hidden="1">{"'Sheet1'!$L$16"}</definedName>
    <definedName name="__lap1">#REF!</definedName>
    <definedName name="__lap2">#REF!</definedName>
    <definedName name="__lu8">#REF!</definedName>
    <definedName name="__M1">[23]XL4Poppy!$C$4</definedName>
    <definedName name="__m1233" localSheetId="0" hidden="1">{"'Sheet1'!$L$16"}</definedName>
    <definedName name="__m1233" hidden="1">{"'Sheet1'!$L$16"}</definedName>
    <definedName name="__m4" hidden="1">{"'Sheet1'!$L$16"}</definedName>
    <definedName name="__MAC12">#REF!</definedName>
    <definedName name="__MAC46">#REF!</definedName>
    <definedName name="__mix6">#REF!</definedName>
    <definedName name="__msl100">#REF!</definedName>
    <definedName name="__msl200">#REF!</definedName>
    <definedName name="__msl250">#REF!</definedName>
    <definedName name="__msl300">#REF!</definedName>
    <definedName name="__msl400">#REF!</definedName>
    <definedName name="__msl800">#REF!</definedName>
    <definedName name="__mui100">#REF!</definedName>
    <definedName name="__mui105">#REF!</definedName>
    <definedName name="__mui108">#REF!</definedName>
    <definedName name="__mui130">#REF!</definedName>
    <definedName name="__mui140">#REF!</definedName>
    <definedName name="__mui160">#REF!</definedName>
    <definedName name="__mui180">#REF!</definedName>
    <definedName name="__mui250">#REF!</definedName>
    <definedName name="__mui271">#REF!</definedName>
    <definedName name="__mui320">#REF!</definedName>
    <definedName name="__mui45">#REF!</definedName>
    <definedName name="__mui50">#REF!</definedName>
    <definedName name="__mui54">#REF!</definedName>
    <definedName name="__mui65">#REF!</definedName>
    <definedName name="__mui75">#REF!</definedName>
    <definedName name="__mui80">#REF!</definedName>
    <definedName name="__NC100">#REF!</definedName>
    <definedName name="__NC150">#REF!</definedName>
    <definedName name="__NC200">[8]TT35!#REF!</definedName>
    <definedName name="__nc3">[24]nc!$E$10</definedName>
    <definedName name="__nc35">'[25]he so'!$B$2</definedName>
    <definedName name="__nc4">'[26]van khuon'!$A$24</definedName>
    <definedName name="__nc5">[24]nc!$K$10</definedName>
    <definedName name="__Nc50">'[9]Chiettinh dz0,4'!#REF!</definedName>
    <definedName name="__NCL100">#REF!</definedName>
    <definedName name="__NCL200">#REF!</definedName>
    <definedName name="__NCL250">#REF!</definedName>
    <definedName name="__NET2">#REF!</definedName>
    <definedName name="__Nii3">'[36]A1.CN'!$M$33</definedName>
    <definedName name="__Nii4">'[36]A1.CN'!$M$37</definedName>
    <definedName name="__Nii5">'[36]A1.CN'!$M$42</definedName>
    <definedName name="__Nii6">'[36]A1.CN'!$M$45</definedName>
    <definedName name="__Nii7">'[36]A1.CN'!$M$46</definedName>
    <definedName name="__nin190">#REF!</definedName>
    <definedName name="__oto10">[10]VL!#REF!</definedName>
    <definedName name="__oto12">#REF!</definedName>
    <definedName name="__oto5">#REF!</definedName>
    <definedName name="__oto7">#REF!</definedName>
    <definedName name="__ov1">[11]Names!#REF!</definedName>
    <definedName name="__ov2">[11]Names!#REF!</definedName>
    <definedName name="__PA3" localSheetId="0" hidden="1">{"'Sheet1'!$L$16"}</definedName>
    <definedName name="__PA3" hidden="1">{"'Sheet1'!$L$16"}</definedName>
    <definedName name="__pc30">[27]GiaVL!$F$14</definedName>
    <definedName name="__pc40">[27]GiaVL!$F$13</definedName>
    <definedName name="__rai100">#REF!</definedName>
    <definedName name="__rai20">#REF!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san108">#REF!</definedName>
    <definedName name="__sat10">#REF!</definedName>
    <definedName name="__sat12">#REF!</definedName>
    <definedName name="__sat14">#REF!</definedName>
    <definedName name="__sat16">#REF!</definedName>
    <definedName name="__sat20">#REF!</definedName>
    <definedName name="__Sat27">[12]TTDZ22!#REF!</definedName>
    <definedName name="__Sat6">[12]TTDZ22!#REF!</definedName>
    <definedName name="__sat8">#REF!</definedName>
    <definedName name="__sc1">#REF!</definedName>
    <definedName name="__SC2">#REF!</definedName>
    <definedName name="__sc3">#REF!</definedName>
    <definedName name="__SCL4" localSheetId="0" hidden="1">{"'Sheet1'!$L$16"}</definedName>
    <definedName name="__SCL4" hidden="1">{"'Sheet1'!$L$16"}</definedName>
    <definedName name="__sl2">#REF!</definedName>
    <definedName name="__SN3">#REF!</definedName>
    <definedName name="__spk35">#REF!</definedName>
    <definedName name="__SPL4">[28]SPL4!$C$7:$D$67</definedName>
    <definedName name="__sua20">#REF!</definedName>
    <definedName name="__sua30">#REF!</definedName>
    <definedName name="__T1" hidden="1">{#N/A,#N/A,FALSE,"Chi tiÆt"}</definedName>
    <definedName name="__t2">[29]XL4Poppy!$C$4</definedName>
    <definedName name="__t3">[29]XL4Poppy!$C$31</definedName>
    <definedName name="__t4">[29]XL4Poppy!$C$9</definedName>
    <definedName name="__t5">[29]XL4Poppy!$B$1:$B$16</definedName>
    <definedName name="__t6">[29]XL4Poppy!$A$15</definedName>
    <definedName name="__tct3">[30]gVL!$Q$23</definedName>
    <definedName name="__tct5">[13]gVL!#REF!</definedName>
    <definedName name="__td1" hidden="1">{"'Sheet1'!$L$16"}</definedName>
    <definedName name="__tdt1">#REF!</definedName>
    <definedName name="__tdt35">#REF!</definedName>
    <definedName name="__tg427">#REF!</definedName>
    <definedName name="__TK1">#REF!</definedName>
    <definedName name="__tk2">#REF!</definedName>
    <definedName name="__tk3">#REF!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M2" hidden="1">{"'Sheet1'!$L$16"}</definedName>
    <definedName name="__toi3">#REF!</definedName>
    <definedName name="__toi5">#REF!</definedName>
    <definedName name="__tt10">[24]vlieu!$E$17</definedName>
    <definedName name="__tt3" localSheetId="0" hidden="1">{"'Sheet1'!$L$16"}</definedName>
    <definedName name="__tt3" hidden="1">{"'Sheet1'!$L$16"}</definedName>
    <definedName name="__tt6">[24]vlieu!$E$16</definedName>
    <definedName name="__tz593">#REF!</definedName>
    <definedName name="__TH1">#REF!</definedName>
    <definedName name="__th100">'[4]dongia (2)'!#REF!</definedName>
    <definedName name="__TH160">'[4]dongia (2)'!#REF!</definedName>
    <definedName name="__TH2">#REF!</definedName>
    <definedName name="__TH20">#REF!</definedName>
    <definedName name="__TH3">#REF!</definedName>
    <definedName name="__th35">#REF!</definedName>
    <definedName name="__TR250">'[4]dongia (2)'!#REF!</definedName>
    <definedName name="__tr375">[4]giathanh1!#REF!</definedName>
    <definedName name="__ui108">#REF!</definedName>
    <definedName name="__ui140">#REF!</definedName>
    <definedName name="__ui180">#REF!</definedName>
    <definedName name="__uon5">[35]XM!$D$28</definedName>
    <definedName name="__UT2">#REF!</definedName>
    <definedName name="__VAN1">[14]CT35!#REF!</definedName>
    <definedName name="__vbt100">'[15]daywork- Tham khao'!#REF!</definedName>
    <definedName name="__vbt150">#REF!</definedName>
    <definedName name="__vbt200">#REF!</definedName>
    <definedName name="__vbt210">#REF!</definedName>
    <definedName name="__vbt300">#REF!</definedName>
    <definedName name="__vbt400">#REF!</definedName>
    <definedName name="__vc1">#REF!</definedName>
    <definedName name="__vc2">#REF!</definedName>
    <definedName name="__vc3">#REF!</definedName>
    <definedName name="__VCD4">'[16]DZ 22KV'!#REF!</definedName>
    <definedName name="__VL100">#REF!</definedName>
    <definedName name="__VL150">#REF!</definedName>
    <definedName name="__VL200">#REF!</definedName>
    <definedName name="__VL250">#REF!</definedName>
    <definedName name="__VL50">'[9]Chiettinh dz0,4'!#REF!</definedName>
    <definedName name="__vxm100">#REF!</definedName>
    <definedName name="__vxm300">#REF!</definedName>
    <definedName name="__vxm500">#REF!</definedName>
    <definedName name="__vxm75">#REF!</definedName>
    <definedName name="__xlnm._FilterDatabase">"#REF!"</definedName>
    <definedName name="__xlnm.Extract">"#REF!"</definedName>
    <definedName name="__xlnm.Print_Area">"#REF!"</definedName>
    <definedName name="__xlnm.Print_Titles">"#N/A"</definedName>
    <definedName name="__xm40">[32]gVL!$P$28</definedName>
    <definedName name="__xx1">'[34]3.1.1'!$E$166</definedName>
    <definedName name="__xx12">'[34]3.1.1'!$F$166</definedName>
    <definedName name="__xx2">'[34]3.1.1'!$F$166</definedName>
    <definedName name="__xx3">#REF!</definedName>
    <definedName name="__xx4">#REF!</definedName>
    <definedName name="__xx5">#REF!</definedName>
    <definedName name="__xx6">#REF!</definedName>
    <definedName name="__xx7">#REF!</definedName>
    <definedName name="__yy1">'[34]3.1.4'!$E$114</definedName>
    <definedName name="__yy2">'[34]3.1.4'!$F$114</definedName>
    <definedName name="__zx1">'[34]2.5.1'!$A$11</definedName>
    <definedName name="_1">#N/A</definedName>
    <definedName name="_1_4">#REF!</definedName>
    <definedName name="_1000A01">#N/A</definedName>
    <definedName name="_19_01_98">#REF!</definedName>
    <definedName name="_2" localSheetId="0">#REF!</definedName>
    <definedName name="_2">#REF!</definedName>
    <definedName name="_20_01_98">#REF!</definedName>
    <definedName name="_27_02_01">#REF!</definedName>
    <definedName name="_40x4">5100</definedName>
    <definedName name="_a1" localSheetId="0"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0" hidden="1">{"'Sheet1'!$L$16"}</definedName>
    <definedName name="_a2" hidden="1">{"'Sheet1'!$L$16"}</definedName>
    <definedName name="_a4" localSheetId="0" hidden="1">{"'Sheet1'!$L$16"}</definedName>
    <definedName name="_a4" hidden="1">{"'Sheet1'!$L$16"}</definedName>
    <definedName name="_bac3">#REF!</definedName>
    <definedName name="_bac35">[35]NC!$G$19</definedName>
    <definedName name="_bac4">#REF!</definedName>
    <definedName name="_bac5">#REF!</definedName>
    <definedName name="_ben10">#REF!</definedName>
    <definedName name="_ben12">#REF!</definedName>
    <definedName name="_boi1">#REF!</definedName>
    <definedName name="_boi2">#REF!</definedName>
    <definedName name="_boi3">#REF!</definedName>
    <definedName name="_boi4">#REF!</definedName>
    <definedName name="_btc20">#REF!</definedName>
    <definedName name="_btc30">#REF!</definedName>
    <definedName name="_btc35">#REF!</definedName>
    <definedName name="_btm10">#REF!</definedName>
    <definedName name="_btm100">#REF!</definedName>
    <definedName name="_btm150">#REF!</definedName>
    <definedName name="_btM200">#REF!</definedName>
    <definedName name="_BTM250">#REF!</definedName>
    <definedName name="_btM300">#REF!</definedName>
    <definedName name="_BTM50">#REF!</definedName>
    <definedName name="_C_Lphi_4ab">#REF!</definedName>
    <definedName name="_cau10">#REF!</definedName>
    <definedName name="_cau16">#REF!</definedName>
    <definedName name="_cau25">#REF!</definedName>
    <definedName name="_cau40">#REF!</definedName>
    <definedName name="_cau50">#REF!</definedName>
    <definedName name="_cau60">#REF!</definedName>
    <definedName name="_cau63">#REF!</definedName>
    <definedName name="_cau7">#REF!</definedName>
    <definedName name="_cep1" hidden="1">{"'Sheet1'!$L$16"}</definedName>
    <definedName name="_ckn12">#REF!</definedName>
    <definedName name="_coc250">#REF!</definedName>
    <definedName name="_coc300">#REF!</definedName>
    <definedName name="_coc350">#REF!</definedName>
    <definedName name="_CON1">#REF!</definedName>
    <definedName name="_CON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250">'[3]dongia (2)'!#REF!</definedName>
    <definedName name="_D1">[1]SL!$E$5</definedName>
    <definedName name="_d1500" localSheetId="0" hidden="1">{"'Sheet1'!$L$16"}</definedName>
    <definedName name="_d1500" hidden="1">{"'Sheet1'!$L$16"}</definedName>
    <definedName name="_D2">[1]SL!$E$5</definedName>
    <definedName name="_dao1">#REF!</definedName>
    <definedName name="_dbu1">#REF!</definedName>
    <definedName name="_dbu2">#REF!</definedName>
    <definedName name="_ddn400" localSheetId="0">#REF!</definedName>
    <definedName name="_ddn400">#REF!</definedName>
    <definedName name="_ddn600" localSheetId="0">#REF!</definedName>
    <definedName name="_ddn600">#REF!</definedName>
    <definedName name="_det111">'[17]03 Detailed'!$I$136</definedName>
    <definedName name="_det112">'[17]03 Detailed'!$L$136</definedName>
    <definedName name="_det121">'[17]03 Detailed'!$I$136</definedName>
    <definedName name="_det122">'[17]03 Detailed'!$L$218</definedName>
    <definedName name="_det131">'[17]03 Detailed'!$I$231</definedName>
    <definedName name="_det132">'[17]03 Detailed'!$L$231</definedName>
    <definedName name="_det191">'[17]03 Detailed'!$I$244</definedName>
    <definedName name="_det192">'[17]03 Detailed'!$L$244</definedName>
    <definedName name="_det21">'[17]03 Detailed'!$I$15</definedName>
    <definedName name="_det2151">'[17]03 Detailed'!$I$325</definedName>
    <definedName name="_det2152">'[17]03 Detailed'!$L$325</definedName>
    <definedName name="_det22">'[17]03 Detailed'!$L$15</definedName>
    <definedName name="_det271">'[17]03 Detailed'!$I$260</definedName>
    <definedName name="_det272">'[17]03 Detailed'!$L$260</definedName>
    <definedName name="_det2971">'[17]03 Detailed'!$I$355</definedName>
    <definedName name="_det2972">'[17]03 Detailed'!$L$355</definedName>
    <definedName name="_det3061">'[17]03 Detailed'!$I$372</definedName>
    <definedName name="_det3062">'[17]03 Detailed'!$L$372</definedName>
    <definedName name="_det31">'[17]03 Detailed'!$I$28</definedName>
    <definedName name="_det311">'[17]03 Detailed'!$I$294</definedName>
    <definedName name="_det312">'[17]03 Detailed'!$L$294</definedName>
    <definedName name="_det32">'[17]03 Detailed'!$L$28</definedName>
    <definedName name="_det3211">'[17]03 Detailed'!$I$398</definedName>
    <definedName name="_det3212">'[17]03 Detailed'!$L$398</definedName>
    <definedName name="_det3221">'[17]03 Detailed'!$I$424</definedName>
    <definedName name="_det3222">'[17]03 Detailed'!$L$424</definedName>
    <definedName name="_det3781">'[17]03 Detailed'!$I$455</definedName>
    <definedName name="_det3782">'[17]03 Detailed'!$L$455</definedName>
    <definedName name="_det4061">'[17]03 Detailed'!$I$505</definedName>
    <definedName name="_det4062">'[17]03 Detailed'!$L$505</definedName>
    <definedName name="_det41">'[17]03 Detailed'!$I$48</definedName>
    <definedName name="_det42">'[17]03 Detailed'!$L$48</definedName>
    <definedName name="_det51">'[17]03 Detailed'!$I$64</definedName>
    <definedName name="_det52">'[17]03 Detailed'!$L$64</definedName>
    <definedName name="_dgt100">'[4]dongia (2)'!#REF!</definedName>
    <definedName name="_dt1" hidden="1">{"'Sheet1'!$L$16"}</definedName>
    <definedName name="_E1200" localSheetId="0" hidden="1">{"'Sheet1'!$L$16"}</definedName>
    <definedName name="_E1200" hidden="1">{"'Sheet1'!$L$16"}</definedName>
    <definedName name="_EXC1" localSheetId="0">#REF!</definedName>
    <definedName name="_EXC1">#REF!</definedName>
    <definedName name="_EXC2" localSheetId="0">#REF!</definedName>
    <definedName name="_EXC2">#REF!</definedName>
    <definedName name="_Fill" localSheetId="0" hidden="1">#REF!</definedName>
    <definedName name="_Fill" hidden="1">#REF!</definedName>
    <definedName name="_xlnm._FilterDatabase" localSheetId="0" hidden="1">'GÓi 2'!$A$8:$AL$462</definedName>
    <definedName name="_xlnm._FilterDatabase" hidden="1">#REF!</definedName>
    <definedName name="_g1">#REF!</definedName>
    <definedName name="_g2">#REF!</definedName>
    <definedName name="_GFE28">#REF!</definedName>
    <definedName name="_Goi8" localSheetId="0" hidden="1">{"'Sheet1'!$L$16"}</definedName>
    <definedName name="_Goi8" hidden="1">{"'Sheet1'!$L$16"}</definedName>
    <definedName name="_gon4" localSheetId="0">#REF!</definedName>
    <definedName name="_gon4">#REF!</definedName>
    <definedName name="_GID1">'[4]LKVL-CK-HT-GD1'!$A$4</definedName>
    <definedName name="_h1" localSheetId="0" hidden="1">{"'Sheet1'!$L$16"}</definedName>
    <definedName name="_h1" hidden="1">{"'Sheet1'!$L$16"}</definedName>
    <definedName name="_han23">#REF!</definedName>
    <definedName name="_hh1">[18]XL4Poppy!$C$9</definedName>
    <definedName name="_hh2">[18]XL4Poppy!$A$15</definedName>
    <definedName name="_HKy2">[5]BK04!#REF!</definedName>
    <definedName name="_hom2" localSheetId="0">#REF!</definedName>
    <definedName name="_hom2">#REF!</definedName>
    <definedName name="_hom4">[6]sheet12!#REF!</definedName>
    <definedName name="_hsm2">1.1289</definedName>
    <definedName name="_hso2" localSheetId="0">#REF!</definedName>
    <definedName name="_hso2">#REF!</definedName>
    <definedName name="_hso6">[19]Sheet7!$K$4</definedName>
    <definedName name="_hso7">'[7]Chi phi khac 4.3KH-CP'!#REF!</definedName>
    <definedName name="_hu1" localSheetId="0" hidden="1">{"'Sheet1'!$L$16"}</definedName>
    <definedName name="_hu1" hidden="1">{"'Sheet1'!$L$16"}</definedName>
    <definedName name="_hu2" localSheetId="0" hidden="1">{"'Sheet1'!$L$16"}</definedName>
    <definedName name="_hu2" hidden="1">{"'Sheet1'!$L$16"}</definedName>
    <definedName name="_hu5" localSheetId="0" hidden="1">{"'Sheet1'!$L$16"}</definedName>
    <definedName name="_hu5" hidden="1">{"'Sheet1'!$L$16"}</definedName>
    <definedName name="_hu6" localSheetId="0" hidden="1">{"'Sheet1'!$L$16"}</definedName>
    <definedName name="_hu6" hidden="1">{"'Sheet1'!$L$16"}</definedName>
    <definedName name="_huy1" localSheetId="0" hidden="1">{"'Sheet1'!$L$16"}</definedName>
    <definedName name="_huy1" hidden="1">{"'Sheet1'!$L$16"}</definedName>
    <definedName name="_Key1" localSheetId="0" hidden="1">#REF!</definedName>
    <definedName name="_Key1" hidden="1">#REF!</definedName>
    <definedName name="_Key2" localSheetId="0" hidden="1">#REF!</definedName>
    <definedName name="_Key2" hidden="1">#REF!</definedName>
    <definedName name="_Km36" localSheetId="0">#REF!</definedName>
    <definedName name="_Km36">#REF!</definedName>
    <definedName name="_kn12">#REF!</definedName>
    <definedName name="_Knc1">'[20]149-2'!$C$133</definedName>
    <definedName name="_Knc36" localSheetId="0">#REF!</definedName>
    <definedName name="_Knc36">#REF!</definedName>
    <definedName name="_Knc57" localSheetId="0">#REF!</definedName>
    <definedName name="_Knc57">#REF!</definedName>
    <definedName name="_KS2" localSheetId="0" hidden="1">{"'Sheet1'!$L$16"}</definedName>
    <definedName name="_KS2" hidden="1">{"'Sheet1'!$L$16"}</definedName>
    <definedName name="_Kvl36" localSheetId="0">#REF!</definedName>
    <definedName name="_Kvl36">#REF!</definedName>
    <definedName name="_L6">[21]XL4Poppy!$C$31</definedName>
    <definedName name="_Lan1" localSheetId="0" hidden="1">{"'Sheet1'!$L$16"}</definedName>
    <definedName name="_Lan1" hidden="1">{"'Sheet1'!$L$16"}</definedName>
    <definedName name="_LAN3" localSheetId="0" hidden="1">{"'Sheet1'!$L$16"}</definedName>
    <definedName name="_LAN3" hidden="1">{"'Sheet1'!$L$16"}</definedName>
    <definedName name="_lap1" localSheetId="0">#REF!</definedName>
    <definedName name="_lap1">#REF!</definedName>
    <definedName name="_lap2" localSheetId="0">#REF!</definedName>
    <definedName name="_lap2">#REF!</definedName>
    <definedName name="_ld2" localSheetId="0" hidden="1">{"'Sheet1'!$L$16"}</definedName>
    <definedName name="_ld2" hidden="1">{"'Sheet1'!$L$16"}</definedName>
    <definedName name="_lu8">#REF!</definedName>
    <definedName name="_M1">[22]XL4Poppy!$C$4</definedName>
    <definedName name="_m1233" localSheetId="0" hidden="1">{"'Sheet1'!$L$16"}</definedName>
    <definedName name="_m1233" hidden="1">{"'Sheet1'!$L$16"}</definedName>
    <definedName name="_m4" hidden="1">{"'Sheet1'!$L$16"}</definedName>
    <definedName name="_MAC12" localSheetId="0">#REF!</definedName>
    <definedName name="_MAC12">#REF!</definedName>
    <definedName name="_MAC46" localSheetId="0">#REF!</definedName>
    <definedName name="_MAC46">#REF!</definedName>
    <definedName name="_mix6">#REF!</definedName>
    <definedName name="_msl100" localSheetId="0">#REF!</definedName>
    <definedName name="_msl100">#REF!</definedName>
    <definedName name="_msl200" localSheetId="0">#REF!</definedName>
    <definedName name="_msl200">#REF!</definedName>
    <definedName name="_msl250" localSheetId="0">#REF!</definedName>
    <definedName name="_msl250">#REF!</definedName>
    <definedName name="_msl300" localSheetId="0">#REF!</definedName>
    <definedName name="_msl300">#REF!</definedName>
    <definedName name="_msl400" localSheetId="0">#REF!</definedName>
    <definedName name="_msl400">#REF!</definedName>
    <definedName name="_msl800" localSheetId="0">#REF!</definedName>
    <definedName name="_msl800">#REF!</definedName>
    <definedName name="_mui100" localSheetId="0">#REF!</definedName>
    <definedName name="_mui100">#REF!</definedName>
    <definedName name="_mui105" localSheetId="0">#REF!</definedName>
    <definedName name="_mui105">#REF!</definedName>
    <definedName name="_mui108" localSheetId="0">#REF!</definedName>
    <definedName name="_mui108">#REF!</definedName>
    <definedName name="_mui130" localSheetId="0">#REF!</definedName>
    <definedName name="_mui130">#REF!</definedName>
    <definedName name="_mui140" localSheetId="0">#REF!</definedName>
    <definedName name="_mui140">#REF!</definedName>
    <definedName name="_mui160" localSheetId="0">#REF!</definedName>
    <definedName name="_mui160">#REF!</definedName>
    <definedName name="_mui180" localSheetId="0">#REF!</definedName>
    <definedName name="_mui180">#REF!</definedName>
    <definedName name="_mui250" localSheetId="0">#REF!</definedName>
    <definedName name="_mui250">#REF!</definedName>
    <definedName name="_mui271" localSheetId="0">#REF!</definedName>
    <definedName name="_mui271">#REF!</definedName>
    <definedName name="_mui320" localSheetId="0">#REF!</definedName>
    <definedName name="_mui320">#REF!</definedName>
    <definedName name="_mui45" localSheetId="0">#REF!</definedName>
    <definedName name="_mui45">#REF!</definedName>
    <definedName name="_mui50" localSheetId="0">#REF!</definedName>
    <definedName name="_mui50">#REF!</definedName>
    <definedName name="_mui54" localSheetId="0">#REF!</definedName>
    <definedName name="_mui54">#REF!</definedName>
    <definedName name="_mui65" localSheetId="0">#REF!</definedName>
    <definedName name="_mui65">#REF!</definedName>
    <definedName name="_mui75" localSheetId="0">#REF!</definedName>
    <definedName name="_mui75">#REF!</definedName>
    <definedName name="_mui80" localSheetId="0">#REF!</definedName>
    <definedName name="_mui80">#REF!</definedName>
    <definedName name="_NC100" localSheetId="0">#REF!</definedName>
    <definedName name="_NC100">#REF!</definedName>
    <definedName name="_NC150" localSheetId="0">#REF!</definedName>
    <definedName name="_NC150">#REF!</definedName>
    <definedName name="_NC200">[8]TT35!#REF!</definedName>
    <definedName name="_nc3">[24]nc!$E$10</definedName>
    <definedName name="_nc35">'[25]he so'!$B$2</definedName>
    <definedName name="_nc4">'[26]van khuon'!$A$24</definedName>
    <definedName name="_nc5">[24]nc!$K$10</definedName>
    <definedName name="_Nc50">'[9]Chiettinh dz0,4'!#REF!</definedName>
    <definedName name="_NCL100" localSheetId="0">#REF!</definedName>
    <definedName name="_NCL100">#REF!</definedName>
    <definedName name="_NCL200" localSheetId="0">#REF!</definedName>
    <definedName name="_NCL200">#REF!</definedName>
    <definedName name="_NCL250" localSheetId="0">#REF!</definedName>
    <definedName name="_NCL250">#REF!</definedName>
    <definedName name="_ne2">{"ÿÿÿÿÿ","DT cau tam Ha trinh 7.xls","DT cau tam Ha trinh 3.xls"}</definedName>
    <definedName name="_NET2" localSheetId="0">#REF!</definedName>
    <definedName name="_NET2">#REF!</definedName>
    <definedName name="_Nii2">'[36]A1.CN'!$M$30</definedName>
    <definedName name="_Nii3">'[36]A1.CN'!$M$33</definedName>
    <definedName name="_Nii4">'[36]A1.CN'!$M$37</definedName>
    <definedName name="_Nii5">'[36]A1.CN'!$M$42</definedName>
    <definedName name="_Nii6">'[36]A1.CN'!$M$45</definedName>
    <definedName name="_Nii7">'[36]A1.CN'!$M$46</definedName>
    <definedName name="_nin190" localSheetId="0">#REF!</definedName>
    <definedName name="_nin190">#REF!</definedName>
    <definedName name="_Order1" hidden="1">255</definedName>
    <definedName name="_Order2" hidden="1">255</definedName>
    <definedName name="_oto10">[10]VL!#REF!</definedName>
    <definedName name="_oto12">#REF!</definedName>
    <definedName name="_oto5">#REF!</definedName>
    <definedName name="_oto7">#REF!</definedName>
    <definedName name="_ov1">[11]Names!#REF!</definedName>
    <definedName name="_ov2">[11]Names!#REF!</definedName>
    <definedName name="_PA3" localSheetId="0" hidden="1">{"'Sheet1'!$L$16"}</definedName>
    <definedName name="_PA3" hidden="1">{"'Sheet1'!$L$16"}</definedName>
    <definedName name="_pa4" hidden="1">{"'Sheet1'!$L$16"}</definedName>
    <definedName name="_Parse_Out" hidden="1">[37]Quantity!#REF!</definedName>
    <definedName name="_pc30">[27]GiaVL!$F$14</definedName>
    <definedName name="_pc40">[27]GiaVL!$F$13</definedName>
    <definedName name="_R">#REF!</definedName>
    <definedName name="_rai100">#REF!</definedName>
    <definedName name="_rai20">#REF!</definedName>
    <definedName name="_RHH1" localSheetId="0">#REF!</definedName>
    <definedName name="_RHH1">#REF!</definedName>
    <definedName name="_RHH10" localSheetId="0">#REF!</definedName>
    <definedName name="_RHH10">#REF!</definedName>
    <definedName name="_RHP1" localSheetId="0">#REF!</definedName>
    <definedName name="_RHP1">#REF!</definedName>
    <definedName name="_RHP10" localSheetId="0">#REF!</definedName>
    <definedName name="_RHP10">#REF!</definedName>
    <definedName name="_RI1" localSheetId="0">#REF!</definedName>
    <definedName name="_RI1">#REF!</definedName>
    <definedName name="_RI10" localSheetId="0">#REF!</definedName>
    <definedName name="_RI10">#REF!</definedName>
    <definedName name="_RII1" localSheetId="0">#REF!</definedName>
    <definedName name="_RII1">#REF!</definedName>
    <definedName name="_RII10" localSheetId="0">#REF!</definedName>
    <definedName name="_RII10">#REF!</definedName>
    <definedName name="_RIP1" localSheetId="0">#REF!</definedName>
    <definedName name="_RIP1">#REF!</definedName>
    <definedName name="_RIP10" localSheetId="0">#REF!</definedName>
    <definedName name="_RIP10">#REF!</definedName>
    <definedName name="_san108">#REF!</definedName>
    <definedName name="_sat10" localSheetId="0">#REF!</definedName>
    <definedName name="_sat10">#REF!</definedName>
    <definedName name="_sat12" localSheetId="0">#REF!</definedName>
    <definedName name="_sat12">#REF!</definedName>
    <definedName name="_sat14" localSheetId="0">#REF!</definedName>
    <definedName name="_sat14">#REF!</definedName>
    <definedName name="_sat16" localSheetId="0">#REF!</definedName>
    <definedName name="_sat16">#REF!</definedName>
    <definedName name="_sat20" localSheetId="0">#REF!</definedName>
    <definedName name="_sat20">#REF!</definedName>
    <definedName name="_Sat27">[12]TTDZ22!#REF!</definedName>
    <definedName name="_Sat6">[12]TTDZ22!#REF!</definedName>
    <definedName name="_sat8" localSheetId="0">#REF!</definedName>
    <definedName name="_sat8">#REF!</definedName>
    <definedName name="_sc1" localSheetId="0">#REF!</definedName>
    <definedName name="_sc1">#REF!</definedName>
    <definedName name="_SC2" localSheetId="0">#REF!</definedName>
    <definedName name="_SC2">#REF!</definedName>
    <definedName name="_sc3" localSheetId="0">#REF!</definedName>
    <definedName name="_sc3">#REF!</definedName>
    <definedName name="_SCL4" localSheetId="0" hidden="1">{"'Sheet1'!$L$16"}</definedName>
    <definedName name="_SCL4" hidden="1">{"'Sheet1'!$L$16"}</definedName>
    <definedName name="_sl2">#REF!</definedName>
    <definedName name="_SN3" localSheetId="0">#REF!</definedName>
    <definedName name="_SN3">#REF!</definedName>
    <definedName name="_Sort" localSheetId="0" hidden="1">#REF!</definedName>
    <definedName name="_Sort" hidden="1">#REF!</definedName>
    <definedName name="_spk35">#REF!</definedName>
    <definedName name="_SPL4">[28]SPL4!$C$7:$D$67</definedName>
    <definedName name="_sua20" localSheetId="0">#REF!</definedName>
    <definedName name="_sua20">#REF!</definedName>
    <definedName name="_sua30" localSheetId="0">#REF!</definedName>
    <definedName name="_sua30">#REF!</definedName>
    <definedName name="_t2">[29]XL4Poppy!$C$4</definedName>
    <definedName name="_t3">[29]XL4Poppy!$C$31</definedName>
    <definedName name="_t4">[29]XL4Poppy!$C$9</definedName>
    <definedName name="_t5">[29]XL4Poppy!$B$1:$B$16</definedName>
    <definedName name="_t6">[29]XL4Poppy!$A$15</definedName>
    <definedName name="_tct3">[30]gVL!$Q$23</definedName>
    <definedName name="_tct5">[13]gVL!#REF!</definedName>
    <definedName name="_td1" hidden="1">{"'Sheet1'!$L$16"}</definedName>
    <definedName name="_tdt1">#REF!</definedName>
    <definedName name="_tdt35">#REF!</definedName>
    <definedName name="_tg427" localSheetId="0">#REF!</definedName>
    <definedName name="_tg427">#REF!</definedName>
    <definedName name="_TK1">[31]Tongke!$B$7:$U$128</definedName>
    <definedName name="_tk2">#REF!</definedName>
    <definedName name="_tk3">#REF!</definedName>
    <definedName name="_TL1" localSheetId="0">#REF!</definedName>
    <definedName name="_TL1">#REF!</definedName>
    <definedName name="_TL2" localSheetId="0">#REF!</definedName>
    <definedName name="_TL2">#REF!</definedName>
    <definedName name="_TL3" localSheetId="0">#REF!</definedName>
    <definedName name="_TL3">#REF!</definedName>
    <definedName name="_TLA120" localSheetId="0">#REF!</definedName>
    <definedName name="_TLA120">#REF!</definedName>
    <definedName name="_TLA35" localSheetId="0">#REF!</definedName>
    <definedName name="_TLA35">#REF!</definedName>
    <definedName name="_TLA50" localSheetId="0">#REF!</definedName>
    <definedName name="_TLA50">#REF!</definedName>
    <definedName name="_TLA70" localSheetId="0">#REF!</definedName>
    <definedName name="_TLA70">#REF!</definedName>
    <definedName name="_TLA95" localSheetId="0">#REF!</definedName>
    <definedName name="_TLA95">#REF!</definedName>
    <definedName name="_TM2" hidden="1">{"'Sheet1'!$L$16"}</definedName>
    <definedName name="_toi3">#REF!</definedName>
    <definedName name="_toi5">#REF!</definedName>
    <definedName name="_tt10">[24]vlieu!$E$17</definedName>
    <definedName name="_tt3" localSheetId="0" hidden="1">{"'Sheet1'!$L$16"}</definedName>
    <definedName name="_tt3" hidden="1">{"'Sheet1'!$L$16"}</definedName>
    <definedName name="_tt6">[24]vlieu!$E$16</definedName>
    <definedName name="_tz593" localSheetId="0">#REF!</definedName>
    <definedName name="_tz593">#REF!</definedName>
    <definedName name="_TH1">#REF!</definedName>
    <definedName name="_th100">'[4]dongia (2)'!#REF!</definedName>
    <definedName name="_TH160">'[4]dongia (2)'!#REF!</definedName>
    <definedName name="_TH2">#REF!</definedName>
    <definedName name="_TH20" localSheetId="0">#REF!</definedName>
    <definedName name="_TH20">#REF!</definedName>
    <definedName name="_TH3">#REF!</definedName>
    <definedName name="_th35">#REF!</definedName>
    <definedName name="_thu2">{"Thuxm2.xls","Sheet1"}</definedName>
    <definedName name="_TR250">'[4]dongia (2)'!#REF!</definedName>
    <definedName name="_tr375">[4]giathanh1!#REF!</definedName>
    <definedName name="_ui108">#REF!</definedName>
    <definedName name="_ui140">#REF!</definedName>
    <definedName name="_ui180">#REF!</definedName>
    <definedName name="_uon5">[35]XM!$D$28</definedName>
    <definedName name="_UT2" localSheetId="0">#REF!</definedName>
    <definedName name="_UT2">#REF!</definedName>
    <definedName name="_VAN1">[14]CT35!#REF!</definedName>
    <definedName name="_vbt100">'[15]daywork- Tham khao'!#REF!</definedName>
    <definedName name="_vbt150" localSheetId="0">#REF!</definedName>
    <definedName name="_vbt150">#REF!</definedName>
    <definedName name="_vbt200" localSheetId="0">#REF!</definedName>
    <definedName name="_vbt200">#REF!</definedName>
    <definedName name="_vbt210" localSheetId="0">#REF!</definedName>
    <definedName name="_vbt210">#REF!</definedName>
    <definedName name="_vbt300" localSheetId="0">#REF!</definedName>
    <definedName name="_vbt300">#REF!</definedName>
    <definedName name="_vbt400" localSheetId="0">#REF!</definedName>
    <definedName name="_vbt400">#REF!</definedName>
    <definedName name="_vc1" localSheetId="0">#REF!</definedName>
    <definedName name="_vc1">#REF!</definedName>
    <definedName name="_vc2" localSheetId="0">#REF!</definedName>
    <definedName name="_vc2">#REF!</definedName>
    <definedName name="_vc3" localSheetId="0">#REF!</definedName>
    <definedName name="_vc3">#REF!</definedName>
    <definedName name="_VCD4">'[16]DZ 22KV'!#REF!</definedName>
    <definedName name="_VL100" localSheetId="0">#REF!</definedName>
    <definedName name="_VL100">#REF!</definedName>
    <definedName name="_VL150" localSheetId="0">#REF!</definedName>
    <definedName name="_VL150">#REF!</definedName>
    <definedName name="_VL200" localSheetId="0">#REF!</definedName>
    <definedName name="_VL200">#REF!</definedName>
    <definedName name="_VL250" localSheetId="0">#REF!</definedName>
    <definedName name="_VL250">#REF!</definedName>
    <definedName name="_VL50">'[9]Chiettinh dz0,4'!#REF!</definedName>
    <definedName name="_vxm100" localSheetId="0">#REF!</definedName>
    <definedName name="_vxm100">#REF!</definedName>
    <definedName name="_vxm300" localSheetId="0">#REF!</definedName>
    <definedName name="_vxm300">#REF!</definedName>
    <definedName name="_vxm500" localSheetId="0">#REF!</definedName>
    <definedName name="_vxm500">#REF!</definedName>
    <definedName name="_vxm75" localSheetId="0">#REF!</definedName>
    <definedName name="_vxm75">#REF!</definedName>
    <definedName name="_xm40">[32]gVL!$P$28</definedName>
    <definedName name="_xx1">'[33]3.1.1'!$E$166</definedName>
    <definedName name="_xx12">'[33]3.1.1'!$F$166</definedName>
    <definedName name="_xx2">'[33]3.1.1'!$F$166</definedName>
    <definedName name="_xx3" localSheetId="0">#REF!</definedName>
    <definedName name="_xx3">#REF!</definedName>
    <definedName name="_xx4" localSheetId="0">#REF!</definedName>
    <definedName name="_xx4">#REF!</definedName>
    <definedName name="_xx5" localSheetId="0">#REF!</definedName>
    <definedName name="_xx5">#REF!</definedName>
    <definedName name="_xx6" localSheetId="0">#REF!</definedName>
    <definedName name="_xx6">#REF!</definedName>
    <definedName name="_xx7" localSheetId="0">#REF!</definedName>
    <definedName name="_xx7">#REF!</definedName>
    <definedName name="_yy1">'[33]3.1.4'!$E$114</definedName>
    <definedName name="_yy2">'[33]3.1.4'!$F$114</definedName>
    <definedName name="_zx1">'[33]2.5.1'!$A$11</definedName>
    <definedName name="a" comment="Giảm giá đèn">'[38]Gia Vat lieu'!$R$3</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#REF!</definedName>
    <definedName name="a129_xoa" hidden="1">{"Offgrid",#N/A,FALSE,"OFFGRID";"Region",#N/A,FALSE,"REGION";"Offgrid -2",#N/A,FALSE,"OFFGRID";"WTP",#N/A,FALSE,"WTP";"WTP -2",#N/A,FALSE,"WTP";"Project",#N/A,FALSE,"PROJECT";"Summary -2",#N/A,FALSE,"SUMMARY"}</definedName>
    <definedName name="a129_xoaxoa" hidden="1">{"Offgrid",#N/A,FALSE,"OFFGRID";"Region",#N/A,FALSE,"REGION";"Offgrid -2",#N/A,FALSE,"OFFGRID";"WTP",#N/A,FALSE,"WTP";"WTP -2",#N/A,FALSE,"WTP";"Project",#N/A,FALSE,"PROJECT";"Summary -2",#N/A,FALSE,"SUMMARY"}</definedName>
    <definedName name="a130_xoa" hidden="1">{"Offgrid",#N/A,FALSE,"OFFGRID";"Region",#N/A,FALSE,"REGION";"Offgrid -2",#N/A,FALSE,"OFFGRID";"WTP",#N/A,FALSE,"WTP";"WTP -2",#N/A,FALSE,"WTP";"Project",#N/A,FALSE,"PROJECT";"Summary -2",#N/A,FALSE,"SUMMARY"}</definedName>
    <definedName name="a130_xoaxoa" hidden="1">{"Offgrid",#N/A,FALSE,"OFFGRID";"Region",#N/A,FALSE,"REGION";"Offgrid -2",#N/A,FALSE,"OFFGRID";"WTP",#N/A,FALSE,"WTP";"WTP -2",#N/A,FALSE,"WTP";"Project",#N/A,FALSE,"PROJECT";"Summary -2",#N/A,FALSE,"SUMMARY"}</definedName>
    <definedName name="A18N3">'[39]Labor (HA)'!$A$29:$J$43</definedName>
    <definedName name="a277Print_Titles">#REF!</definedName>
    <definedName name="A35_">#REF!</definedName>
    <definedName name="A50_">#REF!</definedName>
    <definedName name="A6N2">#REF!</definedName>
    <definedName name="A6N3">#REF!</definedName>
    <definedName name="A70_">#REF!</definedName>
    <definedName name="A95_">#REF!</definedName>
    <definedName name="AA">#REF!</definedName>
    <definedName name="aAAA">#REF!</definedName>
    <definedName name="aaaaaaa">#REF!</definedName>
    <definedName name="ab">#REF!</definedName>
    <definedName name="abc">#REF!</definedName>
    <definedName name="abn" localSheetId="0" hidden="1">{"'Sheet1'!$L$16"}</definedName>
    <definedName name="abn" hidden="1">{"'Sheet1'!$L$16"}</definedName>
    <definedName name="AC120_">#REF!</definedName>
    <definedName name="AC35_">#REF!</definedName>
    <definedName name="AC50_">#REF!</definedName>
    <definedName name="AC70_">#REF!</definedName>
    <definedName name="AC95_">#REF!</definedName>
    <definedName name="AccessDatabase" hidden="1">"C:\My Documents\LeBinh\Xls\VP Cong ty\FORM.mdb"</definedName>
    <definedName name="AD">#N/A</definedName>
    <definedName name="ada">#REF!</definedName>
    <definedName name="ADEQ">#REF!</definedName>
    <definedName name="àdgj">#REF!</definedName>
    <definedName name="ádss" hidden="1">#REF!</definedName>
    <definedName name="ag15F80">#REF!</definedName>
    <definedName name="ah" localSheetId="0" hidden="1">{"'Sheet1'!$L$16"}</definedName>
    <definedName name="ah" hidden="1">{"'Sheet1'!$L$16"}</definedName>
    <definedName name="aho">#REF!</definedName>
    <definedName name="aircompressor">#REF!</definedName>
    <definedName name="All_Item">#REF!</definedName>
    <definedName name="ALPIN">#N/A</definedName>
    <definedName name="ALPJYOU">#N/A</definedName>
    <definedName name="ALPTOI">#N/A</definedName>
    <definedName name="anscount" hidden="1">1</definedName>
    <definedName name="Antoan" hidden="1">{"'Sheet1'!$L$16"}</definedName>
    <definedName name="as" localSheetId="0" hidden="1">{0,0,0,0;0,0,0,0;0,0,TRUE,0;0,0,0,0;0,0,0,0;0,0,0,FALSE;0,0,0,0}</definedName>
    <definedName name="as" hidden="1">{0,0,0,0;0,0,0,0;0,0,TRUE,0;0,0,0,0;0,0,0,0;0,0,0,FALSE;0,0,0,0}</definedName>
    <definedName name="AS2DocOpenMode" hidden="1">"AS2DocumentEdit"</definedName>
    <definedName name="asas" localSheetId="0" hidden="1">{#N/A,#N/A,FALSE,"Sheet1";#N/A,#N/A,FALSE,"Sheet1";#N/A,#N/A,FALSE,"Sheet1"}</definedName>
    <definedName name="asas" hidden="1">{#N/A,#N/A,FALSE,"Sheet1";#N/A,#N/A,FALSE,"Sheet1";#N/A,#N/A,FALSE,"Sheet1"}</definedName>
    <definedName name="asd">#REF!</definedName>
    <definedName name="asdffgggh" localSheetId="0" hidden="1">{"'Sheet1'!$L$16"}</definedName>
    <definedName name="asdffgggh" hidden="1">{"'Sheet1'!$L$16"}</definedName>
    <definedName name="asega" localSheetId="0">{"Thuxm2.xls","Sheet1"}</definedName>
    <definedName name="asega">{"Thuxm2.xls","Sheet1"}</definedName>
    <definedName name="ASP">#REF!</definedName>
    <definedName name="ATGT" localSheetId="0" hidden="1">{"'Sheet1'!$L$16"}</definedName>
    <definedName name="ATGT" hidden="1">{"'Sheet1'!$L$16"}</definedName>
    <definedName name="_xlnm.Auto_Open">#REF!</definedName>
    <definedName name="Av">#REF!</definedName>
    <definedName name="avađsf" localSheetId="0" hidden="1">{0,#N/A,FALSE,0;0,#N/A,FALSE,0;0,#N/A,FALSE,0;0,#N/A,FALSE,0;0,#N/A,FALSE,0;0,#N/A,FALSE,0;0,#N/A,FALSE,0}</definedName>
    <definedName name="avađsf" hidden="1">{0,#N/A,FALSE,0;0,#N/A,FALSE,0;0,#N/A,FALSE,0;0,#N/A,FALSE,0;0,#N/A,FALSE,0;0,#N/A,FALSE,0;0,#N/A,FALSE,0}</definedName>
    <definedName name="ằ" localSheetId="0" hidden="1">{"'Sheet1'!$L$16"}</definedName>
    <definedName name="ằ" hidden="1">{"'Sheet1'!$L$16"}</definedName>
    <definedName name="ăg" localSheetId="0" hidden="1">{"'Sheet1'!$L$16"}</definedName>
    <definedName name="ăg" hidden="1">{"'Sheet1'!$L$16"}</definedName>
    <definedName name="ầdddfasdf">{"DZ-TDTB2.XLS","Dcksat.xls"}</definedName>
    <definedName name="âétggâgqgêágghe" localSheetId="0" hidden="1">{#N/A,#N/A,FALSE,"Chi tiÆt"}</definedName>
    <definedName name="âétggâgqgêágghe" hidden="1">{#N/A,#N/A,FALSE,"Chi tiÆt"}</definedName>
    <definedName name="âfA" localSheetId="0" hidden="1">{"'Sheet1'!$L$16"}</definedName>
    <definedName name="âfA" hidden="1">{"'Sheet1'!$L$16"}</definedName>
    <definedName name="ẩgg" localSheetId="0" hidden="1">{"'Sheet1'!$L$16"}</definedName>
    <definedName name="ẩgg" hidden="1">{"'Sheet1'!$L$16"}</definedName>
    <definedName name="ầgga" localSheetId="0" hidden="1">{"'Sheet1'!$L$16"}</definedName>
    <definedName name="ầgga" hidden="1">{"'Sheet1'!$L$16"}</definedName>
    <definedName name="b">'[38]Gia Vat lieu'!$S$3</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VND">0.05</definedName>
    <definedName name="b_WL">#REF!</definedName>
    <definedName name="b_WL1">#REF!</definedName>
    <definedName name="b_WS">#REF!</definedName>
    <definedName name="b_ws1">#REF!</definedName>
    <definedName name="B_YEN">0.1</definedName>
    <definedName name="b1_">#REF!</definedName>
    <definedName name="b14b" localSheetId="0" hidden="1">{"'Sheet1'!$L$16"}</definedName>
    <definedName name="b14b" hidden="1">{"'Sheet1'!$L$16"}</definedName>
    <definedName name="b14b1" localSheetId="0" hidden="1">{"'Sheet1'!$L$16"}</definedName>
    <definedName name="b14b1" hidden="1">{"'Sheet1'!$L$16"}</definedName>
    <definedName name="b2_">#REF!</definedName>
    <definedName name="b3_">#REF!</definedName>
    <definedName name="b4_">#REF!</definedName>
    <definedName name="bac2.5">#REF!</definedName>
    <definedName name="bac3.5">#REF!</definedName>
    <definedName name="bac4.5">#REF!</definedName>
    <definedName name="BacKan">#REF!</definedName>
    <definedName name="Bang_cly">#REF!</definedName>
    <definedName name="Bang_CVC">#REF!</definedName>
    <definedName name="bang_gia">#REF!</definedName>
    <definedName name="Bang_travl">#REF!</definedName>
    <definedName name="Bang1">#REF!</definedName>
    <definedName name="bang2">#REF!</definedName>
    <definedName name="BangGiaVL_Q">#REF!</definedName>
    <definedName name="BangMa">#REF!</definedName>
    <definedName name="BarData">#REF!</definedName>
    <definedName name="bat" localSheetId="0" hidden="1">{"'Sheet1'!$L$16"}</definedName>
    <definedName name="bat" hidden="1">{"'Sheet1'!$L$16"}</definedName>
    <definedName name="BB">#REF!</definedName>
    <definedName name="bcktktbtg">#REF!</definedName>
    <definedName name="bcktktx">#REF!</definedName>
    <definedName name="bcktkty1">#REF!</definedName>
    <definedName name="bcktkty2">#REF!</definedName>
    <definedName name="bcktkty3">#REF!</definedName>
    <definedName name="bcktkty4">#REF!</definedName>
    <definedName name="bcktkty5">#REF!</definedName>
    <definedName name="Beg_Bal">#REF!</definedName>
    <definedName name="bentonite">#REF!</definedName>
    <definedName name="beta">20</definedName>
    <definedName name="BF1_">#REF!</definedName>
    <definedName name="BF2_">#REF!</definedName>
    <definedName name="BF3_">#REF!</definedName>
    <definedName name="BFBS">#REF!</definedName>
    <definedName name="BFES">#REF!</definedName>
    <definedName name="BFS">#REF!</definedName>
    <definedName name="Bgiang" localSheetId="0" hidden="1">{"'Sheet1'!$L$16"}</definedName>
    <definedName name="Bgiang" hidden="1">{"'Sheet1'!$L$16"}</definedName>
    <definedName name="bh">#REF!</definedName>
    <definedName name="bia">#REF!</definedName>
    <definedName name="BK">#REF!</definedName>
    <definedName name="bombt50">#REF!</definedName>
    <definedName name="bombt60">#REF!</definedName>
    <definedName name="bomnuoc">#REF!</definedName>
    <definedName name="bomnuoc20cv">#REF!</definedName>
    <definedName name="bomnuoc20kw">#REF!</definedName>
    <definedName name="bomvua">#REF!</definedName>
    <definedName name="bomvua1.5">#REF!</definedName>
    <definedName name="bon">{"DZ-TDTB2.XLS","Dcksat.xls"}</definedName>
    <definedName name="Book2">#REF!</definedName>
    <definedName name="BOQ">#REF!</definedName>
    <definedName name="bosung" hidden="1">{"'Sheet1'!$L$16"}</definedName>
    <definedName name="BT">#REF!</definedName>
    <definedName name="btcocM400">#REF!</definedName>
    <definedName name="btcocnhoi">#REF!</definedName>
    <definedName name="BTcot">#REF!</definedName>
    <definedName name="Btcot1">#REF!</definedName>
    <definedName name="btchiuaxitm300">#REF!</definedName>
    <definedName name="BTchiuaxm200">#REF!</definedName>
    <definedName name="BTK">#REF!</definedName>
    <definedName name="btkn">#REF!</definedName>
    <definedName name="btl" localSheetId="0" hidden="1">{"'Sheet1'!$L$16"}</definedName>
    <definedName name="btl" hidden="1">{"'Sheet1'!$L$16"}</definedName>
    <definedName name="BTlotm100">#REF!</definedName>
    <definedName name="btm">#REF!</definedName>
    <definedName name="bua1.2">#REF!</definedName>
    <definedName name="bua1.8">#REF!</definedName>
    <definedName name="bua3.5">#REF!</definedName>
    <definedName name="buacan">#REF!</definedName>
    <definedName name="buarung">#REF!</definedName>
    <definedName name="buarung170">#REF!</definedName>
    <definedName name="bùc">{"Book1","Dt tonghop.xls"}</definedName>
    <definedName name="Bulongma">8700</definedName>
    <definedName name="Bulongthepcoctiepdia">#REF!</definedName>
    <definedName name="Bust">#REF!</definedName>
    <definedName name="BVCISUMMARY">#REF!</definedName>
    <definedName name="bw">#N/A</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_c_phô_cÊp">#REF!</definedName>
    <definedName name="C_VND">0.03</definedName>
    <definedName name="C_YEN">0.1</definedName>
    <definedName name="CACAU">298161</definedName>
    <definedName name="CacNVDX">#REF!</definedName>
    <definedName name="Cachdienchuoi">#REF!</definedName>
    <definedName name="Cachdiendung">#REF!</definedName>
    <definedName name="Cachdienhaap">#REF!</definedName>
    <definedName name="CachtinhCN1">#REF!</definedName>
    <definedName name="CachtinhCN2">#REF!</definedName>
    <definedName name="CachtinhCPLBCKTKT">#REF!</definedName>
    <definedName name="CachtinhCPLDADT">#REF!</definedName>
    <definedName name="CachtinhCPTKKT">#REF!</definedName>
    <definedName name="CachtinhCPTKTC">#REF!</definedName>
    <definedName name="CachtinhCPTKHTKT1">#REF!</definedName>
    <definedName name="CachtinhCPTKHTKT2">#REF!</definedName>
    <definedName name="CachtinhCPTTTKBVTC">#REF!</definedName>
    <definedName name="CachtinhCPTTTKKT">#REF!</definedName>
    <definedName name="Cap_DUL_doc_B">'[40]Cap DUL'!$A$274:$IV$279</definedName>
    <definedName name="capdul">#REF!</definedName>
    <definedName name="Capnuo">#REF!</definedName>
    <definedName name="Capnuoc">#REF!</definedName>
    <definedName name="casing">#REF!</definedName>
    <definedName name="cat">#REF!</definedName>
    <definedName name="catcap">#REF!</definedName>
    <definedName name="catdap">#REF!</definedName>
    <definedName name="Category_All">#REF!</definedName>
    <definedName name="CATIN">#N/A</definedName>
    <definedName name="CATJYOU">#N/A</definedName>
    <definedName name="catm">#REF!</definedName>
    <definedName name="catmin">#REF!</definedName>
    <definedName name="catn">#REF!</definedName>
    <definedName name="catong">#REF!</definedName>
    <definedName name="CATSYU">#N/A</definedName>
    <definedName name="catthep">#REF!</definedName>
    <definedName name="catuon">#REF!</definedName>
    <definedName name="catvang">#REF!</definedName>
    <definedName name="CATREC">#N/A</definedName>
    <definedName name="caunoi30">#REF!</definedName>
    <definedName name="cayxoi108">#REF!</definedName>
    <definedName name="cayxoi110">#REF!</definedName>
    <definedName name="cayxoi75">#REF!</definedName>
    <definedName name="CB">#REF!</definedName>
    <definedName name="cc">#REF!</definedName>
    <definedName name="CCS">#REF!</definedName>
    <definedName name="CCT">#REF!</definedName>
    <definedName name="cd">#REF!</definedName>
    <definedName name="CDD">#REF!</definedName>
    <definedName name="Cdnum">#REF!</definedName>
    <definedName name="CÊp_bËc">#REF!</definedName>
    <definedName name="cfc">#REF!</definedName>
    <definedName name="cfk">#REF!</definedName>
    <definedName name="CK">#REF!</definedName>
    <definedName name="ckn">#REF!</definedName>
    <definedName name="ckna">#REF!</definedName>
    <definedName name="CLVC3">0.1</definedName>
    <definedName name="CLVCTB">#REF!</definedName>
    <definedName name="CLVL">#REF!</definedName>
    <definedName name="cn">#REF!</definedName>
    <definedName name="CN1btg">#REF!</definedName>
    <definedName name="CN1x">#REF!</definedName>
    <definedName name="CN1y1">#REF!</definedName>
    <definedName name="CN1y2">#REF!</definedName>
    <definedName name="CN1y3">#REF!</definedName>
    <definedName name="CN2btg">#REF!</definedName>
    <definedName name="CN2x">#REF!</definedName>
    <definedName name="CN2y1">#REF!</definedName>
    <definedName name="CN2y2">#REF!</definedName>
    <definedName name="CN2y3">#REF!</definedName>
    <definedName name="CN2y4">#REF!</definedName>
    <definedName name="CN2y5">#REF!</definedName>
    <definedName name="CNC">#REF!</definedName>
    <definedName name="CND">#REF!</definedName>
    <definedName name="cne">#REF!</definedName>
    <definedName name="CNG">#REF!</definedName>
    <definedName name="Co">#REF!</definedName>
    <definedName name="COAT">#REF!</definedName>
    <definedName name="Cocbetong">#REF!</definedName>
    <definedName name="cocvt">#REF!</definedName>
    <definedName name="Code" localSheetId="0" hidden="1">#REF!</definedName>
    <definedName name="Code" hidden="1">#REF!</definedName>
    <definedName name="Cöï_ly_vaän_chuyeãn">#REF!</definedName>
    <definedName name="CÖÏ_LY_VAÄN_CHUYEÅN">#REF!</definedName>
    <definedName name="Combined_A">#REF!</definedName>
    <definedName name="Combined_B">#REF!</definedName>
    <definedName name="COMMON">#REF!</definedName>
    <definedName name="CON_EQP_COS">#REF!</definedName>
    <definedName name="CON_EQP_COST">#REF!</definedName>
    <definedName name="CONC25">#REF!</definedName>
    <definedName name="CONC30">#REF!</definedName>
    <definedName name="CONCS25">#REF!</definedName>
    <definedName name="CONCS30">#REF!</definedName>
    <definedName name="CONST_EQ">#REF!</definedName>
    <definedName name="Continue">#REF!</definedName>
    <definedName name="cong">#REF!</definedName>
    <definedName name="Cong_HM_DTCT">#REF!</definedName>
    <definedName name="Cong_M_DTCT">#REF!</definedName>
    <definedName name="Cong_NC_DTCT">#REF!</definedName>
    <definedName name="Cong_tac_dat">#REF!</definedName>
    <definedName name="Cong_VL_DTCT">#REF!</definedName>
    <definedName name="CONGPA1" hidden="1">{"'Sheet1'!$L$16"}</definedName>
    <definedName name="Congvien_CX">#REF!</definedName>
    <definedName name="Congvien_TN">#REF!</definedName>
    <definedName name="coppha">#REF!</definedName>
    <definedName name="cot7.5">#REF!</definedName>
    <definedName name="cot8.5">#REF!</definedName>
    <definedName name="CotBTtronVuong">#REF!</definedName>
    <definedName name="Cotsatma">9726</definedName>
    <definedName name="Cotthepma">9726</definedName>
    <definedName name="COVER">#REF!</definedName>
    <definedName name="CP" localSheetId="0" hidden="1">#REF!</definedName>
    <definedName name="CP" hidden="1">#REF!</definedName>
    <definedName name="CPC">#REF!</definedName>
    <definedName name="CPDGHSMTTB">#REF!</definedName>
    <definedName name="CPDGHSMTXD">#REF!</definedName>
    <definedName name="CPGSLDTB">#REF!</definedName>
    <definedName name="CPGSTCXD">#REF!</definedName>
    <definedName name="CPK">#REF!</definedName>
    <definedName name="CPKTVDT">#REF!</definedName>
    <definedName name="cpkhTT">[41]DLdauvao!$D$15</definedName>
    <definedName name="CPLBCKTKT">#REF!</definedName>
    <definedName name="CPLHSMTTB">#REF!</definedName>
    <definedName name="CPLHSMTXD">#REF!</definedName>
    <definedName name="CPQLDA">#REF!</definedName>
    <definedName name="CPTB">#REF!</definedName>
    <definedName name="CPTDKQDT">#REF!</definedName>
    <definedName name="CPTKCN1">#REF!</definedName>
    <definedName name="CPTKCN2">#REF!</definedName>
    <definedName name="CPTKHTKT1">#REF!</definedName>
    <definedName name="CPTKHTKT2">#REF!</definedName>
    <definedName name="CPTTDT">#REF!</definedName>
    <definedName name="CPTTQTVDT">#REF!</definedName>
    <definedName name="CPVC100">#REF!</definedName>
    <definedName name="CPVCDN">#REF!</definedName>
    <definedName name="CRD">#REF!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'[42]#REF'!$F$36:$H$37</definedName>
    <definedName name="CRIT9" localSheetId="0">#REF!</definedName>
    <definedName name="CRIT9">#REF!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 localSheetId="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 localSheetId="0" hidden="1">{"'Sheet1'!$L$16"}</definedName>
    <definedName name="ct" hidden="1">{"'Sheet1'!$L$16"}</definedName>
    <definedName name="CT_KSTK">#REF!</definedName>
    <definedName name="ctbbt" hidden="1">{"'Sheet1'!$L$16"}</definedName>
    <definedName name="CTCT1" localSheetId="0" hidden="1">{"'Sheet1'!$L$16"}</definedName>
    <definedName name="CTCT1" hidden="1">{"'Sheet1'!$L$16"}</definedName>
    <definedName name="ctiep">#REF!</definedName>
    <definedName name="ctieu" localSheetId="0" hidden="1">{"'Sheet1'!$L$16"}</definedName>
    <definedName name="ctieu" hidden="1">{"'Sheet1'!$L$16"}</definedName>
    <definedName name="cu_ly">#REF!</definedName>
    <definedName name="cuaong">#REF!</definedName>
    <definedName name="CuLy">#REF!</definedName>
    <definedName name="CuLy_Q">#REF!</definedName>
    <definedName name="cuoc_vc">#REF!</definedName>
    <definedName name="CuocVC">#REF!</definedName>
    <definedName name="cuonong">#REF!</definedName>
    <definedName name="CURRENCY">#REF!</definedName>
    <definedName name="cutback">#REF!</definedName>
    <definedName name="CVC_Q">#REF!</definedName>
    <definedName name="cvf" localSheetId="0" hidden="1">{"'Sheet1'!$L$16"}</definedName>
    <definedName name="cvf" hidden="1">{"'Sheet1'!$L$16"}</definedName>
    <definedName name="CX">#REF!</definedName>
    <definedName name="CH">#REF!</definedName>
    <definedName name="chien" localSheetId="0" hidden="1">{"'Sheet1'!$L$16"}</definedName>
    <definedName name="chien" hidden="1">{"'Sheet1'!$L$16"}</definedName>
    <definedName name="chien1" localSheetId="0" hidden="1">{"'Sheet1'!$L$16"}</definedName>
    <definedName name="chien1" hidden="1">{"'Sheet1'!$L$16"}</definedName>
    <definedName name="chietchai2" localSheetId="0" hidden="1">{"'Sheet1'!$L$16"}</definedName>
    <definedName name="chietchai2" hidden="1">{"'Sheet1'!$L$16"}</definedName>
    <definedName name="chilk" hidden="1">{"'Sheet1'!$L$16"}</definedName>
    <definedName name="Chiphi" hidden="1">{"'Sheet1'!$L$16"}</definedName>
    <definedName name="ChiphiHTKT2">#REF!</definedName>
    <definedName name="ChiphiLapBCKTKT">#REF!</definedName>
    <definedName name="ChiphiLapDADT">#REF!</definedName>
    <definedName name="ChiphiTKCTCapngam">#REF!</definedName>
    <definedName name="ChiphiTKCTCNkhac">#REF!</definedName>
    <definedName name="ChiphiTKHTKT1">#REF!</definedName>
    <definedName name="ChiphithamdinhKQDT">#REF!</definedName>
    <definedName name="ChiphiThamtraTKBVTC">#REF!</definedName>
    <definedName name="ChiphiThamtraTKKT">#REF!</definedName>
    <definedName name="ChiphiThietkeKythuat">#REF!</definedName>
    <definedName name="ChiphiThietkeToChucThiCong">#REF!</definedName>
    <definedName name="CHIPHIVANCHUYEN">#REF!</definedName>
    <definedName name="Chisang">#REF!</definedName>
    <definedName name="chitiet3" hidden="1">{"'Sheet1'!$L$16"}</definedName>
    <definedName name="chitietbgiang2" hidden="1">{"'Sheet1'!$L$16"}</definedName>
    <definedName name="chiyoko">#REF!</definedName>
    <definedName name="chl" localSheetId="0" hidden="1">{"'Sheet1'!$L$16"}</definedName>
    <definedName name="chl" hidden="1">{"'Sheet1'!$L$16"}</definedName>
    <definedName name="choiquet">#REF!</definedName>
    <definedName name="chon">#REF!</definedName>
    <definedName name="chon1">#REF!</definedName>
    <definedName name="chon2">#REF!</definedName>
    <definedName name="chon3">#REF!</definedName>
    <definedName name="chtinh">#REF!</definedName>
    <definedName name="chung">66</definedName>
    <definedName name="Chupdaucapcongotnong">#REF!</definedName>
    <definedName name="chuyen" localSheetId="0" hidden="1">{"'Sheet1'!$L$16"}</definedName>
    <definedName name="chuyen" hidden="1">{"'Sheet1'!$L$16"}</definedName>
    <definedName name="d" localSheetId="0">#REF!</definedName>
    <definedName name="d">#REF!</definedName>
    <definedName name="D_7101A_B">#REF!</definedName>
    <definedName name="D_L">#REF!</definedName>
    <definedName name="d1_">#REF!</definedName>
    <definedName name="d2_">#REF!</definedName>
    <definedName name="d3_">#REF!</definedName>
    <definedName name="d4_">#REF!</definedName>
    <definedName name="d5_">#REF!</definedName>
    <definedName name="da">#REF!</definedName>
    <definedName name="da1x0.5">#REF!</definedName>
    <definedName name="da1x1">#REF!</definedName>
    <definedName name="da1x2">#REF!</definedName>
    <definedName name="da2x4">#REF!</definedName>
    <definedName name="da4x7">#REF!</definedName>
    <definedName name="dacat">#REF!</definedName>
    <definedName name="dagiang21" localSheetId="0" hidden="1">{"'Sheet1'!$L$16"}</definedName>
    <definedName name="dagiang21" hidden="1">{"'Sheet1'!$L$16"}</definedName>
    <definedName name="dah">#REF!</definedName>
    <definedName name="dahoc">#REF!</definedName>
    <definedName name="dam">78000</definedName>
    <definedName name="damban1">#REF!</definedName>
    <definedName name="damban1kw">#REF!</definedName>
    <definedName name="damcoc60">#REF!</definedName>
    <definedName name="damcoc80">#REF!</definedName>
    <definedName name="damdui1.5">#REF!</definedName>
    <definedName name="dao">#REF!</definedName>
    <definedName name="dao0.4">#REF!</definedName>
    <definedName name="dao0.6">#REF!</definedName>
    <definedName name="dao0.65">#REF!</definedName>
    <definedName name="dao0.8">#REF!</definedName>
    <definedName name="dao1.0">#REF!</definedName>
    <definedName name="dao1.2">#REF!</definedName>
    <definedName name="dao1.25">#REF!</definedName>
    <definedName name="daodat">#REF!</definedName>
    <definedName name="dap">#REF!</definedName>
    <definedName name="DAT">#REF!</definedName>
    <definedName name="data">#REF!</definedName>
    <definedName name="data1">#REF!</definedName>
    <definedName name="Data11">#REF!</definedName>
    <definedName name="data2" localSheetId="0" hidden="1">#REF!</definedName>
    <definedName name="data2" hidden="1">#REF!</definedName>
    <definedName name="data3" localSheetId="0" hidden="1">#REF!</definedName>
    <definedName name="data3" hidden="1">#REF!</definedName>
    <definedName name="Data41">#REF!</definedName>
    <definedName name="data5">#REF!</definedName>
    <definedName name="data6">#REF!</definedName>
    <definedName name="data7">#REF!</definedName>
    <definedName name="data8">#REF!</definedName>
    <definedName name="_xlnm.Database">#REF!</definedName>
    <definedName name="DataFilter">[43]!DataFilter</definedName>
    <definedName name="datama2">#REF!</definedName>
    <definedName name="DataSort">[43]!DataSort</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CEV">#REF!</definedName>
    <definedName name="daychay">#REF!</definedName>
    <definedName name="dât2" hidden="1">#REF!</definedName>
    <definedName name="db">#REF!</definedName>
    <definedName name="DBASE">#REF!</definedName>
    <definedName name="dc">#REF!</definedName>
    <definedName name="DCL_22">12117600</definedName>
    <definedName name="DCL_35">25490000</definedName>
    <definedName name="DCluong">#REF!</definedName>
    <definedName name="DD">#REF!</definedName>
    <definedName name="dd3pnc">'[4]lam-moi'!#REF!</definedName>
    <definedName name="dd3pvl">'[4]lam-moi'!#REF!</definedName>
    <definedName name="dd4x6">[13]gVL!#REF!</definedName>
    <definedName name="dday">[13]gVL!#REF!</definedName>
    <definedName name="ddd" localSheetId="0" hidden="1">{"'Sheet1'!$L$16"}</definedName>
    <definedName name="ddd" hidden="1">{"'Sheet1'!$L$16"}</definedName>
    <definedName name="DDDD" localSheetId="0" hidden="1">{"'Sheet1'!$L$16"}</definedName>
    <definedName name="DDDD" hidden="1">{"'Sheet1'!$L$16"}</definedName>
    <definedName name="ddddd" localSheetId="0" hidden="1">{"'Sheet1'!$L$16"}</definedName>
    <definedName name="ddddd" hidden="1">{"'Sheet1'!$L$16"}</definedName>
    <definedName name="dden">[13]gVL!#REF!</definedName>
    <definedName name="ddhtnc">'[4]lam-moi'!#REF!</definedName>
    <definedName name="ddhtvl">'[4]lam-moi'!#REF!</definedName>
    <definedName name="ddia">[13]gVL!#REF!</definedName>
    <definedName name="ddien">[44]gVL!$Q$51</definedName>
    <definedName name="DDK">'[45]CT-35'!$A$2:$N$1399</definedName>
    <definedName name="ddsf" localSheetId="0" hidden="1">{"'Sheet1'!$L$16"}</definedName>
    <definedName name="ddsf" hidden="1">{"'Sheet1'!$L$16"}</definedName>
    <definedName name="ddt2nc">[4]gtrinh!#REF!</definedName>
    <definedName name="ddt2vl">[4]gtrinh!#REF!</definedName>
    <definedName name="ddtd3pnc">'[4]thao-go'!#REF!</definedName>
    <definedName name="ddtt1pnc">[4]gtrinh!#REF!</definedName>
    <definedName name="ddtt1pvl">[4]gtrinh!#REF!</definedName>
    <definedName name="ddtt3pnc">[4]gtrinh!#REF!</definedName>
    <definedName name="ddtt3pvl">[4]gtrinh!#REF!</definedName>
    <definedName name="de">#REF!</definedName>
    <definedName name="deedfsd" localSheetId="0" hidden="1">{"'Sheet1'!$L$16"}</definedName>
    <definedName name="deedfsd" hidden="1">{"'Sheet1'!$L$16"}</definedName>
    <definedName name="Delta">#REF!</definedName>
    <definedName name="DEMI1">#N/A</definedName>
    <definedName name="DEMI2">#N/A</definedName>
    <definedName name="den_bu" localSheetId="0">#REF!</definedName>
    <definedName name="den_bu">#REF!</definedName>
    <definedName name="denbu" localSheetId="0">#REF!</definedName>
    <definedName name="denbu">#REF!</definedName>
    <definedName name="DenDK" hidden="1">{"'Sheet1'!$L$16"}</definedName>
    <definedName name="det">[12]TTDZ22!#REF!</definedName>
    <definedName name="Det32x3" localSheetId="0">#REF!</definedName>
    <definedName name="Det32x3">#REF!</definedName>
    <definedName name="Det35x3" localSheetId="0">#REF!</definedName>
    <definedName name="Det35x3">#REF!</definedName>
    <definedName name="Det40x4" localSheetId="0">#REF!</definedName>
    <definedName name="Det40x4">#REF!</definedName>
    <definedName name="Det50x5" localSheetId="0">#REF!</definedName>
    <definedName name="Det50x5">#REF!</definedName>
    <definedName name="Det63x6" localSheetId="0">#REF!</definedName>
    <definedName name="Det63x6">#REF!</definedName>
    <definedName name="Det75x6" localSheetId="0">#REF!</definedName>
    <definedName name="Det75x6">#REF!</definedName>
    <definedName name="df" localSheetId="0">#REF!</definedName>
    <definedName name="df">#REF!</definedName>
    <definedName name="dfdf">#REF!</definedName>
    <definedName name="dfdfsd">#REF!</definedName>
    <definedName name="dff" hidden="1">{"'Sheet1'!$L$16"}</definedName>
    <definedName name="dfgzxdf" localSheetId="0" hidden="1">{0,#N/A,FALSE,0;0,#N/A,FALSE,0;0,#N/A,FALSE,0;0,#N/A,FALSE,0;0,#N/A,FALSE,0;0,#N/A,FALSE,0;0,#N/A,FALSE,0}</definedName>
    <definedName name="dfgzxdf" hidden="1">{0,#N/A,FALSE,0;0,#N/A,FALSE,0;0,#N/A,FALSE,0;0,#N/A,FALSE,0;0,#N/A,FALSE,0;0,#N/A,FALSE,0;0,#N/A,FALSE,0}</definedName>
    <definedName name="DG">'[46]Don gia'!$B$3:$G$195</definedName>
    <definedName name="dg67_1" localSheetId="0">#REF!</definedName>
    <definedName name="dg67_1">#REF!</definedName>
    <definedName name="dgbdII">#REF!</definedName>
    <definedName name="dgct">[47]dghn!$A$4:$F$1528</definedName>
    <definedName name="DGCT_T.Quy_P.Thuy_Q">#REF!</definedName>
    <definedName name="DGCT_TRAUQUYPHUTHUY_HN">#REF!</definedName>
    <definedName name="DGCTI592" localSheetId="0">#REF!</definedName>
    <definedName name="DGCTI592">#REF!</definedName>
    <definedName name="dgdgdg" localSheetId="0" hidden="1">{#N/A,#N/A,FALSE,"Sheet1";#N/A,#N/A,FALSE,"Sheet1";#N/A,#N/A,FALSE,"Sheet1"}</definedName>
    <definedName name="dgdgdg" hidden="1">{#N/A,#N/A,FALSE,"Sheet1";#N/A,#N/A,FALSE,"Sheet1";#N/A,#N/A,FALSE,"Sheet1"}</definedName>
    <definedName name="dgdgf" hidden="1">#REF!</definedName>
    <definedName name="dghdfgj" localSheetId="0" hidden="1">{"'Sheet1'!$L$16"}</definedName>
    <definedName name="dghdfgj" hidden="1">{"'Sheet1'!$L$16"}</definedName>
    <definedName name="dghdgfh" localSheetId="0" hidden="1">{"'Sheet1'!$L$16"}</definedName>
    <definedName name="dghdgfh" hidden="1">{"'Sheet1'!$L$16"}</definedName>
    <definedName name="dghp">#REF!</definedName>
    <definedName name="DGM">[4]DONGIA!$A$453:$F$459</definedName>
    <definedName name="dgnc" localSheetId="0">#REF!</definedName>
    <definedName name="dgnc">#REF!</definedName>
    <definedName name="dgqndn">#REF!</definedName>
    <definedName name="DGTH">[4]DONGIA!#REF!</definedName>
    <definedName name="DGTH1">[4]DONGIA!$A$414:$G$452</definedName>
    <definedName name="dgth2">[4]DONGIA!$A$414:$G$439</definedName>
    <definedName name="DGTR">[4]DONGIA!$A$472:$I$521</definedName>
    <definedName name="dgvl" localSheetId="0">#REF!</definedName>
    <definedName name="dgvl">#REF!</definedName>
    <definedName name="DGVL1">[4]DONGIA!$A$5:$F$235</definedName>
    <definedName name="DGVT">'[4]DON GIA'!$C$5:$G$137</definedName>
    <definedName name="DGIA">[48]DGIAgoi1!$B$3:$H$202</definedName>
    <definedName name="dh">[13]gVL!#REF!</definedName>
    <definedName name="dhg" localSheetId="0" hidden="1">{"'Sheet1'!$L$16"}</definedName>
    <definedName name="dhg" hidden="1">{"'Sheet1'!$L$16"}</definedName>
    <definedName name="dhoa">[24]vlieu!$E$80</definedName>
    <definedName name="dhom" localSheetId="0">#REF!</definedName>
    <definedName name="dhom">#REF!</definedName>
    <definedName name="dien">[36]DLdauvao!$D$24</definedName>
    <definedName name="diengiai" hidden="1">{"'Sheet1'!$L$16"}</definedName>
    <definedName name="diezel">[36]DLdauvao!$D$23</definedName>
    <definedName name="dim">#REF!</definedName>
    <definedName name="dinh">'[49]Gia vat tu'!$D$19</definedName>
    <definedName name="dinh2" localSheetId="0">#REF!</definedName>
    <definedName name="dinh2">#REF!</definedName>
    <definedName name="dinhdia">'[49]Gia vat tu'!$D$20</definedName>
    <definedName name="DIS" localSheetId="0">#REF!</definedName>
    <definedName name="DIS">#REF!</definedName>
    <definedName name="Discount" localSheetId="0" hidden="1">#REF!</definedName>
    <definedName name="Discount" hidden="1">#REF!</definedName>
    <definedName name="display_area_2" localSheetId="0" hidden="1">#REF!</definedName>
    <definedName name="display_area_2" hidden="1">#REF!</definedName>
    <definedName name="dj" localSheetId="0" hidden="1">{"'Sheet1'!$L$16"}</definedName>
    <definedName name="dj" hidden="1">{"'Sheet1'!$L$16"}</definedName>
    <definedName name="djjjk">{"DZ-TDTB2.XLS","Dcksat.xls"}</definedName>
    <definedName name="DL">[50]PEDESB!#REF!</definedName>
    <definedName name="DL15HT">'[4]TONGKE-HT'!#REF!</definedName>
    <definedName name="DL16HT">'[4]TONGKE-HT'!#REF!</definedName>
    <definedName name="DL19HT">'[4]TONGKE-HT'!#REF!</definedName>
    <definedName name="DL20HT">'[4]TONGKE-HT'!#REF!</definedName>
    <definedName name="DLC" localSheetId="0">#REF!</definedName>
    <definedName name="DLC">#REF!</definedName>
    <definedName name="dm">#REF!</definedName>
    <definedName name="dm56bxd">#REF!</definedName>
    <definedName name="DMCNT1">#REF!</definedName>
    <definedName name="DMCNT2">#REF!</definedName>
    <definedName name="DMCPC1">#REF!</definedName>
    <definedName name="DMCPC2">#REF!</definedName>
    <definedName name="DMCPGSLDTB">#REF!</definedName>
    <definedName name="DMCPGSTCXD">#REF!</definedName>
    <definedName name="DMCPGSTCXD1">#REF!</definedName>
    <definedName name="DMCPKT">#REF!</definedName>
    <definedName name="DMCPLBCKTKT">#REF!</definedName>
    <definedName name="DMCPLDA">#REF!</definedName>
    <definedName name="DMCPLHSMT">#REF!</definedName>
    <definedName name="DMCPQLDA">#REF!</definedName>
    <definedName name="DMCPTKKT">#REF!</definedName>
    <definedName name="DMCPTKTC">#REF!</definedName>
    <definedName name="DMCPTKHTKT1">#REF!</definedName>
    <definedName name="DMCPTTDT">#REF!</definedName>
    <definedName name="DMCPTTQT">#REF!</definedName>
    <definedName name="DMCPTTTKBVTC">#REF!</definedName>
    <definedName name="DMCPTTTKKT">#REF!</definedName>
    <definedName name="DMCPTTHQKT">#REF!</definedName>
    <definedName name="DMCPHSMTMS">#REF!</definedName>
    <definedName name="DMCPHSMTTC">#REF!</definedName>
    <definedName name="DMCTK1">#REF!</definedName>
    <definedName name="DMlapdatxa" localSheetId="0">#REF!</definedName>
    <definedName name="DMlapdatxa">#REF!</definedName>
    <definedName name="dmoi">[13]gVL!#REF!</definedName>
    <definedName name="DMTK">#REF!</definedName>
    <definedName name="dmz">[30]gVL!$Q$45</definedName>
    <definedName name="DN" localSheetId="0">#REF!</definedName>
    <definedName name="DN">#REF!</definedName>
    <definedName name="dno">[30]gVL!$Q$49</definedName>
    <definedName name="DÑt45x4" localSheetId="0">#REF!</definedName>
    <definedName name="DÑt45x4">#REF!</definedName>
    <definedName name="do" localSheetId="0" hidden="1">{#N/A,#N/A,FALSE,"Chi tiÆt"}</definedName>
    <definedName name="do" hidden="1">{#N/A,#N/A,FALSE,"Chi tiÆt"}</definedName>
    <definedName name="Document_array" localSheetId="0">{"Book1","chitiet T12.xls"}</definedName>
    <definedName name="Document_array">{"Book1","chitiet T12.xls"}</definedName>
    <definedName name="Documents_array" localSheetId="0">#REF!</definedName>
    <definedName name="Documents_array">#REF!</definedName>
    <definedName name="dola">'[51]Ng Huy Tù - CN (PP)'!#REF!</definedName>
    <definedName name="Dong_A">#REF!</definedName>
    <definedName name="Dong_B">#REF!</definedName>
    <definedName name="dongia">[4]DG!$A$4:$I$567</definedName>
    <definedName name="dongia1">[4]DG!$A$4:$H$606</definedName>
    <definedName name="dongiavanchuyen" localSheetId="0">#REF!</definedName>
    <definedName name="dongiavanchuyen">#REF!</definedName>
    <definedName name="DoorWindow">'[52]DGchitiet '!#REF!</definedName>
    <definedName name="ds" localSheetId="0" hidden="1">#REF!</definedName>
    <definedName name="ds" hidden="1">#REF!</definedName>
    <definedName name="ds1pnc" localSheetId="0">#REF!</definedName>
    <definedName name="ds1pnc">#REF!</definedName>
    <definedName name="ds1pvl" localSheetId="0">#REF!</definedName>
    <definedName name="ds1pvl">#REF!</definedName>
    <definedName name="ds3pnc" localSheetId="0">#REF!</definedName>
    <definedName name="ds3pnc">#REF!</definedName>
    <definedName name="ds3pvl" localSheetId="0">#REF!</definedName>
    <definedName name="ds3pvl">#REF!</definedName>
    <definedName name="dsct3pnc">'[4]#REF'!#REF!</definedName>
    <definedName name="dsct3pvl">'[4]#REF'!#REF!</definedName>
    <definedName name="dsd" localSheetId="0" hidden="1">#REF!</definedName>
    <definedName name="dsd" hidden="1">#REF!</definedName>
    <definedName name="dsds">#REF!</definedName>
    <definedName name="dsdsdsd" localSheetId="0" hidden="1">{"'Sheet1'!$L$16"}</definedName>
    <definedName name="dsdsdsd" hidden="1">{"'Sheet1'!$L$16"}</definedName>
    <definedName name="dsgsdg" hidden="1">{"'Sheet1'!$L$16"}</definedName>
    <definedName name="dsjk" hidden="1">{"'Sheet1'!$L$16"}</definedName>
    <definedName name="DSNC">#REF!</definedName>
    <definedName name="DSNL">#REF!</definedName>
    <definedName name="DSTD_Clear">#N/A</definedName>
    <definedName name="DSUMDATA" localSheetId="0">#REF!</definedName>
    <definedName name="DSUMDATA">#REF!</definedName>
    <definedName name="DT">[53]Sheet1!TLTH1</definedName>
    <definedName name="dtoan" localSheetId="0">#REF!</definedName>
    <definedName name="dtoan">#REF!</definedName>
    <definedName name="DTTK" localSheetId="0" hidden="1">{"'Sheet1'!$L$16"}</definedName>
    <definedName name="DTTK" hidden="1">{"'Sheet1'!$L$16"}</definedName>
    <definedName name="dttheoqd6750">#REF!</definedName>
    <definedName name="dttheoqd6750ex">#REF!</definedName>
    <definedName name="dttheoqd6750exe">#REF!</definedName>
    <definedName name="dttheoqd6750exed">#N/A</definedName>
    <definedName name="duccong">#REF!</definedName>
    <definedName name="duoi" localSheetId="0">#REF!</definedName>
    <definedName name="duoi">#REF!</definedName>
    <definedName name="duong">[54]NC!$B$5:$D$56</definedName>
    <definedName name="duong04">'[55]THDZ0,4'!#REF!</definedName>
    <definedName name="duong1">[4]DONGIA!#REF!</definedName>
    <definedName name="duong2">[4]DONGIA!#REF!</definedName>
    <definedName name="duong3">[4]DONGIA!#REF!</definedName>
    <definedName name="duong35">'[55]TH DZ35'!#REF!</definedName>
    <definedName name="duong4">[4]DONGIA!#REF!</definedName>
    <definedName name="duong5">[4]DONGIA!#REF!</definedName>
    <definedName name="DUT" localSheetId="0">#REF!</definedName>
    <definedName name="DUT">#REF!</definedName>
    <definedName name="dutoan">[56]XL4Poppy!$A$15</definedName>
    <definedName name="DutoanDongmo" localSheetId="0">#REF!</definedName>
    <definedName name="DutoanDongmo">#REF!</definedName>
    <definedName name="dw" localSheetId="0">#REF!</definedName>
    <definedName name="dw">#REF!</definedName>
    <definedName name="DWPRICE" hidden="1">[57]Quantity!#REF!</definedName>
    <definedName name="DZ">[58]KB!#REF!</definedName>
    <definedName name="Dz_35">'[59]DZ 35'!$O$28</definedName>
    <definedName name="DZ_D1">[60]template!$O$7</definedName>
    <definedName name="DZ_D10">[61]template!$O$25</definedName>
    <definedName name="DZ_D11">[61]template!$O$28</definedName>
    <definedName name="DZ_D2">[61]template!$O$10</definedName>
    <definedName name="DZ_D3">[61]template!$O$13</definedName>
    <definedName name="DZ_D4">[61]template!$O$16</definedName>
    <definedName name="DZ_D5">[61]template!$O$22</definedName>
    <definedName name="DZ_D6">[61]template!$O$19</definedName>
    <definedName name="DZ_D7">[61]template!$O$31</definedName>
    <definedName name="DZ_D8">[61]template!$O$34</definedName>
    <definedName name="DZ_D9">[61]template!$O$37</definedName>
    <definedName name="DZ0.4">'[45]CT-0.4KV'!$A$6:$H$1316</definedName>
    <definedName name="DZ6gd1">'[62]CTDZ6kv (gd1) '!$B$7:$J$175</definedName>
    <definedName name="dzgd1">'[62]CTDZ 0.4+cto (GD1)'!$A$7:$I$94</definedName>
    <definedName name="dztramtt">[63]chitimc!#REF!</definedName>
    <definedName name="đ">#REF!</definedName>
    <definedName name="đfbgdgă" localSheetId="0" hidden="1">{"Offgrid",#N/A,FALSE,"OFFGRID";"Region",#N/A,FALSE,"REGION";"Offgrid -2",#N/A,FALSE,"OFFGRID";"WTP",#N/A,FALSE,"WTP";"WTP -2",#N/A,FALSE,"WTP";"Project",#N/A,FALSE,"PROJECT";"Summary -2",#N/A,FALSE,"SUMMARY"}</definedName>
    <definedName name="đfbgdgă" hidden="1">{"Offgrid",#N/A,FALSE,"OFFGRID";"Region",#N/A,FALSE,"REGION";"Offgrid -2",#N/A,FALSE,"OFFGRID";"WTP",#N/A,FALSE,"WTP";"WTP -2",#N/A,FALSE,"WTP";"Project",#N/A,FALSE,"PROJECT";"Summary -2",#N/A,FALSE,"SUMMARY"}</definedName>
    <definedName name="đfnfndfn" localSheetId="0" hidden="1">{#N/A,#N/A,FALSE,"Chi tiÆt"}</definedName>
    <definedName name="đfnfndfn" hidden="1">{#N/A,#N/A,FALSE,"Chi tiÆt"}</definedName>
    <definedName name="đhf" localSheetId="0" hidden="1">{"'Sheet1'!$L$16"}</definedName>
    <definedName name="đhf" hidden="1">{"'Sheet1'!$L$16"}</definedName>
    <definedName name="điện">'[41]Gia ca may'!$U$8</definedName>
    <definedName name="e" localSheetId="0">#REF!</definedName>
    <definedName name="e">#REF!</definedName>
    <definedName name="ë">[64]chitiet!#REF!</definedName>
    <definedName name="E1.000">[65]Sheet2!#REF!</definedName>
    <definedName name="E1.010">[65]Sheet2!#REF!</definedName>
    <definedName name="E1.020">[65]Sheet2!#REF!</definedName>
    <definedName name="E1.200">[65]Sheet2!#REF!</definedName>
    <definedName name="E1.210">[65]Sheet2!#REF!</definedName>
    <definedName name="E1.220">[65]Sheet2!#REF!</definedName>
    <definedName name="E1.300">[65]Sheet2!#REF!</definedName>
    <definedName name="E1.310">[65]Sheet2!#REF!</definedName>
    <definedName name="E1.320">[65]Sheet2!#REF!</definedName>
    <definedName name="E1.400">[65]Sheet2!#REF!</definedName>
    <definedName name="E1.410">[65]Sheet2!#REF!</definedName>
    <definedName name="E1.420">[65]Sheet2!#REF!</definedName>
    <definedName name="E1.500">[65]Sheet2!#REF!</definedName>
    <definedName name="E1.510">[65]Sheet2!#REF!</definedName>
    <definedName name="E1.520">[65]Sheet2!#REF!</definedName>
    <definedName name="E1.600">[65]Sheet2!#REF!</definedName>
    <definedName name="E1.611">[65]Sheet2!#REF!</definedName>
    <definedName name="E1.631">[65]Sheet2!#REF!</definedName>
    <definedName name="E2.000">[65]Sheet2!#REF!</definedName>
    <definedName name="E2.000A">[65]Sheet2!#REF!</definedName>
    <definedName name="E2.010">[65]Sheet2!#REF!</definedName>
    <definedName name="E2.010A">[65]Sheet2!#REF!</definedName>
    <definedName name="E2.020">[65]Sheet2!#REF!</definedName>
    <definedName name="E2.020A">[65]Sheet2!#REF!</definedName>
    <definedName name="E2.100">[65]Sheet2!#REF!</definedName>
    <definedName name="E2.100A">[65]Sheet2!#REF!</definedName>
    <definedName name="E2.110">[65]Sheet2!#REF!</definedName>
    <definedName name="E2.110A">[65]Sheet2!#REF!</definedName>
    <definedName name="E2.120">[65]Sheet2!#REF!</definedName>
    <definedName name="E2.120A">[65]Sheet2!#REF!</definedName>
    <definedName name="E3.000">[65]Sheet2!#REF!</definedName>
    <definedName name="E3.010">[65]Sheet2!#REF!</definedName>
    <definedName name="E3.020">[65]Sheet2!#REF!</definedName>
    <definedName name="E3.031">[65]Sheet2!#REF!</definedName>
    <definedName name="E3.032">[65]Sheet2!#REF!</definedName>
    <definedName name="E3.033">[65]Sheet2!#REF!</definedName>
    <definedName name="E4.001">[65]Sheet2!#REF!</definedName>
    <definedName name="E4.011">[65]Sheet2!#REF!</definedName>
    <definedName name="E4.021">[65]Sheet2!#REF!</definedName>
    <definedName name="E4.101">[65]Sheet2!#REF!</definedName>
    <definedName name="E4.111">[65]Sheet2!#REF!</definedName>
    <definedName name="E4.121">[65]Sheet2!#REF!</definedName>
    <definedName name="E5.010">[65]Sheet2!#REF!</definedName>
    <definedName name="E5.020">[65]Sheet2!#REF!</definedName>
    <definedName name="E5.030">[65]Sheet2!#REF!</definedName>
    <definedName name="E6.001">[65]Sheet2!#REF!</definedName>
    <definedName name="E6.002">[65]Sheet2!#REF!</definedName>
    <definedName name="E6.011">[65]Sheet2!#REF!</definedName>
    <definedName name="E6.012">[65]Sheet2!#REF!</definedName>
    <definedName name="ë74">[64]chitiet!#REF!</definedName>
    <definedName name="Earthwork">'[52]DGchitiet '!#REF!</definedName>
    <definedName name="Eb">#REF!</definedName>
    <definedName name="Ecot1">#REF!</definedName>
    <definedName name="EDR" localSheetId="0">#REF!</definedName>
    <definedName name="EDR">#REF!</definedName>
    <definedName name="eeee" localSheetId="0" hidden="1">{"'Sheet1'!$L$16"}</definedName>
    <definedName name="eeee" hidden="1">{"'Sheet1'!$L$16"}</definedName>
    <definedName name="EF" localSheetId="0">#REF!</definedName>
    <definedName name="EF">#REF!</definedName>
    <definedName name="eÎ" localSheetId="0">#REF!</definedName>
    <definedName name="eÎ">#REF!</definedName>
    <definedName name="END">#REF!</definedName>
    <definedName name="End_1" localSheetId="0">#REF!</definedName>
    <definedName name="End_1">#REF!</definedName>
    <definedName name="End_10" localSheetId="0">#REF!</definedName>
    <definedName name="End_10">#REF!</definedName>
    <definedName name="End_11" localSheetId="0">#REF!</definedName>
    <definedName name="End_11">#REF!</definedName>
    <definedName name="End_12" localSheetId="0">#REF!</definedName>
    <definedName name="End_12">#REF!</definedName>
    <definedName name="End_13" localSheetId="0">#REF!</definedName>
    <definedName name="End_13">#REF!</definedName>
    <definedName name="End_2" localSheetId="0">#REF!</definedName>
    <definedName name="End_2">#REF!</definedName>
    <definedName name="End_3" localSheetId="0">#REF!</definedName>
    <definedName name="End_3">#REF!</definedName>
    <definedName name="End_4" localSheetId="0">#REF!</definedName>
    <definedName name="End_4">#REF!</definedName>
    <definedName name="End_5" localSheetId="0">#REF!</definedName>
    <definedName name="End_5">#REF!</definedName>
    <definedName name="End_6" localSheetId="0">#REF!</definedName>
    <definedName name="End_6">#REF!</definedName>
    <definedName name="End_7" localSheetId="0">#REF!</definedName>
    <definedName name="End_7">#REF!</definedName>
    <definedName name="End_8" localSheetId="0">#REF!</definedName>
    <definedName name="End_8">#REF!</definedName>
    <definedName name="End_9" localSheetId="0">#REF!</definedName>
    <definedName name="End_9">#REF!</definedName>
    <definedName name="End_Bal">#REF!</definedName>
    <definedName name="epcoc">#REF!</definedName>
    <definedName name="EQI" localSheetId="0">#REF!</definedName>
    <definedName name="EQI">#REF!</definedName>
    <definedName name="equiment">'[39]Equiment (HA)'!$B$15:$R$204</definedName>
    <definedName name="er" localSheetId="0" hidden="1">{0,0,0,0;0,0,0,0;0,0,0,0;0,0,0,0;0,0,0,0;0,0,0,0;0,0,0,0}</definedName>
    <definedName name="er" hidden="1">{0,0,0,0;0,0,0,0;0,0,0,0;0,0,0,0;0,0,0,0;0,0,0,0;0,0,0,0}</definedName>
    <definedName name="etqgsg_đhs" localSheetId="0" hidden="1">{"'Sheet1'!$L$16"}</definedName>
    <definedName name="etqgsg_đhs" hidden="1">{"'Sheet1'!$L$16"}</definedName>
    <definedName name="etrw45.đ" localSheetId="0" hidden="1">{"Offgrid",#N/A,FALSE,"OFFGRID";"Region",#N/A,FALSE,"REGION";"Offgrid -2",#N/A,FALSE,"OFFGRID";"WTP",#N/A,FALSE,"WTP";"WTP -2",#N/A,FALSE,"WTP";"Project",#N/A,FALSE,"PROJECT";"Summary -2",#N/A,FALSE,"SUMMARY"}</definedName>
    <definedName name="etrw45.đ" hidden="1">{"Offgrid",#N/A,FALSE,"OFFGRID";"Region",#N/A,FALSE,"REGION";"Offgrid -2",#N/A,FALSE,"OFFGRID";"WTP",#N/A,FALSE,"WTP";"WTP -2",#N/A,FALSE,"WTP";"Project",#N/A,FALSE,"PROJECT";"Summary -2",#N/A,FALSE,"SUMMARY"}</definedName>
    <definedName name="EVNB" localSheetId="0">#REF!</definedName>
    <definedName name="EVNB">#REF!</definedName>
    <definedName name="EX" localSheetId="0">#REF!</definedName>
    <definedName name="EX">#REF!</definedName>
    <definedName name="EXC" localSheetId="0">#REF!</definedName>
    <definedName name="EXC">#REF!</definedName>
    <definedName name="Excel_BuiltIn_Database">#REF!</definedName>
    <definedName name="Excel_BuiltIn_Extract">#REF!</definedName>
    <definedName name="Excel_BuiltIn_Print_Area">#REF!</definedName>
    <definedName name="Excel_BuiltIn_Print_Titles">#REF!</definedName>
    <definedName name="EXCH" localSheetId="0">#REF!</definedName>
    <definedName name="EXCH">#REF!</definedName>
    <definedName name="exchange_1">[66]control!$G$2</definedName>
    <definedName name="exchange_3">[66]control!$G$4</definedName>
    <definedName name="Extra_Pay">#REF!</definedName>
    <definedName name="_xlnm.Extract" localSheetId="0">#REF!</definedName>
    <definedName name="_xlnm.Extract">#REF!</definedName>
    <definedName name="ey">#REF!</definedName>
    <definedName name="êthtêt" localSheetId="0" hidden="1">{"Offgrid",#N/A,FALSE,"OFFGRID";"Region",#N/A,FALSE,"REGION";"Offgrid -2",#N/A,FALSE,"OFFGRID";"WTP",#N/A,FALSE,"WTP";"WTP -2",#N/A,FALSE,"WTP";"Project",#N/A,FALSE,"PROJECT";"Summary -2",#N/A,FALSE,"SUMMARY"}</definedName>
    <definedName name="êthtêt" hidden="1">{"Offgrid",#N/A,FALSE,"OFFGRID";"Region",#N/A,FALSE,"REGION";"Offgrid -2",#N/A,FALSE,"OFFGRID";"WTP",#N/A,FALSE,"WTP";"WTP -2",#N/A,FALSE,"WTP";"Project",#N/A,FALSE,"PROJECT";"Summary -2",#N/A,FALSE,"SUMMARY"}</definedName>
    <definedName name="êyh" localSheetId="0" hidden="1">{"Offgrid",#N/A,FALSE,"OFFGRID";"Region",#N/A,FALSE,"REGION";"Offgrid -2",#N/A,FALSE,"OFFGRID";"WTP",#N/A,FALSE,"WTP";"WTP -2",#N/A,FALSE,"WTP";"Project",#N/A,FALSE,"PROJECT";"Summary -2",#N/A,FALSE,"SUMMARY"}</definedName>
    <definedName name="êyh" hidden="1">{"Offgrid",#N/A,FALSE,"OFFGRID";"Region",#N/A,FALSE,"REGION";"Offgrid -2",#N/A,FALSE,"OFFGRID";"WTP",#N/A,FALSE,"WTP";"WTP -2",#N/A,FALSE,"WTP";"Project",#N/A,FALSE,"PROJECT";"Summary -2",#N/A,FALSE,"SUMMARY"}</definedName>
    <definedName name="f" localSheetId="0">#REF!</definedName>
    <definedName name="f">#REF!</definedName>
    <definedName name="F0.000">[65]Sheet2!#REF!</definedName>
    <definedName name="F0.010">[65]Sheet2!#REF!</definedName>
    <definedName name="F0.020">[65]Sheet2!#REF!</definedName>
    <definedName name="F0.100">[65]Sheet2!#REF!</definedName>
    <definedName name="F0.110">[65]Sheet2!#REF!</definedName>
    <definedName name="F0.120">[65]Sheet2!#REF!</definedName>
    <definedName name="F0.200">[65]Sheet2!#REF!</definedName>
    <definedName name="F0.210">[65]Sheet2!#REF!</definedName>
    <definedName name="F0.220">[65]Sheet2!#REF!</definedName>
    <definedName name="F0.300">[65]Sheet2!#REF!</definedName>
    <definedName name="F0.310">[65]Sheet2!#REF!</definedName>
    <definedName name="F0.320">[65]Sheet2!#REF!</definedName>
    <definedName name="F1.000">[65]Sheet2!#REF!</definedName>
    <definedName name="F1.010">[65]Sheet2!#REF!</definedName>
    <definedName name="F1.020">[65]Sheet2!#REF!</definedName>
    <definedName name="F1.100">[65]Sheet2!#REF!</definedName>
    <definedName name="F1.110">[65]Sheet2!#REF!</definedName>
    <definedName name="F1.120">[65]Sheet2!#REF!</definedName>
    <definedName name="F1.130">[65]Sheet2!#REF!</definedName>
    <definedName name="F1.140">[65]Sheet2!#REF!</definedName>
    <definedName name="F1.150">[65]Sheet2!#REF!</definedName>
    <definedName name="F2.001">[65]Sheet2!#REF!</definedName>
    <definedName name="F2.011">[65]Sheet2!#REF!</definedName>
    <definedName name="F2.021">[65]Sheet2!#REF!</definedName>
    <definedName name="F2.031">[65]Sheet2!#REF!</definedName>
    <definedName name="F2.041">[65]Sheet2!#REF!</definedName>
    <definedName name="F2.051">[65]Sheet2!#REF!</definedName>
    <definedName name="F2.052">[65]Sheet2!#REF!</definedName>
    <definedName name="F2.061">[65]Sheet2!#REF!</definedName>
    <definedName name="F2.071">[65]Sheet2!#REF!</definedName>
    <definedName name="F2.101">[65]Sheet2!#REF!</definedName>
    <definedName name="F2.111">[65]Sheet2!#REF!</definedName>
    <definedName name="F2.121">[65]Sheet2!#REF!</definedName>
    <definedName name="F2.131">[65]Sheet2!#REF!</definedName>
    <definedName name="F2.141">[65]Sheet2!#REF!</definedName>
    <definedName name="F2.200">[65]Sheet2!#REF!</definedName>
    <definedName name="F2.210">[65]Sheet2!#REF!</definedName>
    <definedName name="F2.220">[65]Sheet2!#REF!</definedName>
    <definedName name="F2.230">[65]Sheet2!#REF!</definedName>
    <definedName name="F2.240">[65]Sheet2!#REF!</definedName>
    <definedName name="F2.250">[65]Sheet2!#REF!</definedName>
    <definedName name="F2.300">[65]Sheet2!#REF!</definedName>
    <definedName name="F2.310">[65]Sheet2!#REF!</definedName>
    <definedName name="F2.320">[65]Sheet2!#REF!</definedName>
    <definedName name="F3.000">[65]Sheet2!#REF!</definedName>
    <definedName name="F3.010">[65]Sheet2!#REF!</definedName>
    <definedName name="F3.020">[65]Sheet2!#REF!</definedName>
    <definedName name="F3.030">[65]Sheet2!#REF!</definedName>
    <definedName name="F3.100">[65]Sheet2!#REF!</definedName>
    <definedName name="F3.110">[65]Sheet2!#REF!</definedName>
    <definedName name="F3.120">[65]Sheet2!#REF!</definedName>
    <definedName name="F3.130">[65]Sheet2!#REF!</definedName>
    <definedName name="F4.000">[65]Sheet2!#REF!</definedName>
    <definedName name="F4.010">[65]Sheet2!#REF!</definedName>
    <definedName name="F4.020">[65]Sheet2!#REF!</definedName>
    <definedName name="F4.030">[65]Sheet2!#REF!</definedName>
    <definedName name="F4.100">[65]Sheet2!#REF!</definedName>
    <definedName name="F4.120">[65]Sheet2!#REF!</definedName>
    <definedName name="F4.140">[65]Sheet2!#REF!</definedName>
    <definedName name="F4.160">[65]Sheet2!#REF!</definedName>
    <definedName name="F4.200">[65]Sheet2!#REF!</definedName>
    <definedName name="F4.220">[65]Sheet2!#REF!</definedName>
    <definedName name="F4.240">[65]Sheet2!#REF!</definedName>
    <definedName name="F4.260">[65]Sheet2!#REF!</definedName>
    <definedName name="F4.300">[65]Sheet2!#REF!</definedName>
    <definedName name="F4.320">[65]Sheet2!#REF!</definedName>
    <definedName name="F4.340">[65]Sheet2!#REF!</definedName>
    <definedName name="F4.400">[65]Sheet2!#REF!</definedName>
    <definedName name="F4.420">[65]Sheet2!#REF!</definedName>
    <definedName name="F4.440">[65]Sheet2!#REF!</definedName>
    <definedName name="F4.500">[65]Sheet2!#REF!</definedName>
    <definedName name="F4.530">[65]Sheet2!#REF!</definedName>
    <definedName name="F4.550">[65]Sheet2!#REF!</definedName>
    <definedName name="F4.570">[65]Sheet2!#REF!</definedName>
    <definedName name="F4.600">[65]Sheet2!#REF!</definedName>
    <definedName name="F4.610">[65]Sheet2!#REF!</definedName>
    <definedName name="F4.620">[65]Sheet2!#REF!</definedName>
    <definedName name="F4.700">[65]Sheet2!#REF!</definedName>
    <definedName name="F4.730">[65]Sheet2!#REF!</definedName>
    <definedName name="F4.740">[65]Sheet2!#REF!</definedName>
    <definedName name="F4.800">[65]Sheet2!#REF!</definedName>
    <definedName name="F4.830">[65]Sheet2!#REF!</definedName>
    <definedName name="F4.840">[65]Sheet2!#REF!</definedName>
    <definedName name="F5.01">[65]Sheet2!#REF!</definedName>
    <definedName name="F5.02">[65]Sheet2!#REF!</definedName>
    <definedName name="F5.03">[65]Sheet2!#REF!</definedName>
    <definedName name="F5.04">[65]Sheet2!#REF!</definedName>
    <definedName name="F5.05">[65]Sheet2!#REF!</definedName>
    <definedName name="F5.11">[65]Sheet2!#REF!</definedName>
    <definedName name="F5.12">[65]Sheet2!#REF!</definedName>
    <definedName name="F5.13">[65]Sheet2!#REF!</definedName>
    <definedName name="F5.14">[65]Sheet2!#REF!</definedName>
    <definedName name="F5.15">[65]Sheet2!#REF!</definedName>
    <definedName name="F6.001">[65]Sheet2!#REF!</definedName>
    <definedName name="F6.002">[65]Sheet2!#REF!</definedName>
    <definedName name="F6.003">[65]Sheet2!#REF!</definedName>
    <definedName name="F6.004">[65]Sheet2!#REF!</definedName>
    <definedName name="f82E46" localSheetId="0">#REF!</definedName>
    <definedName name="f82E46">#REF!</definedName>
    <definedName name="f92F56">[67]dtxl!#REF!</definedName>
    <definedName name="fa" localSheetId="0">#REF!</definedName>
    <definedName name="fa">#REF!</definedName>
    <definedName name="fac" localSheetId="0">#REF!</definedName>
    <definedName name="fac">#REF!</definedName>
    <definedName name="FACTOR" localSheetId="0">#REF!</definedName>
    <definedName name="FACTOR">#REF!</definedName>
    <definedName name="Fax">#REF!</definedName>
    <definedName name="FAXNO" localSheetId="0">#REF!</definedName>
    <definedName name="FAXNO">#REF!</definedName>
    <definedName name="Fay">#REF!</definedName>
    <definedName name="fbsdggdsf" localSheetId="0">{"DZ-TDTB2.XLS","Dcksat.xls"}</definedName>
    <definedName name="fbsdggdsf">{"DZ-TDTB2.XLS","Dcksat.xls"}</definedName>
    <definedName name="FC_TOTAL">'[68]BOQ-1'!#REF!</definedName>
    <definedName name="FC5_total" localSheetId="0">#REF!</definedName>
    <definedName name="FC5_total">#REF!</definedName>
    <definedName name="FC6_total" localSheetId="0">#REF!</definedName>
    <definedName name="FC6_total">#REF!</definedName>
    <definedName name="FCode" localSheetId="0" hidden="1">#REF!</definedName>
    <definedName name="FCode" hidden="1">#REF!</definedName>
    <definedName name="fdfd" hidden="1">{"'Sheet1'!$L$16"}</definedName>
    <definedName name="fdfdf">#REF!</definedName>
    <definedName name="fdg" localSheetId="0" hidden="1">{"'Sheet1'!$L$16"}</definedName>
    <definedName name="fdg" hidden="1">{"'Sheet1'!$L$16"}</definedName>
    <definedName name="fdgfg" localSheetId="0" hidden="1">{"'Sheet1'!$L$16"}</definedName>
    <definedName name="fdgfg" hidden="1">{"'Sheet1'!$L$16"}</definedName>
    <definedName name="fdhfg" localSheetId="0" hidden="1">{0}</definedName>
    <definedName name="fdhfg" hidden="1">{0}</definedName>
    <definedName name="FDR" localSheetId="0">#REF!</definedName>
    <definedName name="FDR">#REF!</definedName>
    <definedName name="fđhbfbd" localSheetId="0" hidden="1">{#N/A,#N/A,FALSE,"Chi tiÆt"}</definedName>
    <definedName name="fđhbfbd" hidden="1">{#N/A,#N/A,FALSE,"Chi tiÆt"}</definedName>
    <definedName name="fđhh" localSheetId="0" hidden="1">{"'Sheet1'!$L$16"}</definedName>
    <definedName name="fđhh" hidden="1">{"'Sheet1'!$L$16"}</definedName>
    <definedName name="FF">'[69]FA-LISTING'!#REF!</definedName>
    <definedName name="ffas" localSheetId="0" hidden="1">{"'Sheet1'!$L$16"}</definedName>
    <definedName name="ffas" hidden="1">{"'Sheet1'!$L$16"}</definedName>
    <definedName name="fff" localSheetId="0" hidden="1">{"'Sheet1'!$L$16"}</definedName>
    <definedName name="fff" hidden="1">{"'Sheet1'!$L$16"}</definedName>
    <definedName name="fffff" hidden="1">{"'Sheet1'!$L$16"}</definedName>
    <definedName name="Fg">#REF!</definedName>
    <definedName name="fgh" localSheetId="0" hidden="1">{"'Sheet1'!$L$16"}</definedName>
    <definedName name="fgh" hidden="1">{"'Sheet1'!$L$16"}</definedName>
    <definedName name="fgn" hidden="1">{"'Sheet1'!$L$16"}</definedName>
    <definedName name="fh" localSheetId="0" hidden="1">{"'Sheet1'!$L$16"}</definedName>
    <definedName name="fh" hidden="1">{"'Sheet1'!$L$16"}</definedName>
    <definedName name="fhhh" localSheetId="0" hidden="1">{"'Sheet1'!$L$16"}</definedName>
    <definedName name="fhhh" hidden="1">{"'Sheet1'!$L$16"}</definedName>
    <definedName name="fhtđhêhd" localSheetId="0" hidden="1">{"Offgrid",#N/A,FALSE,"OFFGRID";"Region",#N/A,FALSE,"REGION";"Offgrid -2",#N/A,FALSE,"OFFGRID";"WTP",#N/A,FALSE,"WTP";"WTP -2",#N/A,FALSE,"WTP";"Project",#N/A,FALSE,"PROJECT";"Summary -2",#N/A,FALSE,"SUMMARY"}</definedName>
    <definedName name="fhtđhêhd" hidden="1">{"Offgrid",#N/A,FALSE,"OFFGRID";"Region",#N/A,FALSE,"REGION";"Offgrid -2",#N/A,FALSE,"OFFGRID";"WTP",#N/A,FALSE,"WTP";"WTP -2",#N/A,FALSE,"WTP";"Project",#N/A,FALSE,"PROJECT";"Summary -2",#N/A,FALSE,"SUMMARY"}</definedName>
    <definedName name="FI_12">4820</definedName>
    <definedName name="FinishWork">'[52]DGchitiet '!#REF!</definedName>
    <definedName name="FO">#N/A</definedName>
    <definedName name="FORK">'[69]FA-LISTING'!#REF!</definedName>
    <definedName name="FP">'[70]COAT&amp;WRAP-QIOT-#3'!#REF!</definedName>
    <definedName name="fsdfdsf" localSheetId="0" hidden="1">{"'Sheet1'!$L$16"}</definedName>
    <definedName name="fsdfdsf" hidden="1">{"'Sheet1'!$L$16"}</definedName>
    <definedName name="fsdfsd" hidden="1">{#N/A,#N/A,FALSE,"Chi tiÆt"}</definedName>
    <definedName name="ftùgùi">#REF!</definedName>
    <definedName name="ftrjk" hidden="1">{"'Sheet1'!$L$16"}</definedName>
    <definedName name="fu" localSheetId="0" hidden="1">{"Offgrid",#N/A,FALSE,"OFFGRID";"Region",#N/A,FALSE,"REGION";"Offgrid -2",#N/A,FALSE,"OFFGRID";"WTP",#N/A,FALSE,"WTP";"WTP -2",#N/A,FALSE,"WTP";"Project",#N/A,FALSE,"PROJECT";"Summary -2",#N/A,FALSE,"SUMMARY"}</definedName>
    <definedName name="fu" hidden="1">{"Offgrid",#N/A,FALSE,"OFFGRID";"Region",#N/A,FALSE,"REGION";"Offgrid -2",#N/A,FALSE,"OFFGRID";"WTP",#N/A,FALSE,"WTP";"WTP -2",#N/A,FALSE,"WTP";"Project",#N/A,FALSE,"PROJECT";"Summary -2",#N/A,FALSE,"SUMMARY"}</definedName>
    <definedName name="Full_Print">#REF!</definedName>
    <definedName name="fv">#REF!</definedName>
    <definedName name="fy">#REF!</definedName>
    <definedName name="g">'[71]DG '!#REF!</definedName>
    <definedName name="G_C">[72]Sum!$F$2</definedName>
    <definedName name="G_ME" localSheetId="0">#REF!</definedName>
    <definedName name="G_ME">#REF!</definedName>
    <definedName name="G_section">[50]PEDESB!#REF!</definedName>
    <definedName name="G0.000">[65]Sheet2!#REF!</definedName>
    <definedName name="G0.010">[65]Sheet2!#REF!</definedName>
    <definedName name="G0.020">[65]Sheet2!#REF!</definedName>
    <definedName name="G0.100">[65]Sheet2!#REF!</definedName>
    <definedName name="G0.110">[65]Sheet2!#REF!</definedName>
    <definedName name="G0.120">[65]Sheet2!#REF!</definedName>
    <definedName name="G1.000">[65]Sheet2!#REF!</definedName>
    <definedName name="G1.011">[65]Sheet2!#REF!</definedName>
    <definedName name="G1.021">[65]Sheet2!#REF!</definedName>
    <definedName name="G1.031">[65]Sheet2!#REF!</definedName>
    <definedName name="G1.041">[65]Sheet2!#REF!</definedName>
    <definedName name="G1.051">[65]Sheet2!#REF!</definedName>
    <definedName name="G2.000">[65]Sheet2!#REF!</definedName>
    <definedName name="G2.010">[65]Sheet2!#REF!</definedName>
    <definedName name="G2.020">[65]Sheet2!#REF!</definedName>
    <definedName name="G2.030">[65]Sheet2!#REF!</definedName>
    <definedName name="G3.000">[65]Sheet2!#REF!</definedName>
    <definedName name="G3.011">[65]Sheet2!#REF!</definedName>
    <definedName name="G3.021">[65]Sheet2!#REF!</definedName>
    <definedName name="G3.031">[65]Sheet2!#REF!</definedName>
    <definedName name="G3.041">[65]Sheet2!#REF!</definedName>
    <definedName name="G3.100">[65]Sheet2!#REF!</definedName>
    <definedName name="G3.111">[65]Sheet2!#REF!</definedName>
    <definedName name="G3.121">[65]Sheet2!#REF!</definedName>
    <definedName name="G3.131">[65]Sheet2!#REF!</definedName>
    <definedName name="G3.141">[65]Sheet2!#REF!</definedName>
    <definedName name="G3.201">[65]Sheet2!#REF!</definedName>
    <definedName name="G3.211">[65]Sheet2!#REF!</definedName>
    <definedName name="G3.221">[65]Sheet2!#REF!</definedName>
    <definedName name="G3.231">[65]Sheet2!#REF!</definedName>
    <definedName name="G3.241">[65]Sheet2!#REF!</definedName>
    <definedName name="G3.301">[65]Sheet2!#REF!</definedName>
    <definedName name="G3.311">[65]Sheet2!#REF!</definedName>
    <definedName name="G3.321">[65]Sheet2!#REF!</definedName>
    <definedName name="G3.331">[65]Sheet2!#REF!</definedName>
    <definedName name="G3.341">[65]Sheet2!#REF!</definedName>
    <definedName name="G4.000">[65]Sheet2!#REF!</definedName>
    <definedName name="G4.010">[65]Sheet2!#REF!</definedName>
    <definedName name="G4.020">[65]Sheet2!#REF!</definedName>
    <definedName name="G4.030">[65]Sheet2!#REF!</definedName>
    <definedName name="G4.040">[65]Sheet2!#REF!</definedName>
    <definedName name="G4.101">[65]Sheet2!#REF!</definedName>
    <definedName name="G4.111">[65]Sheet2!#REF!</definedName>
    <definedName name="G4.121">[65]Sheet2!#REF!</definedName>
    <definedName name="G4.131">[65]Sheet2!#REF!</definedName>
    <definedName name="G4.141">[65]Sheet2!#REF!</definedName>
    <definedName name="G4.151">[65]Sheet2!#REF!</definedName>
    <definedName name="G4.161">[65]Sheet2!#REF!</definedName>
    <definedName name="G4.171">[65]Sheet2!#REF!</definedName>
    <definedName name="G4.200">[65]Sheet2!#REF!</definedName>
    <definedName name="G4.210">[65]Sheet2!#REF!</definedName>
    <definedName name="G4.220">[65]Sheet2!#REF!</definedName>
    <definedName name="g40g40">[73]tuong!#REF!</definedName>
    <definedName name="Ga">[74]CHitiet!#REF!</definedName>
    <definedName name="gach" localSheetId="0">#REF!</definedName>
    <definedName name="gach">#REF!</definedName>
    <definedName name="gach2lo">'[49]Gia vat tu'!$D$36</definedName>
    <definedName name="gach3x10">'[49]Gia vat tu'!$D$42</definedName>
    <definedName name="gachblock">'[75]Gia vat tu'!$E$55</definedName>
    <definedName name="gachchongtron" localSheetId="0">#REF!</definedName>
    <definedName name="gachchongtron">#REF!</definedName>
    <definedName name="gachdac">'[49]Gia vat tu'!$D$35</definedName>
    <definedName name="gachlanem" localSheetId="0">#REF!</definedName>
    <definedName name="gachlanem">#REF!</definedName>
    <definedName name="gachllatnen30x30">'[49]Gia vat tu'!#REF!</definedName>
    <definedName name="gachllatnen40x40">'[49]Gia vat tu'!#REF!</definedName>
    <definedName name="gachllatnen50x50">'[49]Gia vat tu'!#REF!</definedName>
    <definedName name="gachop10x10">'[49]Gia vat tu'!$D$40</definedName>
    <definedName name="gachop20x15">'[49]Gia vat tu'!$D$41</definedName>
    <definedName name="gachvo">'[49]Gia vat tu'!$D$37</definedName>
    <definedName name="GAHT" localSheetId="0">#REF!</definedName>
    <definedName name="GAHT">#REF!</definedName>
    <definedName name="GaicapbocCuXLPEPVCPVCloaiCEVV18den35kV" localSheetId="0">#REF!</definedName>
    <definedName name="GaicapbocCuXLPEPVCPVCloaiCEVV18den35kV">#REF!</definedName>
    <definedName name="gama">#REF!</definedName>
    <definedName name="gas">[13]gVL!#REF!</definedName>
    <definedName name="gc">[76]gvl!$N$28</definedName>
    <definedName name="GC_CT">[77]Gia_GC_Satthep!$C$7</definedName>
    <definedName name="GC_CT1">[78]Gia_GC_Satthep!$C$7</definedName>
    <definedName name="GC_DN" localSheetId="0">#REF!</definedName>
    <definedName name="GC_DN">#REF!</definedName>
    <definedName name="GC_HT" localSheetId="0">#REF!</definedName>
    <definedName name="GC_HT">#REF!</definedName>
    <definedName name="GC_TD" localSheetId="0">#REF!</definedName>
    <definedName name="GC_TD">#REF!</definedName>
    <definedName name="gcHT">[79]TT04!$J$37</definedName>
    <definedName name="gcm" localSheetId="0" hidden="1">{"'Sheet1'!$L$16"}</definedName>
    <definedName name="gcm" hidden="1">{"'Sheet1'!$L$16"}</definedName>
    <definedName name="GCP">[80]ctdz35!#REF!</definedName>
    <definedName name="gchi">[13]gVL!#REF!</definedName>
    <definedName name="gd">[13]gVL!#REF!</definedName>
    <definedName name="gdfdgd">#REF!</definedName>
    <definedName name="gdhfgh" localSheetId="0" hidden="1">{"'Sheet1'!$L$16"}</definedName>
    <definedName name="gdhfgh" hidden="1">{"'Sheet1'!$L$16"}</definedName>
    <definedName name="gg" hidden="1">{"'Sheet1'!$L$16"}</definedName>
    <definedName name="ggg" localSheetId="0" hidden="1">{"'Sheet1'!$L$16"}</definedName>
    <definedName name="ggg" hidden="1">{"'Sheet1'!$L$16"}</definedName>
    <definedName name="gggg" localSheetId="0" hidden="1">{"'Sheet1'!$L$16"}</definedName>
    <definedName name="gggg" hidden="1">{"'Sheet1'!$L$16"}</definedName>
    <definedName name="gghh" localSheetId="0" hidden="1">{"'Sheet1'!$L$16"}</definedName>
    <definedName name="gghh" hidden="1">{"'Sheet1'!$L$16"}</definedName>
    <definedName name="ggss" hidden="1">{"'Sheet1'!$L$16"}</definedName>
    <definedName name="gh" localSheetId="0" hidden="1">{"'Sheet1'!$L$16"}</definedName>
    <definedName name="gh" hidden="1">{"'Sheet1'!$L$16"}</definedName>
    <definedName name="ghdzsf" localSheetId="0" hidden="1">{"'Sheet1'!$L$16"}</definedName>
    <definedName name="ghdzsf" hidden="1">{"'Sheet1'!$L$16"}</definedName>
    <definedName name="ghg" hidden="1">{"'Sheet1'!$L$16"}</definedName>
    <definedName name="ghgfhg">{"PERSONAL.XLS","DDTTAQS-04.xls"}</definedName>
    <definedName name="ghgjgfj" localSheetId="0" hidden="1">{"'Sheet1'!$L$16"}</definedName>
    <definedName name="ghgjgfj" hidden="1">{"'Sheet1'!$L$16"}</definedName>
    <definedName name="ghip" localSheetId="0">#REF!</definedName>
    <definedName name="ghip">#REF!</definedName>
    <definedName name="gjgjgyiyt" localSheetId="0" hidden="1">{"'Sheet1'!$L$16"}</definedName>
    <definedName name="gjgjgyiyt" hidden="1">{"'Sheet1'!$L$16"}</definedName>
    <definedName name="gjhg" hidden="1">{"'Sheet1'!$L$16"}</definedName>
    <definedName name="gjhlk" localSheetId="0" hidden="1">{0}</definedName>
    <definedName name="gjhlk" hidden="1">{0}</definedName>
    <definedName name="gjrđjsjs" localSheetId="0" hidden="1">{"'Sheet1'!$L$16"}</definedName>
    <definedName name="gjrđjsjs" hidden="1">{"'Sheet1'!$L$16"}</definedName>
    <definedName name="gl3p" localSheetId="0">#REF!</definedName>
    <definedName name="gl3p">#REF!</definedName>
    <definedName name="Glazing">'[52]DGchitiet '!#REF!</definedName>
    <definedName name="gm">#REF!</definedName>
    <definedName name="Go">[81]T.Tinh!#REF!</definedName>
    <definedName name="GoBack">[43]KLHT!GoBack</definedName>
    <definedName name="goc">[12]TTDZ22!#REF!</definedName>
    <definedName name="Goc32x3" localSheetId="0">#REF!</definedName>
    <definedName name="Goc32x3">#REF!</definedName>
    <definedName name="Goc35x3" localSheetId="0">#REF!</definedName>
    <definedName name="Goc35x3">#REF!</definedName>
    <definedName name="Goc40x4" localSheetId="0">#REF!</definedName>
    <definedName name="Goc40x4">#REF!</definedName>
    <definedName name="Goc45x4" localSheetId="0">#REF!</definedName>
    <definedName name="Goc45x4">#REF!</definedName>
    <definedName name="Goc50x5" localSheetId="0">#REF!</definedName>
    <definedName name="Goc50x5">#REF!</definedName>
    <definedName name="Goc63x6" localSheetId="0">#REF!</definedName>
    <definedName name="Goc63x6">#REF!</definedName>
    <definedName name="Goc75x6" localSheetId="0">#REF!</definedName>
    <definedName name="Goc75x6">#REF!</definedName>
    <definedName name="gochong">[82]GiaVL!$F$22</definedName>
    <definedName name="godan">'[49]Gia vat tu'!$D$44</definedName>
    <definedName name="govan">#REF!</definedName>
    <definedName name="GPT_GROUNDING_PT">'[83]NEW-PANEL'!#REF!</definedName>
    <definedName name="gsdfg" localSheetId="0" hidden="1">{"'Sheet1'!$L$16"}</definedName>
    <definedName name="gsdfg" hidden="1">{"'Sheet1'!$L$16"}</definedName>
    <definedName name="GSGGSGSG">#REF!</definedName>
    <definedName name="gstbbtg">#REF!</definedName>
    <definedName name="gstbx">#REF!</definedName>
    <definedName name="gstby1">#REF!</definedName>
    <definedName name="gstby2">#REF!</definedName>
    <definedName name="gstby3">#REF!</definedName>
    <definedName name="gstby4">#REF!</definedName>
    <definedName name="gstby5">#REF!</definedName>
    <definedName name="gsxdbtg">#REF!</definedName>
    <definedName name="gsxdx">#REF!</definedName>
    <definedName name="gsxdy1">#REF!</definedName>
    <definedName name="gsxdy2">#REF!</definedName>
    <definedName name="gsxdy3">#REF!</definedName>
    <definedName name="gsxdy4">#REF!</definedName>
    <definedName name="gsxdy5">#REF!</definedName>
    <definedName name="gt" localSheetId="0">#REF!</definedName>
    <definedName name="gt">#REF!</definedName>
    <definedName name="GT.2">#REF!</definedName>
    <definedName name="Gtb" localSheetId="0">#REF!</definedName>
    <definedName name="Gtb">#REF!</definedName>
    <definedName name="Gtbtt" localSheetId="0">#REF!</definedName>
    <definedName name="Gtbtt">#REF!</definedName>
    <definedName name="GTCPTTTKBVTC">#REF!</definedName>
    <definedName name="GTCPTTTKKT">#REF!</definedName>
    <definedName name="gteyhưez" localSheetId="0" hidden="1">{"'Sheet1'!$L$16"}</definedName>
    <definedName name="gteyhưez" hidden="1">{"'Sheet1'!$L$16"}</definedName>
    <definedName name="GTOTAL" localSheetId="0" hidden="1">{"'Sheet1'!$L$16"}</definedName>
    <definedName name="GTOTAL" hidden="1">{"'Sheet1'!$L$16"}</definedName>
    <definedName name="GTXL" localSheetId="0">#REF!</definedName>
    <definedName name="GTXL">#REF!</definedName>
    <definedName name="gv">[30]gVL!$Q$28</definedName>
    <definedName name="gvl">[84]GVL!$A$6:$F$131</definedName>
    <definedName name="GVL_LDT">#REF!</definedName>
    <definedName name="Gxl" localSheetId="0">#REF!</definedName>
    <definedName name="Gxl">#REF!</definedName>
    <definedName name="Gxl_x_0_179">#REF!</definedName>
    <definedName name="Gxltt" localSheetId="0">#REF!</definedName>
    <definedName name="Gxltt">#REF!</definedName>
    <definedName name="gxm">[13]gVL!#REF!</definedName>
    <definedName name="gia" localSheetId="0">#REF!</definedName>
    <definedName name="gia">#REF!</definedName>
    <definedName name="gia_tien" localSheetId="0">#REF!</definedName>
    <definedName name="gia_tien">#REF!</definedName>
    <definedName name="gia_tien_BTN" localSheetId="0">#REF!</definedName>
    <definedName name="gia_tien_BTN">#REF!</definedName>
    <definedName name="GiacapAvanxoanLVABCXLPE" localSheetId="0">#REF!</definedName>
    <definedName name="GiacapAvanxoanLVABCXLPE">#REF!</definedName>
    <definedName name="GiacapbocCuXLPEPVCDSTAPVCloaiCEVVST" localSheetId="0">#REF!</definedName>
    <definedName name="GiacapbocCuXLPEPVCDSTAPVCloaiCEVVST">#REF!</definedName>
    <definedName name="GiacapbocCuXLPEPVCDSTPVCloaiCEVVST12den24kV" localSheetId="0">#REF!</definedName>
    <definedName name="GiacapbocCuXLPEPVCDSTPVCloaiCEVVST12den24kV">#REF!</definedName>
    <definedName name="GiacapbocCuXLPEPVCDSTPVCloaiCEVVST18den35kV" localSheetId="0">#REF!</definedName>
    <definedName name="GiacapbocCuXLPEPVCDSTPVCloaiCEVVST18den35kV">#REF!</definedName>
    <definedName name="GiacapbocCuXLPEPVCloaiCEV" localSheetId="0">#REF!</definedName>
    <definedName name="GiacapbocCuXLPEPVCloaiCEV">#REF!</definedName>
    <definedName name="GiacapbocCuXLPEPVCloaiCEV12den24kV" localSheetId="0">#REF!</definedName>
    <definedName name="GiacapbocCuXLPEPVCloaiCEV12den24kV">#REF!</definedName>
    <definedName name="GiacapbocCuXLPEPVCloaiCEV18den35kV" localSheetId="0">#REF!</definedName>
    <definedName name="GiacapbocCuXLPEPVCloaiCEV18den35kV">#REF!</definedName>
    <definedName name="GiacapbocCuXLPEPVCPVCloaiCEVV12den24kV" localSheetId="0">#REF!</definedName>
    <definedName name="GiacapbocCuXLPEPVCPVCloaiCEVV12den24kV">#REF!</definedName>
    <definedName name="GiacapbocCuXLPEPVCSWPVCloaiCEVVSW12den24kV" localSheetId="0">#REF!</definedName>
    <definedName name="GiacapbocCuXLPEPVCSWPVCloaiCEVVSW12den24kV">#REF!</definedName>
    <definedName name="GiacapbocCuXLPEPVCSWPVCloaiCEVVSW18den35kV" localSheetId="0">#REF!</definedName>
    <definedName name="GiacapbocCuXLPEPVCSWPVCloaiCEVVSW18den35kV">#REF!</definedName>
    <definedName name="giacong">[12]TTDZ22!#REF!</definedName>
    <definedName name="GiadayACbocPVC" localSheetId="0">#REF!</definedName>
    <definedName name="GiadayACbocPVC">#REF!</definedName>
    <definedName name="GiadayAS" localSheetId="0">#REF!</definedName>
    <definedName name="GiadayAS">#REF!</definedName>
    <definedName name="GiadayAtran" localSheetId="0">#REF!</definedName>
    <definedName name="GiadayAtran">#REF!</definedName>
    <definedName name="GiadayAV" localSheetId="0">#REF!</definedName>
    <definedName name="GiadayAV">#REF!</definedName>
    <definedName name="GiadayAXLPE1kVlkyhieuAE" localSheetId="0">#REF!</definedName>
    <definedName name="GiadayAXLPE1kVlkyhieuAE">#REF!</definedName>
    <definedName name="GiadaycapCEV" localSheetId="0">#REF!</definedName>
    <definedName name="GiadaycapCEV">#REF!</definedName>
    <definedName name="GiadaycapCuPVC600V" localSheetId="0">#REF!</definedName>
    <definedName name="GiadaycapCuPVC600V">#REF!</definedName>
    <definedName name="GiadayCVV" localSheetId="0">#REF!</definedName>
    <definedName name="GiadayCVV">#REF!</definedName>
    <definedName name="GiadayMtran" localSheetId="0">#REF!</definedName>
    <definedName name="GiadayMtran">#REF!</definedName>
    <definedName name="giagoc">[85]Sheet1!#REF!</definedName>
    <definedName name="GIAGIAOVLHT">#REF!</definedName>
    <definedName name="Giaothong">#REF!</definedName>
    <definedName name="Giasatthep" localSheetId="0">#REF!</definedName>
    <definedName name="Giasatthep">#REF!</definedName>
    <definedName name="GIATB">'[86]Chenh lech vat tu'!$B:$G</definedName>
    <definedName name="GIATT">#REF!</definedName>
    <definedName name="Giavatlieukhac" localSheetId="0">#REF!</definedName>
    <definedName name="Giavatlieukhac">#REF!</definedName>
    <definedName name="GIAVL_TRALY">#REF!</definedName>
    <definedName name="GIAVLHT">#REF!</definedName>
    <definedName name="gielau">'[87]Vat tu'!$B$46</definedName>
    <definedName name="Giocong" localSheetId="0">#REF!</definedName>
    <definedName name="Giocong">#REF!</definedName>
    <definedName name="giom">#REF!</definedName>
    <definedName name="giomoi">#REF!</definedName>
    <definedName name="giotuoi" localSheetId="0">#REF!</definedName>
    <definedName name="giotuoi">#REF!</definedName>
    <definedName name="gipa5">[6]sheet12!#REF!</definedName>
    <definedName name="h">#REF!</definedName>
    <definedName name="h\" hidden="1">{"'Sheet1'!$L$16"}</definedName>
    <definedName name="H_ng_mòc_cáng_trÖnh" localSheetId="0">#REF!</definedName>
    <definedName name="H_ng_mòc_cáng_trÖnh">#REF!</definedName>
    <definedName name="h_xoa" localSheetId="0" hidden="1">{"'Sheet1'!$L$16"}</definedName>
    <definedName name="h_xoa" hidden="1">{"'Sheet1'!$L$16"}</definedName>
    <definedName name="h_xoa2" localSheetId="0" hidden="1">{"'Sheet1'!$L$16"}</definedName>
    <definedName name="h_xoa2" hidden="1">{"'Sheet1'!$L$16"}</definedName>
    <definedName name="H0.001">[65]Sheet2!#REF!</definedName>
    <definedName name="H0.011">[65]Sheet2!#REF!</definedName>
    <definedName name="H0.021">[65]Sheet2!#REF!</definedName>
    <definedName name="H0.031">[65]Sheet2!#REF!</definedName>
    <definedName name="h7.5">[6]sheet12!#REF!</definedName>
    <definedName name="h8.5">[6]sheet12!#REF!</definedName>
    <definedName name="ha" localSheetId="0" hidden="1">{"'Sheet1'!$L$16"}</definedName>
    <definedName name="ha" hidden="1">{"'Sheet1'!$L$16"}</definedName>
    <definedName name="hai" localSheetId="0" hidden="1">{"'Sheet1'!$L$16"}</definedName>
    <definedName name="hai" hidden="1">{"'Sheet1'!$L$16"}</definedName>
    <definedName name="Hamyen">[88]TTVanChuyen!#REF!</definedName>
    <definedName name="han">'[25]he so'!$B$10</definedName>
    <definedName name="hangmuc" localSheetId="0">#REF!</definedName>
    <definedName name="hangmuc">#REF!</definedName>
    <definedName name="hanh" localSheetId="0" hidden="1">{"'Sheet1'!$L$16"}</definedName>
    <definedName name="hanh" hidden="1">{"'Sheet1'!$L$16"}</definedName>
    <definedName name="HANHCHINH">#REF!</definedName>
    <definedName name="HapCKVA" localSheetId="0">#REF!</definedName>
    <definedName name="HapCKVA">#REF!</definedName>
    <definedName name="HapCKvar" localSheetId="0">#REF!</definedName>
    <definedName name="HapCKvar">#REF!</definedName>
    <definedName name="HapCKW" localSheetId="0">#REF!</definedName>
    <definedName name="HapCKW">#REF!</definedName>
    <definedName name="HapIKVA" localSheetId="0">#REF!</definedName>
    <definedName name="HapIKVA">#REF!</definedName>
    <definedName name="HapIKvar" localSheetId="0">#REF!</definedName>
    <definedName name="HapIKvar">#REF!</definedName>
    <definedName name="HapIKW" localSheetId="0">#REF!</definedName>
    <definedName name="HapIKW">#REF!</definedName>
    <definedName name="HapKVA" localSheetId="0">#REF!</definedName>
    <definedName name="HapKVA">#REF!</definedName>
    <definedName name="HapSKVA" localSheetId="0">#REF!</definedName>
    <definedName name="HapSKVA">#REF!</definedName>
    <definedName name="HapSKW" localSheetId="0">#REF!</definedName>
    <definedName name="HapSKW">#REF!</definedName>
    <definedName name="Hatang">#REF!</definedName>
    <definedName name="HB" localSheetId="0">#REF!</definedName>
    <definedName name="HB">#REF!</definedName>
    <definedName name="HBC" localSheetId="0">#REF!</definedName>
    <definedName name="HBC">#REF!</definedName>
    <definedName name="HBL" localSheetId="0">#REF!</definedName>
    <definedName name="HBL">#REF!</definedName>
    <definedName name="hc">#REF!</definedName>
    <definedName name="HCM" localSheetId="0">#REF!</definedName>
    <definedName name="HCM">#REF!</definedName>
    <definedName name="HCNA" localSheetId="0" hidden="1">{"'Sheet1'!$L$16"}</definedName>
    <definedName name="HCNA" hidden="1">{"'Sheet1'!$L$16"}</definedName>
    <definedName name="HCPH" localSheetId="0">#REF!</definedName>
    <definedName name="HCPH">#REF!</definedName>
    <definedName name="HCS" localSheetId="0">#REF!</definedName>
    <definedName name="HCS">#REF!</definedName>
    <definedName name="HCU" localSheetId="0">#REF!</definedName>
    <definedName name="HCU">#REF!</definedName>
    <definedName name="HDC" localSheetId="0">#REF!</definedName>
    <definedName name="HDC">#REF!</definedName>
    <definedName name="HDU" localSheetId="0">#REF!</definedName>
    <definedName name="HDU">#REF!</definedName>
    <definedName name="He_so">#REF!</definedName>
    <definedName name="Heä_soá_laép_xaø_H">1.7</definedName>
    <definedName name="heä_soá_sình_laày" localSheetId="0">#REF!</definedName>
    <definedName name="heä_soá_sình_laày">#REF!</definedName>
    <definedName name="Header_Row">ROW(#REF!)</definedName>
    <definedName name="heđbe" localSheetId="0" hidden="1">{"Offgrid",#N/A,FALSE,"OFFGRID";"Region",#N/A,FALSE,"REGION";"Offgrid -2",#N/A,FALSE,"OFFGRID";"WTP",#N/A,FALSE,"WTP";"WTP -2",#N/A,FALSE,"WTP";"Project",#N/A,FALSE,"PROJECT";"Summary -2",#N/A,FALSE,"SUMMARY"}</definedName>
    <definedName name="heđbe" hidden="1">{"Offgrid",#N/A,FALSE,"OFFGRID";"Region",#N/A,FALSE,"REGION";"Offgrid -2",#N/A,FALSE,"OFFGRID";"WTP",#N/A,FALSE,"WTP";"WTP -2",#N/A,FALSE,"WTP";"Project",#N/A,FALSE,"PROJECT";"Summary -2",#N/A,FALSE,"SUMMARY"}</definedName>
    <definedName name="hee_opjg" localSheetId="0" hidden="1">{"'Sheet1'!$L$16"}</definedName>
    <definedName name="hee_opjg" hidden="1">{"'Sheet1'!$L$16"}</definedName>
    <definedName name="Hello">#REF!</definedName>
    <definedName name="hẻy" localSheetId="0" hidden="1">{"'Sheet1'!$L$16"}</definedName>
    <definedName name="hẻy" hidden="1">{"'Sheet1'!$L$16"}</definedName>
    <definedName name="HF" localSheetId="0">#REF!</definedName>
    <definedName name="HF">#REF!</definedName>
    <definedName name="hgfhgfh" localSheetId="0" hidden="1">{"'Sheet1'!$L$16"}</definedName>
    <definedName name="hgfhgfh" hidden="1">{"'Sheet1'!$L$16"}</definedName>
    <definedName name="hghg">#REF!</definedName>
    <definedName name="hghghg">#REF!</definedName>
    <definedName name="hgre_zdfhgfd" localSheetId="0" hidden="1">{"'Sheet1'!$L$16"}</definedName>
    <definedName name="hgre_zdfhgfd" hidden="1">{"'Sheet1'!$L$16"}</definedName>
    <definedName name="hh" localSheetId="0" hidden="1">#REF!</definedName>
    <definedName name="hh" hidden="1">#REF!</definedName>
    <definedName name="HH15HT">'[4]TONGKE-HT'!#REF!</definedName>
    <definedName name="HH16HT">'[4]TONGKE-HT'!#REF!</definedName>
    <definedName name="HH19HT">'[4]TONGKE-HT'!#REF!</definedName>
    <definedName name="HH20HT">'[4]TONGKE-HT'!#REF!</definedName>
    <definedName name="HHcat" localSheetId="0">#REF!</definedName>
    <definedName name="HHcat">#REF!</definedName>
    <definedName name="hhcv">[89]TTTram!#REF!</definedName>
    <definedName name="HHda" localSheetId="0">#REF!</definedName>
    <definedName name="HHda">#REF!</definedName>
    <definedName name="hhda4x6">[89]TTTram!#REF!</definedName>
    <definedName name="HHH" localSheetId="0" hidden="1">{"'Sheet1'!$L$16"}</definedName>
    <definedName name="HHH" hidden="1">{"'Sheet1'!$L$16"}</definedName>
    <definedName name="hhhh" localSheetId="0" hidden="1">{"'Sheet1'!$L$16"}</definedName>
    <definedName name="hhhh" hidden="1">{"'Sheet1'!$L$16"}</definedName>
    <definedName name="hhhhhhhhhhhhhhhhhhhhhh" localSheetId="0" hidden="1">#REF!</definedName>
    <definedName name="hhhhhhhhhhhhhhhhhhhhhh" hidden="1">#REF!</definedName>
    <definedName name="HHIC" localSheetId="0">#REF!</definedName>
    <definedName name="HHIC">#REF!</definedName>
    <definedName name="hhsc">[90]TT35!#REF!</definedName>
    <definedName name="HHT" localSheetId="0">#REF!</definedName>
    <definedName name="HHT">#REF!</definedName>
    <definedName name="hhtd">[90]TT35!#REF!</definedName>
    <definedName name="HHxm" localSheetId="0">#REF!</definedName>
    <definedName name="HHxm">#REF!</definedName>
    <definedName name="hi" localSheetId="0" hidden="1">{"'Sheet1'!$L$16"}</definedName>
    <definedName name="hi" hidden="1">{"'Sheet1'!$L$16"}</definedName>
    <definedName name="HiddenRows" localSheetId="0" hidden="1">#REF!</definedName>
    <definedName name="HiddenRows" hidden="1">#REF!</definedName>
    <definedName name="hie" localSheetId="0" hidden="1">{"'Sheet1'!$L$16"}</definedName>
    <definedName name="hie" hidden="1">{"'Sheet1'!$L$16"}</definedName>
    <definedName name="hien" localSheetId="0">#REF!</definedName>
    <definedName name="hien">#REF!</definedName>
    <definedName name="hieu" localSheetId="0" hidden="1">{"'Sheet1'!$L$16"}</definedName>
    <definedName name="hieu" hidden="1">{"'Sheet1'!$L$16"}</definedName>
    <definedName name="hj" localSheetId="0" hidden="1">{"'Sheet1'!$L$16"}</definedName>
    <definedName name="hj" hidden="1">{"'Sheet1'!$L$16"}</definedName>
    <definedName name="hjf" localSheetId="0" hidden="1">{#N/A,#N/A,FALSE,"Sheet1";#N/A,#N/A,FALSE,"Sheet1";#N/A,#N/A,FALSE,"Sheet1"}</definedName>
    <definedName name="hjf" hidden="1">{#N/A,#N/A,FALSE,"Sheet1";#N/A,#N/A,FALSE,"Sheet1";#N/A,#N/A,FALSE,"Sheet1"}</definedName>
    <definedName name="hjguguy" localSheetId="0" hidden="1">{"'Sheet1'!$L$16"}</definedName>
    <definedName name="hjguguy" hidden="1">{"'Sheet1'!$L$16"}</definedName>
    <definedName name="hjhsdfjká" hidden="1">#REF!</definedName>
    <definedName name="hjkk" localSheetId="0" hidden="1">{"'Sheet1'!$L$16"}</definedName>
    <definedName name="hjkk" hidden="1">{"'Sheet1'!$L$16"}</definedName>
    <definedName name="HKE" localSheetId="0">#REF!</definedName>
    <definedName name="HKE">#REF!</definedName>
    <definedName name="HKL" localSheetId="0">#REF!</definedName>
    <definedName name="HKL">#REF!</definedName>
    <definedName name="HKLHI" localSheetId="0">#REF!</definedName>
    <definedName name="HKLHI">#REF!</definedName>
    <definedName name="HKLL" localSheetId="0">#REF!</definedName>
    <definedName name="HKLL">#REF!</definedName>
    <definedName name="HKLLLO" localSheetId="0">#REF!</definedName>
    <definedName name="HKLLLO">#REF!</definedName>
    <definedName name="HLC" localSheetId="0">#REF!</definedName>
    <definedName name="HLC">#REF!</definedName>
    <definedName name="HLIC" localSheetId="0">#REF!</definedName>
    <definedName name="HLIC">#REF!</definedName>
    <definedName name="HLU" localSheetId="0">#REF!</definedName>
    <definedName name="HLU">#REF!</definedName>
    <definedName name="hm">'[91]KP VH'!$AU$14</definedName>
    <definedName name="HN">[5]BK04!#REF!</definedName>
    <definedName name="hnc">'[92]DG-Don vi'!#REF!</definedName>
    <definedName name="ho">#REF!</definedName>
    <definedName name="HÖ_sè_l__ng">#REF!</definedName>
    <definedName name="hoa" localSheetId="0" hidden="1">{"'Sheet1'!$L$16"}</definedName>
    <definedName name="hoa" hidden="1">{"'Sheet1'!$L$16"}</definedName>
    <definedName name="Hoabinh">[5]BK04!#REF!</definedName>
    <definedName name="hoan" localSheetId="0" hidden="1">{"'Sheet1'!$L$16"}</definedName>
    <definedName name="hoan" hidden="1">{"'Sheet1'!$L$16"}</definedName>
    <definedName name="hoc">55000</definedName>
    <definedName name="Hoga">[74]CHitiet!#REF!</definedName>
    <definedName name="HoKY1">[5]BK04!#REF!</definedName>
    <definedName name="HoKy2">[5]BK04!#REF!</definedName>
    <definedName name="HOME_MANP" localSheetId="0">#REF!</definedName>
    <definedName name="HOME_MANP">#REF!</definedName>
    <definedName name="HOMEOFFICE_COST" localSheetId="0">#REF!</definedName>
    <definedName name="HOMEOFFICE_COST">#REF!</definedName>
    <definedName name="hong" localSheetId="0" hidden="1">{"'Sheet1'!$L$16"}</definedName>
    <definedName name="hong" hidden="1">{"'Sheet1'!$L$16"}</definedName>
    <definedName name="Hopnoicap" localSheetId="0">#REF!</definedName>
    <definedName name="Hopnoicap">#REF!</definedName>
    <definedName name="HopTien">{"Book1","monthly update report.xls"}</definedName>
    <definedName name="HQKT_DA">[93]cot_xa!$D$1:$M$65536</definedName>
    <definedName name="HR" localSheetId="0">#REF!</definedName>
    <definedName name="HR">#REF!</definedName>
    <definedName name="HRC" localSheetId="0">#REF!</definedName>
    <definedName name="HRC">#REF!</definedName>
    <definedName name="hs">[94]Gia!#REF!</definedName>
    <definedName name="HSCT3">0.1</definedName>
    <definedName name="hsd" localSheetId="0">#REF!</definedName>
    <definedName name="hsd">#REF!</definedName>
    <definedName name="hsdc" localSheetId="0">#REF!</definedName>
    <definedName name="hsdc">#REF!</definedName>
    <definedName name="hsdc1" localSheetId="0">#REF!</definedName>
    <definedName name="hsdc1">#REF!</definedName>
    <definedName name="hsdc4">[95]tonghop!#REF!</definedName>
    <definedName name="HSDD">[4]phuluc1!#REF!</definedName>
    <definedName name="hsdjs">#REF!</definedName>
    <definedName name="HSDN">2.5</definedName>
    <definedName name="hsdt">[96]bdkdt!#REF!</definedName>
    <definedName name="hsgbhtgrư" localSheetId="0" hidden="1">{#N/A,#N/A,FALSE,"Chi tiÆt"}</definedName>
    <definedName name="hsgbhtgrư" hidden="1">{#N/A,#N/A,FALSE,"Chi tiÆt"}</definedName>
    <definedName name="HSGG">#REF!</definedName>
    <definedName name="HSHH" localSheetId="0">#REF!</definedName>
    <definedName name="HSHH">#REF!</definedName>
    <definedName name="HSHHUT" localSheetId="0">#REF!</definedName>
    <definedName name="HSHHUT">#REF!</definedName>
    <definedName name="hsk" localSheetId="0">#REF!</definedName>
    <definedName name="hsk">#REF!</definedName>
    <definedName name="hskk1">[4]chitiet!$D$4</definedName>
    <definedName name="hskhac">'[92]DG-Don vi'!#REF!</definedName>
    <definedName name="HSM">'[49]Gia vat tu'!$D$9</definedName>
    <definedName name="hsmtbtg">#REF!</definedName>
    <definedName name="HSMTC" localSheetId="0">#REF!</definedName>
    <definedName name="HSMTC">#REF!</definedName>
    <definedName name="hsmttbbtg">#REF!</definedName>
    <definedName name="hsmttbx">#REF!</definedName>
    <definedName name="hsmttby1">#REF!</definedName>
    <definedName name="hsmttby2">#REF!</definedName>
    <definedName name="hsmttby3">#REF!</definedName>
    <definedName name="hsmttby4">#REF!</definedName>
    <definedName name="hsmttby5">#REF!</definedName>
    <definedName name="hsmtx">#REF!</definedName>
    <definedName name="hsmty1">#REF!</definedName>
    <definedName name="hsmty2">#REF!</definedName>
    <definedName name="hsmty3">#REF!</definedName>
    <definedName name="hsmty4">#REF!</definedName>
    <definedName name="hsmty5">#REF!</definedName>
    <definedName name="HSNC">'[49]Gia vat tu'!$D$8</definedName>
    <definedName name="hsnc_cau">2.5039</definedName>
    <definedName name="hsnc_cau2">1.626</definedName>
    <definedName name="hsnc_d">1.6356</definedName>
    <definedName name="hsnc_d2">1.6356</definedName>
    <definedName name="hso" localSheetId="0">#REF!</definedName>
    <definedName name="hso">#REF!</definedName>
    <definedName name="HSSL" localSheetId="0">#REF!</definedName>
    <definedName name="HSSL">#REF!</definedName>
    <definedName name="hßm4" localSheetId="0">#REF!</definedName>
    <definedName name="hßm4">#REF!</definedName>
    <definedName name="hstb" localSheetId="0">#REF!</definedName>
    <definedName name="hstb">#REF!</definedName>
    <definedName name="hstdtk" localSheetId="0">#REF!</definedName>
    <definedName name="hstdtk">#REF!</definedName>
    <definedName name="hsthep" localSheetId="0">#REF!</definedName>
    <definedName name="hsthep">#REF!</definedName>
    <definedName name="HSVC1" localSheetId="0">#REF!</definedName>
    <definedName name="HSVC1">#REF!</definedName>
    <definedName name="HSVC2" localSheetId="0">#REF!</definedName>
    <definedName name="HSVC2">#REF!</definedName>
    <definedName name="HSVC3" localSheetId="0">#REF!</definedName>
    <definedName name="HSVC3">#REF!</definedName>
    <definedName name="HsVCVLTH">[97]PhaDoMong!#REF!</definedName>
    <definedName name="hsvl" localSheetId="0">#REF!</definedName>
    <definedName name="hsvl">#REF!</definedName>
    <definedName name="hsvl2">1</definedName>
    <definedName name="Ht">#REF!</definedName>
    <definedName name="HT_D1">[60]template!$L$5</definedName>
    <definedName name="HT_D10">[60]template!$L$23</definedName>
    <definedName name="HT_D11">[60]template!$L$26</definedName>
    <definedName name="HT_D2">[60]template!$L$8</definedName>
    <definedName name="HT_D3">[60]template!$L$11</definedName>
    <definedName name="HT_D4">[60]template!$L$14</definedName>
    <definedName name="HT_D5">[60]template!$L$20</definedName>
    <definedName name="HT_D6">[60]template!$L$17</definedName>
    <definedName name="HT_D7">[60]template!$L$29</definedName>
    <definedName name="HT_D8">[60]template!$L$32</definedName>
    <definedName name="HT_D9">[60]template!$L$35</definedName>
    <definedName name="ht25nc">'[4]lam-moi'!#REF!</definedName>
    <definedName name="ht25vl">'[4]lam-moi'!#REF!</definedName>
    <definedName name="ht325nc">'[4]lam-moi'!#REF!</definedName>
    <definedName name="ht325vl">'[4]lam-moi'!#REF!</definedName>
    <definedName name="ht37k">'[4]lam-moi'!#REF!</definedName>
    <definedName name="ht37nc">'[4]lam-moi'!#REF!</definedName>
    <definedName name="ht50nc">'[4]lam-moi'!#REF!</definedName>
    <definedName name="ht50vl">'[4]lam-moi'!#REF!</definedName>
    <definedName name="HTKT1btg">#REF!</definedName>
    <definedName name="HTKT1x">#REF!</definedName>
    <definedName name="HTKT1y1">#REF!</definedName>
    <definedName name="HTKT1y2">#REF!</definedName>
    <definedName name="HTKT1y3">#REF!</definedName>
    <definedName name="HTKT2btg">#REF!</definedName>
    <definedName name="HTKT2x">#REF!</definedName>
    <definedName name="HTKT2y1">#REF!</definedName>
    <definedName name="HTKT2y2">#REF!</definedName>
    <definedName name="HTKT2y3">#REF!</definedName>
    <definedName name="HTKT2y4">#REF!</definedName>
    <definedName name="HTKT2y5">#REF!</definedName>
    <definedName name="HTKT2y6">#REF!</definedName>
    <definedName name="HTKT2y7">#REF!</definedName>
    <definedName name="HTKT2y8">#REF!</definedName>
    <definedName name="HTKT2y9">#REF!</definedName>
    <definedName name="htlm" localSheetId="0" hidden="1">{"'Sheet1'!$L$16"}</definedName>
    <definedName name="htlm" hidden="1">{"'Sheet1'!$L$16"}</definedName>
    <definedName name="HTML_CodePage" hidden="1">950</definedName>
    <definedName name="HTML_Control" localSheetId="0" hidden="1">{"'Sheet1'!$L$16"}</definedName>
    <definedName name="HTML_Control" hidden="1">{"'Sheet1'!$L$16"}</definedName>
    <definedName name="HTML_Control_1" localSheetId="0" hidden="1">{"'Sheet1'!$L$16"}</definedName>
    <definedName name="HTML_Control_1" hidden="1">{"'Sheet1'!$L$16"}</definedName>
    <definedName name="html_control_xoa2" localSheetId="0" hidden="1">{"'Sheet1'!$L$16"}</definedName>
    <definedName name="html_control_xoa2"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0">#REF!</definedName>
    <definedName name="HTNC">#REF!</definedName>
    <definedName name="HTS" localSheetId="0">#REF!</definedName>
    <definedName name="HTS">#REF!</definedName>
    <definedName name="HTU" localSheetId="0">#REF!</definedName>
    <definedName name="HTU">#REF!</definedName>
    <definedName name="HTVL" localSheetId="0">#REF!</definedName>
    <definedName name="HTVL">#REF!</definedName>
    <definedName name="hthe">[98]ESTI.!$A$1:$U$52</definedName>
    <definedName name="hu" localSheetId="0" hidden="1">{"'Sheet1'!$L$16"}</definedName>
    <definedName name="hu" hidden="1">{"'Sheet1'!$L$16"}</definedName>
    <definedName name="hui" hidden="1">{"'Sheet1'!$L$16"}</definedName>
    <definedName name="huong">[99]XL4Poppy!$C$31</definedName>
    <definedName name="huy" localSheetId="0" hidden="1">{"'Sheet1'!$L$16"}</definedName>
    <definedName name="huy" hidden="1">{"'Sheet1'!$L$16"}</definedName>
    <definedName name="huy_1" localSheetId="0" hidden="1">{"'Sheet1'!$L$16"}</definedName>
    <definedName name="huy_1" hidden="1">{"'Sheet1'!$L$16"}</definedName>
    <definedName name="huy_xoa" localSheetId="0" hidden="1">{"'Sheet1'!$L$16"}</definedName>
    <definedName name="huy_xoa" hidden="1">{"'Sheet1'!$L$16"}</definedName>
    <definedName name="huy_xoa2" localSheetId="0" hidden="1">{"'Sheet1'!$L$16"}</definedName>
    <definedName name="huy_xoa2" hidden="1">{"'Sheet1'!$L$16"}</definedName>
    <definedName name="HV" localSheetId="0">#REF!</definedName>
    <definedName name="HV">#REF!</definedName>
    <definedName name="HVBC" localSheetId="0">#REF!</definedName>
    <definedName name="HVBC">#REF!</definedName>
    <definedName name="HVC" localSheetId="0">#REF!</definedName>
    <definedName name="HVC">#REF!</definedName>
    <definedName name="HVL" localSheetId="0">#REF!</definedName>
    <definedName name="HVL">#REF!</definedName>
    <definedName name="HVP" localSheetId="0">#REF!</definedName>
    <definedName name="HVP">#REF!</definedName>
    <definedName name="I" localSheetId="0">#REF!</definedName>
    <definedName name="I">#REF!</definedName>
    <definedName name="I2É6">[100]chitimc!#REF!</definedName>
    <definedName name="Iday31">#REF!</definedName>
    <definedName name="IDLAB_COST" localSheetId="0">#REF!</definedName>
    <definedName name="IDLAB_COST">#REF!</definedName>
    <definedName name="Ig">[101]PEDESB!#REF!</definedName>
    <definedName name="ihihi">[102]共機J!$J$64:$IV$7599</definedName>
    <definedName name="in" localSheetId="0">#REF!</definedName>
    <definedName name="in">#REF!</definedName>
    <definedName name="IND_LAB" localSheetId="0">#REF!</definedName>
    <definedName name="IND_LAB">#REF!</definedName>
    <definedName name="INDMANP" localSheetId="0">#REF!</definedName>
    <definedName name="INDMANP">#REF!</definedName>
    <definedName name="INF">[103]REGION!#REF!</definedName>
    <definedName name="inputCosti" localSheetId="0">#REF!</definedName>
    <definedName name="inputCosti">#REF!</definedName>
    <definedName name="inputLf" localSheetId="0">#REF!</definedName>
    <definedName name="inputLf">#REF!</definedName>
    <definedName name="inputWTP" localSheetId="0">#REF!</definedName>
    <definedName name="inputWTP">#REF!</definedName>
    <definedName name="INT" localSheetId="0">#REF!</definedName>
    <definedName name="INT">#REF!</definedName>
    <definedName name="Interest_Rate">#REF!</definedName>
    <definedName name="InteriorWork">'[52]DGchitiet '!#REF!</definedName>
    <definedName name="IO">'[70]COAT&amp;WRAP-QIOT-#3'!#REF!</definedName>
    <definedName name="ioo" localSheetId="0">#REF!</definedName>
    <definedName name="ioo">#REF!</definedName>
    <definedName name="Ip">#REF!</definedName>
    <definedName name="ịth" localSheetId="0" hidden="1">{"'Sheet1'!$L$16"}</definedName>
    <definedName name="ịth" hidden="1">{"'Sheet1'!$L$16"}</definedName>
    <definedName name="IWTP" localSheetId="0">#REF!</definedName>
    <definedName name="IWTP">#REF!</definedName>
    <definedName name="ixy">#REF!</definedName>
    <definedName name="j" localSheetId="0">#REF!</definedName>
    <definedName name="j">#REF!</definedName>
    <definedName name="J.O">[104]TBTV!$L$4</definedName>
    <definedName name="J.O_GT">[104]TBTV!$L$4</definedName>
    <definedName name="j356C8" localSheetId="0">#REF!</definedName>
    <definedName name="j356C8">#REF!</definedName>
    <definedName name="J81j81" localSheetId="0">#REF!</definedName>
    <definedName name="J81j81">#REF!</definedName>
    <definedName name="jhakjhskjd" localSheetId="0" hidden="1">{0,0,0,0;0,0,TRUE,0;0,#N/A,FALSE,0;0,#N/A,FALSE,0;0,#N/A,FALSE,0;0,#N/A,FALSE,0;0,#N/A,FALSE,0}</definedName>
    <definedName name="jhakjhskjd" hidden="1">{0,0,0,0;0,0,TRUE,0;0,#N/A,FALSE,0;0,#N/A,FALSE,0;0,#N/A,FALSE,0;0,#N/A,FALSE,0;0,#N/A,FALSE,0}</definedName>
    <definedName name="jhgdkdgk" localSheetId="0" hidden="1">{"'Sheet1'!$L$16"}</definedName>
    <definedName name="jhgdkdgk" hidden="1">{"'Sheet1'!$L$16"}</definedName>
    <definedName name="ji" localSheetId="0" hidden="1">{#N/A,#N/A,FALSE,"Sheet1";#N/A,#N/A,FALSE,"Sheet1";#N/A,#N/A,FALSE,"Sheet1"}</definedName>
    <definedName name="ji" hidden="1">{#N/A,#N/A,FALSE,"Sheet1";#N/A,#N/A,FALSE,"Sheet1";#N/A,#N/A,FALSE,"Sheet1"}</definedName>
    <definedName name="jj">'[105]PT ĐG-V1'!$X$6</definedName>
    <definedName name="jjjjjjj" localSheetId="0" hidden="1">{"'Sheet1'!$L$16"}</definedName>
    <definedName name="jjjjjjj" hidden="1">{"'Sheet1'!$L$16"}</definedName>
    <definedName name="jkjhgkhdg" localSheetId="0" hidden="1">{"'Sheet1'!$L$16"}</definedName>
    <definedName name="jkjhgkhdg" hidden="1">{"'Sheet1'!$L$16"}</definedName>
    <definedName name="jkjk" hidden="1">{"'Sheet1'!$L$16"}</definedName>
    <definedName name="jýỵy" localSheetId="0" hidden="1">{"'Sheet1'!$L$16"}</definedName>
    <definedName name="jýỵy" hidden="1">{"'Sheet1'!$L$16"}</definedName>
    <definedName name="k">#REF!</definedName>
    <definedName name="K_L" localSheetId="0">#REF!</definedName>
    <definedName name="K_L">#REF!</definedName>
    <definedName name="k_xoa2" hidden="1">{"Offgrid",#N/A,FALSE,"OFFGRID";"Region",#N/A,FALSE,"REGION";"Offgrid -2",#N/A,FALSE,"OFFGRID";"WTP",#N/A,FALSE,"WTP";"WTP -2",#N/A,FALSE,"WTP";"Project",#N/A,FALSE,"PROJECT";"Summary -2",#N/A,FALSE,"SUMMARY"}</definedName>
    <definedName name="K0.001">[65]Sheet2!#REF!</definedName>
    <definedName name="K0.011">[65]Sheet2!#REF!</definedName>
    <definedName name="K0.101">[65]Sheet2!#REF!</definedName>
    <definedName name="K0.111">[65]Sheet2!#REF!</definedName>
    <definedName name="K0.201">[65]Sheet2!#REF!</definedName>
    <definedName name="K0.211">[65]Sheet2!#REF!</definedName>
    <definedName name="K0.301">[65]Sheet2!#REF!</definedName>
    <definedName name="K0.311">[65]Sheet2!#REF!</definedName>
    <definedName name="K0.400">[65]Sheet2!#REF!</definedName>
    <definedName name="K0.410">[65]Sheet2!#REF!</definedName>
    <definedName name="K0.501">[65]Sheet2!#REF!</definedName>
    <definedName name="K0.511">[65]Sheet2!#REF!</definedName>
    <definedName name="K0.61">[65]Sheet2!#REF!</definedName>
    <definedName name="K0.71">[65]Sheet2!#REF!</definedName>
    <definedName name="K1.001">[65]Sheet2!#REF!</definedName>
    <definedName name="K1.021">[65]Sheet2!#REF!</definedName>
    <definedName name="K1.041">[65]Sheet2!#REF!</definedName>
    <definedName name="K1.121">[65]Sheet2!#REF!</definedName>
    <definedName name="K1.201">[65]Sheet2!#REF!</definedName>
    <definedName name="K1.211">[65]Sheet2!#REF!</definedName>
    <definedName name="K1.221">[65]Sheet2!#REF!</definedName>
    <definedName name="K1.301">[65]Sheet2!#REF!</definedName>
    <definedName name="K1.321">[65]Sheet2!#REF!</definedName>
    <definedName name="K1.331">[65]Sheet2!#REF!</definedName>
    <definedName name="K1.341">[65]Sheet2!#REF!</definedName>
    <definedName name="K1.401">[65]Sheet2!#REF!</definedName>
    <definedName name="K1.411">[65]Sheet2!#REF!</definedName>
    <definedName name="K1.421">[65]Sheet2!#REF!</definedName>
    <definedName name="K1.431">[65]Sheet2!#REF!</definedName>
    <definedName name="K1.441">[65]Sheet2!#REF!</definedName>
    <definedName name="K2.001">[65]Sheet2!#REF!</definedName>
    <definedName name="K2.011">[65]Sheet2!#REF!</definedName>
    <definedName name="K2.021">[65]Sheet2!#REF!</definedName>
    <definedName name="K2.031">[65]Sheet2!#REF!</definedName>
    <definedName name="K2.041">[65]Sheet2!#REF!</definedName>
    <definedName name="K2.101">[65]Sheet2!#REF!</definedName>
    <definedName name="K2.111">[65]Sheet2!#REF!</definedName>
    <definedName name="K2.121">[65]Sheet2!#REF!</definedName>
    <definedName name="K2.131">[65]Sheet2!#REF!</definedName>
    <definedName name="K2.141">[65]Sheet2!#REF!</definedName>
    <definedName name="K2.201">[65]Sheet2!#REF!</definedName>
    <definedName name="K2.211">[65]Sheet2!#REF!</definedName>
    <definedName name="K2.221">[65]Sheet2!#REF!</definedName>
    <definedName name="K2.231">[65]Sheet2!#REF!</definedName>
    <definedName name="K2.241">[65]Sheet2!#REF!</definedName>
    <definedName name="K2.301">[65]Sheet2!#REF!</definedName>
    <definedName name="K2.321">[65]Sheet2!#REF!</definedName>
    <definedName name="K2.341">[65]Sheet2!#REF!</definedName>
    <definedName name="K2.400">[65]Sheet2!#REF!</definedName>
    <definedName name="K2.420">[65]Sheet2!#REF!</definedName>
    <definedName name="K2.440">[65]Sheet2!#REF!</definedName>
    <definedName name="K2.500">[65]Sheet2!#REF!</definedName>
    <definedName name="K2.520">[65]Sheet2!#REF!</definedName>
    <definedName name="K2.540">[65]Sheet2!#REF!</definedName>
    <definedName name="k2b">'[4]THPDMoi  (2)'!#REF!</definedName>
    <definedName name="K3.210">[65]Sheet2!#REF!</definedName>
    <definedName name="K3.220">[65]Sheet2!#REF!</definedName>
    <definedName name="K3.230">[65]Sheet2!#REF!</definedName>
    <definedName name="K3.310">[65]Sheet2!#REF!</definedName>
    <definedName name="K3.320">[65]Sheet2!#REF!</definedName>
    <definedName name="K3.330">[65]Sheet2!#REF!</definedName>
    <definedName name="K3.410">[65]Sheet2!#REF!</definedName>
    <definedName name="K3.430">[65]Sheet2!#REF!</definedName>
    <definedName name="K3.450">[65]Sheet2!#REF!</definedName>
    <definedName name="K4.010">[65]Sheet2!#REF!</definedName>
    <definedName name="K4.020">[65]Sheet2!#REF!</definedName>
    <definedName name="K4.110">[65]Sheet2!#REF!</definedName>
    <definedName name="K4.120">[65]Sheet2!#REF!</definedName>
    <definedName name="K4.210">[65]Sheet2!#REF!</definedName>
    <definedName name="K4.220">[65]Sheet2!#REF!</definedName>
    <definedName name="K4.230">[65]Sheet2!#REF!</definedName>
    <definedName name="K4.240">[65]Sheet2!#REF!</definedName>
    <definedName name="KA">#REF!</definedName>
    <definedName name="KAE">#REF!</definedName>
    <definedName name="kane">[106]共機J!$J$64:$IV$7599</definedName>
    <definedName name="kaori" localSheetId="0">#REF!</definedName>
    <definedName name="kaori">#REF!</definedName>
    <definedName name="kazuyo" localSheetId="0">#REF!</definedName>
    <definedName name="kazuyo">#REF!</definedName>
    <definedName name="kcong" localSheetId="0">#REF!</definedName>
    <definedName name="kcong">#REF!</definedName>
    <definedName name="KDCNThonmoi20_00" localSheetId="0" hidden="1">{"'Sheet1'!$L$16"}</definedName>
    <definedName name="KDCNThonmoi20_00" hidden="1">{"'Sheet1'!$L$16"}</definedName>
    <definedName name="kdien">[13]gVL!#REF!</definedName>
    <definedName name="kdkk" localSheetId="0" hidden="1">{"'Sheet1'!$L$16"}</definedName>
    <definedName name="kdkk" hidden="1">{"'Sheet1'!$L$16"}</definedName>
    <definedName name="KE_HOACH_VON_PHU_THU">#REF!</definedName>
    <definedName name="KeBve" localSheetId="0">#REF!</definedName>
    <definedName name="KeBve">#REF!</definedName>
    <definedName name="Kepcapcacloai" localSheetId="0">#REF!</definedName>
    <definedName name="Kepcapcacloai">#REF!</definedName>
    <definedName name="kich">#REF!</definedName>
    <definedName name="kich18">#REF!</definedName>
    <definedName name="kich250">#REF!</definedName>
    <definedName name="kich500">#REF!</definedName>
    <definedName name="kiem">#REF!</definedName>
    <definedName name="Kiem_tra_trung_ten" localSheetId="0">#REF!</definedName>
    <definedName name="Kiem_tra_trung_ten">#REF!</definedName>
    <definedName name="kip">#REF!</definedName>
    <definedName name="kk">[107]dghn!$A$4:$F$1528</definedName>
    <definedName name="kkkk" localSheetId="0" hidden="1">{"'Sheet1'!$L$16"}</definedName>
    <definedName name="kkkk" hidden="1">{"'Sheet1'!$L$16"}</definedName>
    <definedName name="kl" localSheetId="0" hidden="1">{"'Sheet1'!$L$16"}</definedName>
    <definedName name="kl" hidden="1">{"'Sheet1'!$L$16"}</definedName>
    <definedName name="KL_C">[72]Sum!$F$1</definedName>
    <definedName name="kl_ME" localSheetId="0">#REF!</definedName>
    <definedName name="kl_ME">#REF!</definedName>
    <definedName name="KLC" localSheetId="0">#REF!</definedName>
    <definedName name="KLC">#REF!</definedName>
    <definedName name="kldd1p">'[4]#REF'!#REF!</definedName>
    <definedName name="kldd3p">'[4]lam-moi'!#REF!</definedName>
    <definedName name="KLGT1">[108]BK04!#REF!</definedName>
    <definedName name="KLGT2">[5]BK04!#REF!</definedName>
    <definedName name="KLGT3">[5]BK04!#REF!</definedName>
    <definedName name="KLTT">'[109]Giá trị'!$C$9:$J$39</definedName>
    <definedName name="KLTHNH">{"ÿÿÿÿÿ","DT cau tam Ha trinh 7.xls","DT cau tam Ha trinh 3.xls"}</definedName>
    <definedName name="km" localSheetId="0" hidden="1">{#N/A,#N/A,FALSE,"Sheet1"}</definedName>
    <definedName name="km" hidden="1">{#N/A,#N/A,FALSE,"Sheet1"}</definedName>
    <definedName name="kmong">[4]giathanh1!#REF!</definedName>
    <definedName name="Knc">[110]SourceData!$D$17</definedName>
    <definedName name="kno">[111]gvl!$Q$59</definedName>
    <definedName name="ko" localSheetId="0" hidden="1">{#N/A,#N/A,FALSE,"Chi tiÆt"}</definedName>
    <definedName name="ko" hidden="1">{#N/A,#N/A,FALSE,"Chi tiÆt"}</definedName>
    <definedName name="kodsx">[41]DLdauvao!$D$16</definedName>
    <definedName name="kp">[112]Sheet1!TLTH</definedName>
    <definedName name="KP_DBGT_Dang" localSheetId="0" hidden="1">{"'Sheet1'!$L$16"}</definedName>
    <definedName name="KP_DBGT_Dang" hidden="1">{"'Sheet1'!$L$16"}</definedName>
    <definedName name="kp1ph" localSheetId="0">#REF!</definedName>
    <definedName name="kp1ph">#REF!</definedName>
    <definedName name="KPtuyentruyen">#REF!</definedName>
    <definedName name="KPVH12" localSheetId="0" hidden="1">{"'Sheet1'!$L$16"}</definedName>
    <definedName name="KPVH12" hidden="1">{"'Sheet1'!$L$16"}</definedName>
    <definedName name="ks" hidden="1">{"'Sheet1'!$L$16"}</definedName>
    <definedName name="ksbn" hidden="1">{"'Sheet1'!$L$16"}</definedName>
    <definedName name="KSDA" localSheetId="0" hidden="1">{"'Sheet1'!$L$16"}</definedName>
    <definedName name="KSDA" hidden="1">{"'Sheet1'!$L$16"}</definedName>
    <definedName name="kshn" hidden="1">{"'Sheet1'!$L$16"}</definedName>
    <definedName name="ksls" hidden="1">{"'Sheet1'!$L$16"}</definedName>
    <definedName name="KSTK">#REF!</definedName>
    <definedName name="kstk2" localSheetId="0" hidden="1">{"'Sheet1'!$L$16"}</definedName>
    <definedName name="kstk2" hidden="1">{"'Sheet1'!$L$16"}</definedName>
    <definedName name="Kte" localSheetId="0">#REF!</definedName>
    <definedName name="Kte">#REF!</definedName>
    <definedName name="KTVDT">#REF!</definedName>
    <definedName name="Kvl">[110]SourceData!$C$17</definedName>
    <definedName name="kwh">#REF!</definedName>
    <definedName name="Ky">#REF!</definedName>
    <definedName name="khac">2</definedName>
    <definedName name="khanang" localSheetId="0">#REF!</definedName>
    <definedName name="khanang">#REF!</definedName>
    <definedName name="Khanhdonnoitrunggiannoidieuchinh" localSheetId="0">#REF!</definedName>
    <definedName name="Khanhdonnoitrunggiannoidieuchinh">#REF!</definedName>
    <definedName name="Khâi" localSheetId="0">#REF!</definedName>
    <definedName name="Khâi">#REF!</definedName>
    <definedName name="khoan">'[25]he so'!$B$9</definedName>
    <definedName name="khoanbt">#REF!</definedName>
    <definedName name="khoand">#REF!</definedName>
    <definedName name="khoanda">#REF!</definedName>
    <definedName name="khoannhoi">#REF!</definedName>
    <definedName name="khoansat">#REF!</definedName>
    <definedName name="khoanthep">#REF!</definedName>
    <definedName name="khoanxd">#REF!</definedName>
    <definedName name="KHOILUONG">'[70]COAT&amp;WRAP-QIOT-#3'!#REF!</definedName>
    <definedName name="khong" localSheetId="0">#REF!</definedName>
    <definedName name="khong">#REF!</definedName>
    <definedName name="khongtruotgia" hidden="1">{"'Sheet1'!$L$16"}</definedName>
    <definedName name="l">#REF!</definedName>
    <definedName name="l__ng_th_ng">#REF!</definedName>
    <definedName name="L63x6">5800</definedName>
    <definedName name="Lai_Vay_DT">'[113]DI-ESTI'!$A$8:$R$489</definedName>
    <definedName name="Laivay" localSheetId="0">#REF!</definedName>
    <definedName name="Laivay">#REF!</definedName>
    <definedName name="lam" hidden="1">{"'Sheet1'!$L$16"}</definedName>
    <definedName name="lan" localSheetId="0">#REF!</definedName>
    <definedName name="lan">#REF!</definedName>
    <definedName name="LANDIMP">'[69]FA-LISTING'!#REF!</definedName>
    <definedName name="LANDREV">'[69]FA-LISTING'!#REF!</definedName>
    <definedName name="langson" hidden="1">{"'Sheet1'!$L$16"}</definedName>
    <definedName name="Lap_dat_td">'[114]M 67'!$A$37:$F$40</definedName>
    <definedName name="Lapmay">[115]LM!#REF!</definedName>
    <definedName name="Last_Row">IF([0]!Values_Entered,Header_Row+[0]!Number_of_Payments,Header_Row)</definedName>
    <definedName name="Lb">#REF!</definedName>
    <definedName name="LBS_22">107800000</definedName>
    <definedName name="LC_TOTAL">'[68]BOQ-1'!#REF!</definedName>
    <definedName name="LC5_total" localSheetId="0">#REF!</definedName>
    <definedName name="LC5_total">#REF!</definedName>
    <definedName name="LC6_total" localSheetId="0">#REF!</definedName>
    <definedName name="LC6_total">#REF!</definedName>
    <definedName name="lcc">#REF!</definedName>
    <definedName name="Lcot">#REF!</definedName>
    <definedName name="LCT">#REF!</definedName>
    <definedName name="ldabtg">#REF!</definedName>
    <definedName name="ldax">#REF!</definedName>
    <definedName name="lday1">#REF!</definedName>
    <definedName name="lday2">#REF!</definedName>
    <definedName name="lday3">#REF!</definedName>
    <definedName name="lday4">#REF!</definedName>
    <definedName name="lday5">#REF!</definedName>
    <definedName name="ldm" localSheetId="0">#REF!</definedName>
    <definedName name="ldm">#REF!</definedName>
    <definedName name="LG" localSheetId="0">#REF!</definedName>
    <definedName name="LG">#REF!</definedName>
    <definedName name="lh">#REF!</definedName>
    <definedName name="LL">[101]PEDESB!#REF!</definedName>
    <definedName name="Lmk" localSheetId="0">#REF!</definedName>
    <definedName name="Lmk">#REF!</definedName>
    <definedName name="ln" localSheetId="0">#REF!</definedName>
    <definedName name="ln">#REF!</definedName>
    <definedName name="lnm">#REF!</definedName>
    <definedName name="Lnsc">#REF!</definedName>
    <definedName name="lnhuan">'[92]DG-Don vi'!#REF!</definedName>
    <definedName name="Lo" localSheetId="0">#REF!</definedName>
    <definedName name="Lo">#REF!</definedName>
    <definedName name="LOAD">[101]PEDESB!#REF!</definedName>
    <definedName name="LOAI_DUONG">#REF!</definedName>
    <definedName name="Loan_Amount">#REF!</definedName>
    <definedName name="Loan_Start">#REF!</definedName>
    <definedName name="Loan_Years">#REF!</definedName>
    <definedName name="LOCATION">[116]LEGEND!$D$7</definedName>
    <definedName name="long">#REF!</definedName>
    <definedName name="longbien" localSheetId="0" hidden="1">{"'Sheet1'!$L$16"}</definedName>
    <definedName name="longbien" hidden="1">{"'Sheet1'!$L$16"}</definedName>
    <definedName name="lphu">[41]DLdauvao!$D$14</definedName>
    <definedName name="LRMC" localSheetId="0">#REF!</definedName>
    <definedName name="LRMC">#REF!</definedName>
    <definedName name="Lt" localSheetId="0">#REF!</definedName>
    <definedName name="Lt">#REF!</definedName>
    <definedName name="lulop16">#REF!</definedName>
    <definedName name="lulop25">#REF!</definedName>
    <definedName name="luoithep">'[49]Gia vat tu'!$D$59</definedName>
    <definedName name="luoncap">#REF!</definedName>
    <definedName name="luong">#REF!</definedName>
    <definedName name="luongt202">'[117]to may T5 CHU DUONG'!#REF!</definedName>
    <definedName name="lurung16">#REF!</definedName>
    <definedName name="lurung25">#REF!</definedName>
    <definedName name="luthep10">#REF!</definedName>
    <definedName name="luthep12">#REF!</definedName>
    <definedName name="luthep8.5">#REF!</definedName>
    <definedName name="luuthong" localSheetId="0">#REF!</definedName>
    <definedName name="luuthong">#REF!</definedName>
    <definedName name="m">'[118]PT ĐG2017-TX-V1'!$AD$6</definedName>
    <definedName name="m_3">'[119]PT ĐG-V1 (TT)'!$Z$6</definedName>
    <definedName name="m_index_c">'[120]§¬n gi¸ chÝnh'!$C$4:$C$1440</definedName>
    <definedName name="m_lookup">'[120]§¬n gi¸ chÝnh'!$A$4:$A$1439</definedName>
    <definedName name="M0.4" localSheetId="0">#REF!</definedName>
    <definedName name="M0.4">#REF!</definedName>
    <definedName name="M10.1">'[121]Giai trinh'!#REF!</definedName>
    <definedName name="M10.1a">'[121]Giai trinh'!#REF!</definedName>
    <definedName name="M10.2">'[121]Giai trinh'!#REF!</definedName>
    <definedName name="M10.2a">'[121]Giai trinh'!#REF!</definedName>
    <definedName name="m102bnnc">'[4]lam-moi'!#REF!</definedName>
    <definedName name="m102bnvl">'[4]lam-moi'!#REF!</definedName>
    <definedName name="m10aamtc">'[4]t-h HA THE'!#REF!</definedName>
    <definedName name="m10aanc">'[4]lam-moi'!#REF!</definedName>
    <definedName name="m10aavl">'[4]lam-moi'!#REF!</definedName>
    <definedName name="m10anc">'[4]lam-moi'!#REF!</definedName>
    <definedName name="m10avl">'[4]lam-moi'!#REF!</definedName>
    <definedName name="m10banc">'[4]lam-moi'!#REF!</definedName>
    <definedName name="m10bavl">'[4]lam-moi'!#REF!</definedName>
    <definedName name="m122bnnc">'[4]lam-moi'!#REF!</definedName>
    <definedName name="m122bnvl">'[4]lam-moi'!#REF!</definedName>
    <definedName name="m12aanc">'[4]lam-moi'!#REF!</definedName>
    <definedName name="m12aavl">'[4]lam-moi'!#REF!</definedName>
    <definedName name="m12anc">'[4]lam-moi'!#REF!</definedName>
    <definedName name="m12avl">'[4]lam-moi'!#REF!</definedName>
    <definedName name="M12ba3p" localSheetId="0">#REF!</definedName>
    <definedName name="M12ba3p">#REF!</definedName>
    <definedName name="m12banc">'[4]lam-moi'!#REF!</definedName>
    <definedName name="m12bavl">'[4]lam-moi'!#REF!</definedName>
    <definedName name="M12bb1p" localSheetId="0">#REF!</definedName>
    <definedName name="M12bb1p">#REF!</definedName>
    <definedName name="m12bbnc">'[4]lam-moi'!#REF!</definedName>
    <definedName name="m12bbvl">'[4]lam-moi'!#REF!</definedName>
    <definedName name="M12bnnc">'[4]#REF'!#REF!</definedName>
    <definedName name="M12bnvl">'[4]#REF'!#REF!</definedName>
    <definedName name="M12cbnc" localSheetId="0">#REF!</definedName>
    <definedName name="M12cbnc">#REF!</definedName>
    <definedName name="M12cbvl" localSheetId="0">#REF!</definedName>
    <definedName name="M12cbvl">#REF!</definedName>
    <definedName name="m142bnnc">'[4]lam-moi'!#REF!</definedName>
    <definedName name="m142bnvl">'[4]lam-moi'!#REF!</definedName>
    <definedName name="M14bb1p" localSheetId="0">#REF!</definedName>
    <definedName name="M14bb1p">#REF!</definedName>
    <definedName name="m14bbnc">'[4]lam-moi'!#REF!</definedName>
    <definedName name="M14bbvc">'[4]CHITIET VL-NC-TT -1p'!#REF!</definedName>
    <definedName name="m14bbvl">'[4]lam-moi'!#REF!</definedName>
    <definedName name="M8a">'[4]THPDMoi  (2)'!#REF!</definedName>
    <definedName name="M8aa">'[4]THPDMoi  (2)'!#REF!</definedName>
    <definedName name="m8aanc" localSheetId="0">#REF!</definedName>
    <definedName name="m8aanc">#REF!</definedName>
    <definedName name="m8aavl" localSheetId="0">#REF!</definedName>
    <definedName name="m8aavl">#REF!</definedName>
    <definedName name="m8amtc">'[4]t-h HA THE'!#REF!</definedName>
    <definedName name="m8anc">'[4]lam-moi'!#REF!</definedName>
    <definedName name="m8avl">'[4]lam-moi'!#REF!</definedName>
    <definedName name="Ma3pnc" localSheetId="0">#REF!</definedName>
    <definedName name="Ma3pnc">#REF!</definedName>
    <definedName name="Ma3pvl" localSheetId="0">#REF!</definedName>
    <definedName name="Ma3pvl">#REF!</definedName>
    <definedName name="Maa3pnc" localSheetId="0">#REF!</definedName>
    <definedName name="Maa3pnc">#REF!</definedName>
    <definedName name="Maa3pvl" localSheetId="0">#REF!</definedName>
    <definedName name="Maa3pvl">#REF!</definedName>
    <definedName name="MAJ_CON_EQP" localSheetId="0">#REF!</definedName>
    <definedName name="MAJ_CON_EQP">#REF!</definedName>
    <definedName name="MaMay_Q">#REF!</definedName>
    <definedName name="marut">[41]DLdauvao!$D$25</definedName>
    <definedName name="masaru" localSheetId="0">#REF!</definedName>
    <definedName name="masaru">#REF!</definedName>
    <definedName name="Masonry">'[52]DGchitiet '!#REF!</definedName>
    <definedName name="MAT">'[70]COAT&amp;WRAP-QIOT-#3'!#REF!</definedName>
    <definedName name="matbang" localSheetId="0" hidden="1">{"'Sheet1'!$L$16"}</definedName>
    <definedName name="matbang" hidden="1">{"'Sheet1'!$L$16"}</definedName>
    <definedName name="material1">'[122]Quantity Summary'!$B$11:$K$343</definedName>
    <definedName name="matit">[111]gvl!$Q$69</definedName>
    <definedName name="may">'[38]Gia Nhan cong'!$T$3</definedName>
    <definedName name="mayumi" localSheetId="0">#REF!</definedName>
    <definedName name="mayumi">#REF!</definedName>
    <definedName name="mazut">'[25]he so'!$B$14</definedName>
    <definedName name="Mba1p" localSheetId="0">#REF!</definedName>
    <definedName name="Mba1p">#REF!</definedName>
    <definedName name="Mba3p" localSheetId="0">#REF!</definedName>
    <definedName name="Mba3p">#REF!</definedName>
    <definedName name="mbangtai10" localSheetId="0">#REF!</definedName>
    <definedName name="mbangtai10">#REF!</definedName>
    <definedName name="mbangtai100" localSheetId="0">#REF!</definedName>
    <definedName name="mbangtai100">#REF!</definedName>
    <definedName name="mbangtai15" localSheetId="0">#REF!</definedName>
    <definedName name="mbangtai15">#REF!</definedName>
    <definedName name="mbangtai150" localSheetId="0">#REF!</definedName>
    <definedName name="mbangtai150">#REF!</definedName>
    <definedName name="mbangtai25" localSheetId="0">#REF!</definedName>
    <definedName name="mbangtai25">#REF!</definedName>
    <definedName name="Mbb3p" localSheetId="0">#REF!</definedName>
    <definedName name="Mbb3p">#REF!</definedName>
    <definedName name="Mbn1p" localSheetId="0">#REF!</definedName>
    <definedName name="Mbn1p">#REF!</definedName>
    <definedName name="mbnc">'[4]lam-moi'!#REF!</definedName>
    <definedName name="mbombtth50" localSheetId="0">#REF!</definedName>
    <definedName name="mbombtth50">#REF!</definedName>
    <definedName name="mbombtth60" localSheetId="0">#REF!</definedName>
    <definedName name="mbombtth60">#REF!</definedName>
    <definedName name="mbomdien0.55" localSheetId="0">#REF!</definedName>
    <definedName name="mbomdien0.55">#REF!</definedName>
    <definedName name="mbomdien0.75" localSheetId="0">#REF!</definedName>
    <definedName name="mbomdien0.75">#REF!</definedName>
    <definedName name="mbomdien1.1" localSheetId="0">#REF!</definedName>
    <definedName name="mbomdien1.1">#REF!</definedName>
    <definedName name="mbomdien1.5" localSheetId="0">#REF!</definedName>
    <definedName name="mbomdien1.5">#REF!</definedName>
    <definedName name="mbomdien10" localSheetId="0">#REF!</definedName>
    <definedName name="mbomdien10">#REF!</definedName>
    <definedName name="mbomdien113" localSheetId="0">#REF!</definedName>
    <definedName name="mbomdien113">#REF!</definedName>
    <definedName name="mbomdien14" localSheetId="0">#REF!</definedName>
    <definedName name="mbomdien14">#REF!</definedName>
    <definedName name="mbomdien2" localSheetId="0">#REF!</definedName>
    <definedName name="mbomdien2">#REF!</definedName>
    <definedName name="mbomdien2.8" localSheetId="0">#REF!</definedName>
    <definedName name="mbomdien2.8">#REF!</definedName>
    <definedName name="mbomdien20" localSheetId="0">#REF!</definedName>
    <definedName name="mbomdien20">#REF!</definedName>
    <definedName name="mbomdien22" localSheetId="0">#REF!</definedName>
    <definedName name="mbomdien22">#REF!</definedName>
    <definedName name="mbomdien28" localSheetId="0">#REF!</definedName>
    <definedName name="mbomdien28">#REF!</definedName>
    <definedName name="mbomdien30" localSheetId="0">#REF!</definedName>
    <definedName name="mbomdien30">#REF!</definedName>
    <definedName name="mbomdien4" localSheetId="0">#REF!</definedName>
    <definedName name="mbomdien4">#REF!</definedName>
    <definedName name="mbomdien4.5" localSheetId="0">#REF!</definedName>
    <definedName name="mbomdien4.5">#REF!</definedName>
    <definedName name="mbomdien40" localSheetId="0">#REF!</definedName>
    <definedName name="mbomdien40">#REF!</definedName>
    <definedName name="mbomdien50" localSheetId="0">#REF!</definedName>
    <definedName name="mbomdien50">#REF!</definedName>
    <definedName name="mbomdien55" localSheetId="0">#REF!</definedName>
    <definedName name="mbomdien55">#REF!</definedName>
    <definedName name="mbomdien7" localSheetId="0">#REF!</definedName>
    <definedName name="mbomdien7">#REF!</definedName>
    <definedName name="mbomdien75" localSheetId="0">#REF!</definedName>
    <definedName name="mbomdien75">#REF!</definedName>
    <definedName name="mbomth10" localSheetId="0">#REF!</definedName>
    <definedName name="mbomth10">#REF!</definedName>
    <definedName name="mbomth100" localSheetId="0">#REF!</definedName>
    <definedName name="mbomth100">#REF!</definedName>
    <definedName name="mbomth15" localSheetId="0">#REF!</definedName>
    <definedName name="mbomth15">#REF!</definedName>
    <definedName name="mbomth150" localSheetId="0">#REF!</definedName>
    <definedName name="mbomth150">#REF!</definedName>
    <definedName name="mbomth20" localSheetId="0">#REF!</definedName>
    <definedName name="mbomth20">#REF!</definedName>
    <definedName name="mbomth37" localSheetId="0">#REF!</definedName>
    <definedName name="mbomth37">#REF!</definedName>
    <definedName name="mbomth45" localSheetId="0">#REF!</definedName>
    <definedName name="mbomth45">#REF!</definedName>
    <definedName name="mbomth5" localSheetId="0">#REF!</definedName>
    <definedName name="mbomth5">#REF!</definedName>
    <definedName name="mbomth5.5" localSheetId="0">#REF!</definedName>
    <definedName name="mbomth5.5">#REF!</definedName>
    <definedName name="mbomth7" localSheetId="0">#REF!</definedName>
    <definedName name="mbomth7">#REF!</definedName>
    <definedName name="mbomth7.5" localSheetId="0">#REF!</definedName>
    <definedName name="mbomth7.5">#REF!</definedName>
    <definedName name="mbomth75" localSheetId="0">#REF!</definedName>
    <definedName name="mbomth75">#REF!</definedName>
    <definedName name="mbomthxang3" localSheetId="0">#REF!</definedName>
    <definedName name="mbomthxang3">#REF!</definedName>
    <definedName name="mbomthxang4" localSheetId="0">#REF!</definedName>
    <definedName name="mbomthxang4">#REF!</definedName>
    <definedName name="mbomthxang6" localSheetId="0">#REF!</definedName>
    <definedName name="mbomthxang6">#REF!</definedName>
    <definedName name="mbomthxang7" localSheetId="0">#REF!</definedName>
    <definedName name="mbomthxang7">#REF!</definedName>
    <definedName name="mbomthxang8" localSheetId="0">#REF!</definedName>
    <definedName name="mbomthxang8">#REF!</definedName>
    <definedName name="mbomvua2" localSheetId="0">#REF!</definedName>
    <definedName name="mbomvua2">#REF!</definedName>
    <definedName name="mbomvua4" localSheetId="0">#REF!</definedName>
    <definedName name="mbomvua4">#REF!</definedName>
    <definedName name="mbomvua6" localSheetId="0">#REF!</definedName>
    <definedName name="mbomvua6">#REF!</definedName>
    <definedName name="mbomvua9" localSheetId="0">#REF!</definedName>
    <definedName name="mbomvua9">#REF!</definedName>
    <definedName name="mbuacankhi1.5" localSheetId="0">#REF!</definedName>
    <definedName name="mbuacankhi1.5">#REF!</definedName>
    <definedName name="mbuadcocnoi2.5" localSheetId="0">#REF!</definedName>
    <definedName name="mbuadcocnoi2.5">#REF!</definedName>
    <definedName name="mbuadray1.2" localSheetId="0">#REF!</definedName>
    <definedName name="mbuadray1.2">#REF!</definedName>
    <definedName name="mbuadray1.8" localSheetId="0">#REF!</definedName>
    <definedName name="mbuadray1.8">#REF!</definedName>
    <definedName name="mbuadray2.2" localSheetId="0">#REF!</definedName>
    <definedName name="mbuadray2.2">#REF!</definedName>
    <definedName name="mbuadray2.5" localSheetId="0">#REF!</definedName>
    <definedName name="mbuadray2.5">#REF!</definedName>
    <definedName name="mbuadray3.5" localSheetId="0">#REF!</definedName>
    <definedName name="mbuadray3.5">#REF!</definedName>
    <definedName name="mbuarung170" localSheetId="0">#REF!</definedName>
    <definedName name="mbuarung170">#REF!</definedName>
    <definedName name="mbuarung40" localSheetId="0">#REF!</definedName>
    <definedName name="mbuarung40">#REF!</definedName>
    <definedName name="mbuarung50" localSheetId="0">#REF!</definedName>
    <definedName name="mbuarung50">#REF!</definedName>
    <definedName name="mbuarungccatth60" localSheetId="0">#REF!</definedName>
    <definedName name="mbuarungccatth60">#REF!</definedName>
    <definedName name="mbuathbx0.6" localSheetId="0">#REF!</definedName>
    <definedName name="mbuathbx0.6">#REF!</definedName>
    <definedName name="mbuathbx1.2" localSheetId="0">#REF!</definedName>
    <definedName name="mbuathbx1.2">#REF!</definedName>
    <definedName name="mbuathbx1.8" localSheetId="0">#REF!</definedName>
    <definedName name="mbuathbx1.8">#REF!</definedName>
    <definedName name="mbuathbx3.5" localSheetId="0">#REF!</definedName>
    <definedName name="mbuathbx3.5">#REF!</definedName>
    <definedName name="mbuathbx4.5" localSheetId="0">#REF!</definedName>
    <definedName name="mbuathbx4.5">#REF!</definedName>
    <definedName name="mbvl">'[4]lam-moi'!#REF!</definedName>
    <definedName name="mc" localSheetId="0">#REF!</definedName>
    <definedName name="mc">#REF!</definedName>
    <definedName name="mcambactham1" localSheetId="0">#REF!</definedName>
    <definedName name="mcambactham1">#REF!</definedName>
    <definedName name="mcano30" localSheetId="0">#REF!</definedName>
    <definedName name="mcano30">#REF!</definedName>
    <definedName name="mcano75" localSheetId="0">#REF!</definedName>
    <definedName name="mcano75">#REF!</definedName>
    <definedName name="mcap1g10" localSheetId="0">#REF!</definedName>
    <definedName name="mcap1g10">#REF!</definedName>
    <definedName name="mcap1g16" localSheetId="0">#REF!</definedName>
    <definedName name="mcap1g16">#REF!</definedName>
    <definedName name="mcap1g25" localSheetId="0">#REF!</definedName>
    <definedName name="mcap1g25">#REF!</definedName>
    <definedName name="mcap1g9" localSheetId="0">#REF!</definedName>
    <definedName name="mcap1g9">#REF!</definedName>
    <definedName name="mcatdot2.8" localSheetId="0">#REF!</definedName>
    <definedName name="mcatdot2.8">#REF!</definedName>
    <definedName name="mcatong5" localSheetId="0">#REF!</definedName>
    <definedName name="mcatong5">#REF!</definedName>
    <definedName name="mcatton15" localSheetId="0">#REF!</definedName>
    <definedName name="mcatton15">#REF!</definedName>
    <definedName name="mcatuonthep5" localSheetId="0">#REF!</definedName>
    <definedName name="mcatuonthep5">#REF!</definedName>
    <definedName name="mcaulongmon10" localSheetId="0">#REF!</definedName>
    <definedName name="mcaulongmon10">#REF!</definedName>
    <definedName name="mcaulongmon30" localSheetId="0">#REF!</definedName>
    <definedName name="mcaulongmon30">#REF!</definedName>
    <definedName name="mcaulongmon60" localSheetId="0">#REF!</definedName>
    <definedName name="mcaulongmon60">#REF!</definedName>
    <definedName name="mcauray20" localSheetId="0">#REF!</definedName>
    <definedName name="mcauray20">#REF!</definedName>
    <definedName name="mcauray25" localSheetId="0">#REF!</definedName>
    <definedName name="mcauray25">#REF!</definedName>
    <definedName name="mcayxoidk108" localSheetId="0">#REF!</definedName>
    <definedName name="mcayxoidk108">#REF!</definedName>
    <definedName name="mcayxoidk60" localSheetId="0">#REF!</definedName>
    <definedName name="mcayxoidk60">#REF!</definedName>
    <definedName name="mcayxoidk80" localSheetId="0">#REF!</definedName>
    <definedName name="mcayxoidk80">#REF!</definedName>
    <definedName name="mccaubh10" localSheetId="0">#REF!</definedName>
    <definedName name="mccaubh10">#REF!</definedName>
    <definedName name="mccaubh16" localSheetId="0">#REF!</definedName>
    <definedName name="mccaubh16">#REF!</definedName>
    <definedName name="mccaubh25" localSheetId="0">#REF!</definedName>
    <definedName name="mccaubh25">#REF!</definedName>
    <definedName name="mccaubh3" localSheetId="0">#REF!</definedName>
    <definedName name="mccaubh3">#REF!</definedName>
    <definedName name="mccaubh4" localSheetId="0">#REF!</definedName>
    <definedName name="mccaubh4">#REF!</definedName>
    <definedName name="mccaubh40" localSheetId="0">#REF!</definedName>
    <definedName name="mccaubh40">#REF!</definedName>
    <definedName name="mccaubh5" localSheetId="0">#REF!</definedName>
    <definedName name="mccaubh5">#REF!</definedName>
    <definedName name="mccaubh6" localSheetId="0">#REF!</definedName>
    <definedName name="mccaubh6">#REF!</definedName>
    <definedName name="mccaubh65" localSheetId="0">#REF!</definedName>
    <definedName name="mccaubh65">#REF!</definedName>
    <definedName name="mccaubh7" localSheetId="0">#REF!</definedName>
    <definedName name="mccaubh7">#REF!</definedName>
    <definedName name="mccaubh8" localSheetId="0">#REF!</definedName>
    <definedName name="mccaubh8">#REF!</definedName>
    <definedName name="mccaubh90" localSheetId="0">#REF!</definedName>
    <definedName name="mccaubh90">#REF!</definedName>
    <definedName name="mccaubx10" localSheetId="0">#REF!</definedName>
    <definedName name="mccaubx10">#REF!</definedName>
    <definedName name="mccaubx100" localSheetId="0">#REF!</definedName>
    <definedName name="mccaubx100">#REF!</definedName>
    <definedName name="mccaubx16" localSheetId="0">#REF!</definedName>
    <definedName name="mccaubx16">#REF!</definedName>
    <definedName name="mccaubx25" localSheetId="0">#REF!</definedName>
    <definedName name="mccaubx25">#REF!</definedName>
    <definedName name="mccaubx28" localSheetId="0">#REF!</definedName>
    <definedName name="mccaubx28">#REF!</definedName>
    <definedName name="mccaubx40" localSheetId="0">#REF!</definedName>
    <definedName name="mccaubx40">#REF!</definedName>
    <definedName name="mccaubx5" localSheetId="0">#REF!</definedName>
    <definedName name="mccaubx5">#REF!</definedName>
    <definedName name="mccaubx50" localSheetId="0">#REF!</definedName>
    <definedName name="mccaubx50">#REF!</definedName>
    <definedName name="mccaubx63" localSheetId="0">#REF!</definedName>
    <definedName name="mccaubx63">#REF!</definedName>
    <definedName name="mccaubx7" localSheetId="0">#REF!</definedName>
    <definedName name="mccaubx7">#REF!</definedName>
    <definedName name="mccauladam60" localSheetId="0">#REF!</definedName>
    <definedName name="mccauladam60">#REF!</definedName>
    <definedName name="mccaunoi100" localSheetId="0">#REF!</definedName>
    <definedName name="mccaunoi100">#REF!</definedName>
    <definedName name="mccaunoi30" localSheetId="0">#REF!</definedName>
    <definedName name="mccaunoi30">#REF!</definedName>
    <definedName name="mccautnhi0.5" localSheetId="0">#REF!</definedName>
    <definedName name="mccautnhi0.5">#REF!</definedName>
    <definedName name="mccauthap10" localSheetId="0">#REF!</definedName>
    <definedName name="mccauthap10">#REF!</definedName>
    <definedName name="mccauthap12" localSheetId="0">#REF!</definedName>
    <definedName name="mccauthap12">#REF!</definedName>
    <definedName name="mccauthap15" localSheetId="0">#REF!</definedName>
    <definedName name="mccauthap15">#REF!</definedName>
    <definedName name="mccauthap20" localSheetId="0">#REF!</definedName>
    <definedName name="mccauthap20">#REF!</definedName>
    <definedName name="mccauthap25" localSheetId="0">#REF!</definedName>
    <definedName name="mccauthap25">#REF!</definedName>
    <definedName name="mccauthap3" localSheetId="0">#REF!</definedName>
    <definedName name="mccauthap3">#REF!</definedName>
    <definedName name="mccauthap30" localSheetId="0">#REF!</definedName>
    <definedName name="mccauthap30">#REF!</definedName>
    <definedName name="mccauthap40" localSheetId="0">#REF!</definedName>
    <definedName name="mccauthap40">#REF!</definedName>
    <definedName name="mccauthap5" localSheetId="0">#REF!</definedName>
    <definedName name="mccauthap5">#REF!</definedName>
    <definedName name="mccauthap50" localSheetId="0">#REF!</definedName>
    <definedName name="mccauthap50">#REF!</definedName>
    <definedName name="mccauthap8" localSheetId="0">#REF!</definedName>
    <definedName name="mccauthap8">#REF!</definedName>
    <definedName name="MCDH">[109]MCNDH!$B$5:$O$15</definedName>
    <definedName name="mcuakl1.7" localSheetId="0">#REF!</definedName>
    <definedName name="mcuakl1.7">#REF!</definedName>
    <definedName name="mdamban0.4" localSheetId="0">#REF!</definedName>
    <definedName name="mdamban0.4">#REF!</definedName>
    <definedName name="mdamban0.6" localSheetId="0">#REF!</definedName>
    <definedName name="mdamban0.6">#REF!</definedName>
    <definedName name="mdamban0.8" localSheetId="0">#REF!</definedName>
    <definedName name="mdamban0.8">#REF!</definedName>
    <definedName name="mdamban1" localSheetId="0">#REF!</definedName>
    <definedName name="mdamban1">#REF!</definedName>
    <definedName name="mdambhdkbx12.5" localSheetId="0">#REF!</definedName>
    <definedName name="mdambhdkbx12.5">#REF!</definedName>
    <definedName name="mdambhdkbx18" localSheetId="0">#REF!</definedName>
    <definedName name="mdambhdkbx18">#REF!</definedName>
    <definedName name="mdambhdkbx25" localSheetId="0">#REF!</definedName>
    <definedName name="mdambhdkbx25">#REF!</definedName>
    <definedName name="mdambhdkbx26.5" localSheetId="0">#REF!</definedName>
    <definedName name="mdambhdkbx26.5">#REF!</definedName>
    <definedName name="mdambhdkbx9" localSheetId="0">#REF!</definedName>
    <definedName name="mdambhdkbx9">#REF!</definedName>
    <definedName name="mdambhth16" localSheetId="0">#REF!</definedName>
    <definedName name="mdambhth16">#REF!</definedName>
    <definedName name="mdambhth17.5" localSheetId="0">#REF!</definedName>
    <definedName name="mdambhth17.5">#REF!</definedName>
    <definedName name="mdambhth25" localSheetId="0">#REF!</definedName>
    <definedName name="mdambhth25">#REF!</definedName>
    <definedName name="mdambthepth10" localSheetId="0">#REF!</definedName>
    <definedName name="mdambthepth10">#REF!</definedName>
    <definedName name="mdambthepth12.2" localSheetId="0">#REF!</definedName>
    <definedName name="mdambthepth12.2">#REF!</definedName>
    <definedName name="mdambthepth13" localSheetId="0">#REF!</definedName>
    <definedName name="mdambthepth13">#REF!</definedName>
    <definedName name="mdambthepth14.5" localSheetId="0">#REF!</definedName>
    <definedName name="mdambthepth14.5">#REF!</definedName>
    <definedName name="mdambthepth15.5" localSheetId="0">#REF!</definedName>
    <definedName name="mdambthepth15.5">#REF!</definedName>
    <definedName name="mdambthepth8.5" localSheetId="0">#REF!</definedName>
    <definedName name="mdambthepth8.5">#REF!</definedName>
    <definedName name="mdamcanh1" localSheetId="0">#REF!</definedName>
    <definedName name="mdamcanh1">#REF!</definedName>
    <definedName name="mdamccdk5.5" localSheetId="0">#REF!</definedName>
    <definedName name="mdamccdk5.5">#REF!</definedName>
    <definedName name="mdamccdk9" localSheetId="0">#REF!</definedName>
    <definedName name="mdamccdk9">#REF!</definedName>
    <definedName name="mdamdatct60" localSheetId="0">#REF!</definedName>
    <definedName name="mdamdatct60">#REF!</definedName>
    <definedName name="mdamdatct80" localSheetId="0">#REF!</definedName>
    <definedName name="mdamdatct80">#REF!</definedName>
    <definedName name="mdamdui0.6" localSheetId="0">#REF!</definedName>
    <definedName name="mdamdui0.6">#REF!</definedName>
    <definedName name="mdamdui0.8" localSheetId="0">#REF!</definedName>
    <definedName name="mdamdui0.8">#REF!</definedName>
    <definedName name="mdamdui1" localSheetId="0">#REF!</definedName>
    <definedName name="mdamdui1">#REF!</definedName>
    <definedName name="mdamdui1.5" localSheetId="0">#REF!</definedName>
    <definedName name="mdamdui1.5">#REF!</definedName>
    <definedName name="mdamdui2.8" localSheetId="0">#REF!</definedName>
    <definedName name="mdamdui2.8">#REF!</definedName>
    <definedName name="mdamrung15" localSheetId="0">#REF!</definedName>
    <definedName name="mdamrung15">#REF!</definedName>
    <definedName name="mdamrung18" localSheetId="0">#REF!</definedName>
    <definedName name="mdamrung18">#REF!</definedName>
    <definedName name="mdamrung8" localSheetId="0">#REF!</definedName>
    <definedName name="mdamrung8">#REF!</definedName>
    <definedName name="mdao1gbh0.15" localSheetId="0">#REF!</definedName>
    <definedName name="mdao1gbh0.15">#REF!</definedName>
    <definedName name="mdao1gbh0.25" localSheetId="0">#REF!</definedName>
    <definedName name="mdao1gbh0.25">#REF!</definedName>
    <definedName name="mdao1gbh0.30" localSheetId="0">#REF!</definedName>
    <definedName name="mdao1gbh0.30">#REF!</definedName>
    <definedName name="mdao1gbh0.35" localSheetId="0">#REF!</definedName>
    <definedName name="mdao1gbh0.35">#REF!</definedName>
    <definedName name="mdao1gbh0.40" localSheetId="0">#REF!</definedName>
    <definedName name="mdao1gbh0.40">#REF!</definedName>
    <definedName name="mdao1gbh0.65" localSheetId="0">#REF!</definedName>
    <definedName name="mdao1gbh0.65">#REF!</definedName>
    <definedName name="mdao1gbh0.75" localSheetId="0">#REF!</definedName>
    <definedName name="mdao1gbh0.75">#REF!</definedName>
    <definedName name="mdao1gbh1.25" localSheetId="0">#REF!</definedName>
    <definedName name="mdao1gbh1.25">#REF!</definedName>
    <definedName name="mdao1gbx0.22" localSheetId="0">#REF!</definedName>
    <definedName name="mdao1gbx0.22">#REF!</definedName>
    <definedName name="mdao1gbx0.25" localSheetId="0">#REF!</definedName>
    <definedName name="mdao1gbx0.25">#REF!</definedName>
    <definedName name="mdao1gbx0.30" localSheetId="0">#REF!</definedName>
    <definedName name="mdao1gbx0.30">#REF!</definedName>
    <definedName name="mdao1gbx0.35" localSheetId="0">#REF!</definedName>
    <definedName name="mdao1gbx0.35">#REF!</definedName>
    <definedName name="mdao1gbx0.40" localSheetId="0">#REF!</definedName>
    <definedName name="mdao1gbx0.40">#REF!</definedName>
    <definedName name="mdao1gbx0.50" localSheetId="0">#REF!</definedName>
    <definedName name="mdao1gbx0.50">#REF!</definedName>
    <definedName name="mdao1gbx0.65" localSheetId="0">#REF!</definedName>
    <definedName name="mdao1gbx0.65">#REF!</definedName>
    <definedName name="mdao1gbx1.00" localSheetId="0">#REF!</definedName>
    <definedName name="mdao1gbx1.00">#REF!</definedName>
    <definedName name="mdao1gbx1.20" localSheetId="0">#REF!</definedName>
    <definedName name="mdao1gbx1.20">#REF!</definedName>
    <definedName name="mdao1gbx1.25" localSheetId="0">#REF!</definedName>
    <definedName name="mdao1gbx1.25">#REF!</definedName>
    <definedName name="mdao1gbx1.60" localSheetId="0">#REF!</definedName>
    <definedName name="mdao1gbx1.60">#REF!</definedName>
    <definedName name="mdao1gbx2.00" localSheetId="0">#REF!</definedName>
    <definedName name="mdao1gbx2.00">#REF!</definedName>
    <definedName name="mdao1gbx2.50" localSheetId="0">#REF!</definedName>
    <definedName name="mdao1gbx2.50">#REF!</definedName>
    <definedName name="mdao1gbx4.00" localSheetId="0">#REF!</definedName>
    <definedName name="mdao1gbx4.00">#REF!</definedName>
    <definedName name="mdao1gbx4.60" localSheetId="0">#REF!</definedName>
    <definedName name="mdao1gbx4.60">#REF!</definedName>
    <definedName name="mdao1gbx5.00" localSheetId="0">#REF!</definedName>
    <definedName name="mdao1gbx5.00">#REF!</definedName>
    <definedName name="MDT">'[121]Giai trinh'!#REF!</definedName>
    <definedName name="MDTa">'[121]Giai trinh'!#REF!</definedName>
    <definedName name="me" localSheetId="0">#REF!</definedName>
    <definedName name="me">#REF!</definedName>
    <definedName name="Mè_A1">'[40]Cap DUL'!$C$190</definedName>
    <definedName name="Mè_A2">'[40]Cap DUL'!$C$227</definedName>
    <definedName name="mepcocsau1" localSheetId="0">#REF!</definedName>
    <definedName name="mepcocsau1">#REF!</definedName>
    <definedName name="mepcoctr100" localSheetId="0">#REF!</definedName>
    <definedName name="mepcoctr100">#REF!</definedName>
    <definedName name="mepcoctr60" localSheetId="0">#REF!</definedName>
    <definedName name="mepcoctr60">#REF!</definedName>
    <definedName name="MetalWork">'[52]DGchitiet '!#REF!</definedName>
    <definedName name="MF">'[70]COAT&amp;WRAP-QIOT-#3'!#REF!</definedName>
    <definedName name="MG_A" localSheetId="0">#REF!</definedName>
    <definedName name="MG_A">#REF!</definedName>
    <definedName name="mgh">[123]dtxl!#REF!</definedName>
    <definedName name="mh" localSheetId="0" hidden="1">{"'Sheet1'!$L$16"}</definedName>
    <definedName name="mh" hidden="1">{"'Sheet1'!$L$16"}</definedName>
    <definedName name="mh_ec1">[124]Sheet1!#REF!</definedName>
    <definedName name="mh_et1">[124]Sheet1!#REF!</definedName>
    <definedName name="mhan1chieu40" localSheetId="0">#REF!</definedName>
    <definedName name="mhan1chieu40">#REF!</definedName>
    <definedName name="mhan1chieu50" localSheetId="0">#REF!</definedName>
    <definedName name="mhan1chieu50">#REF!</definedName>
    <definedName name="mhancatnuoc124" localSheetId="0">#REF!</definedName>
    <definedName name="mhancatnuoc124">#REF!</definedName>
    <definedName name="mhand10.2" localSheetId="0">#REF!</definedName>
    <definedName name="mhand10.2">#REF!</definedName>
    <definedName name="mhand27.5" localSheetId="0">#REF!</definedName>
    <definedName name="mhand27.5">#REF!</definedName>
    <definedName name="mhand4" localSheetId="0">#REF!</definedName>
    <definedName name="mhand4">#REF!</definedName>
    <definedName name="mhanxang20" localSheetId="0">#REF!</definedName>
    <definedName name="mhanxang20">#REF!</definedName>
    <definedName name="mhanxang9" localSheetId="0">#REF!</definedName>
    <definedName name="mhanxang9">#REF!</definedName>
    <definedName name="mhanxchieu23" localSheetId="0">#REF!</definedName>
    <definedName name="mhanxchieu23">#REF!</definedName>
    <definedName name="mhanxchieu29.2" localSheetId="0">#REF!</definedName>
    <definedName name="mhanxchieu29.2">#REF!</definedName>
    <definedName name="mhanxchieu33.5" localSheetId="0">#REF!</definedName>
    <definedName name="mhanxchieu33.5">#REF!</definedName>
    <definedName name="mhanhoi1000" localSheetId="0">#REF!</definedName>
    <definedName name="mhanhoi1000">#REF!</definedName>
    <definedName name="mhanhoi2000" localSheetId="0">#REF!</definedName>
    <definedName name="mhanhoi2000">#REF!</definedName>
    <definedName name="MiscellaneousWork">'[52]DGchitiet '!#REF!</definedName>
    <definedName name="mkcnGPS15" localSheetId="0">#REF!</definedName>
    <definedName name="mkcnGPS15">#REF!</definedName>
    <definedName name="mkcnTRC15" localSheetId="0">#REF!</definedName>
    <definedName name="mkcnTRC15">#REF!</definedName>
    <definedName name="mkcnVRM" localSheetId="0">#REF!</definedName>
    <definedName name="mkcnVRM">#REF!</definedName>
    <definedName name="mkeobh165" localSheetId="0">#REF!</definedName>
    <definedName name="mkeobh165">#REF!</definedName>
    <definedName name="mkeobh215" localSheetId="0">#REF!</definedName>
    <definedName name="mkeobh215">#REF!</definedName>
    <definedName name="mkeobh28" localSheetId="0">#REF!</definedName>
    <definedName name="mkeobh28">#REF!</definedName>
    <definedName name="mkeobh40" localSheetId="0">#REF!</definedName>
    <definedName name="mkeobh40">#REF!</definedName>
    <definedName name="mkeobh50" localSheetId="0">#REF!</definedName>
    <definedName name="mkeobh50">#REF!</definedName>
    <definedName name="mkeobh55" localSheetId="0">#REF!</definedName>
    <definedName name="mkeobh55">#REF!</definedName>
    <definedName name="mkeobh60" localSheetId="0">#REF!</definedName>
    <definedName name="mkeobh60">#REF!</definedName>
    <definedName name="mkeobh80" localSheetId="0">#REF!</definedName>
    <definedName name="mkeobh80">#REF!</definedName>
    <definedName name="mkeobx108" localSheetId="0">#REF!</definedName>
    <definedName name="mkeobx108">#REF!</definedName>
    <definedName name="mkeobx130" localSheetId="0">#REF!</definedName>
    <definedName name="mkeobx130">#REF!</definedName>
    <definedName name="mkeobx45" localSheetId="0">#REF!</definedName>
    <definedName name="mkeobx45">#REF!</definedName>
    <definedName name="mkeobx54" localSheetId="0">#REF!</definedName>
    <definedName name="mkeobx54">#REF!</definedName>
    <definedName name="mkeobx60" localSheetId="0">#REF!</definedName>
    <definedName name="mkeobx60">#REF!</definedName>
    <definedName name="mkeobx75" localSheetId="0">#REF!</definedName>
    <definedName name="mkeobx75">#REF!</definedName>
    <definedName name="mkichck18" localSheetId="0">#REF!</definedName>
    <definedName name="mkichck18">#REF!</definedName>
    <definedName name="mkichck250" localSheetId="0">#REF!</definedName>
    <definedName name="mkichck250">#REF!</definedName>
    <definedName name="mkichday60" localSheetId="0">#REF!</definedName>
    <definedName name="mkichday60">#REF!</definedName>
    <definedName name="mkichnang100" localSheetId="0">#REF!</definedName>
    <definedName name="mkichnang100">#REF!</definedName>
    <definedName name="mkichnang250" localSheetId="0">#REF!</definedName>
    <definedName name="mkichnang250">#REF!</definedName>
    <definedName name="mkichnang500" localSheetId="0">#REF!</definedName>
    <definedName name="mkichnang500">#REF!</definedName>
    <definedName name="mkhoanbttay24" localSheetId="0">#REF!</definedName>
    <definedName name="mkhoanbttay24">#REF!</definedName>
    <definedName name="mkhoanbttay30" localSheetId="0">#REF!</definedName>
    <definedName name="mkhoanbttay30">#REF!</definedName>
    <definedName name="mkhoanbttay38" localSheetId="0">#REF!</definedName>
    <definedName name="mkhoanbttay38">#REF!</definedName>
    <definedName name="mkhoanbttay40" localSheetId="0">#REF!</definedName>
    <definedName name="mkhoanbttay40">#REF!</definedName>
    <definedName name="mkhoandatay30" localSheetId="0">#REF!</definedName>
    <definedName name="mkhoandatay30">#REF!</definedName>
    <definedName name="mkhoandatay42" localSheetId="0">#REF!</definedName>
    <definedName name="mkhoandatay42">#REF!</definedName>
    <definedName name="mkhoandung4.5" localSheetId="0">#REF!</definedName>
    <definedName name="mkhoandung4.5">#REF!</definedName>
    <definedName name="mkhoansattay13" localSheetId="0">#REF!</definedName>
    <definedName name="mkhoansattay13">#REF!</definedName>
    <definedName name="mkhoanxoayth110" localSheetId="0">#REF!</definedName>
    <definedName name="mkhoanxoayth110">#REF!</definedName>
    <definedName name="mkhoanxoayth95" localSheetId="0">#REF!</definedName>
    <definedName name="mkhoanxoayth95">#REF!</definedName>
    <definedName name="mluoncap15" localSheetId="0">#REF!</definedName>
    <definedName name="mluoncap15">#REF!</definedName>
    <definedName name="mmai2.7" localSheetId="0">#REF!</definedName>
    <definedName name="mmai2.7">#REF!</definedName>
    <definedName name="mmm">[4]giathanh1!#REF!</definedName>
    <definedName name="MN" localSheetId="0">#REF!</definedName>
    <definedName name="MN">#REF!</definedName>
    <definedName name="mnenkhid102" localSheetId="0">#REF!</definedName>
    <definedName name="mnenkhid102">#REF!</definedName>
    <definedName name="mnenkhid120" localSheetId="0">#REF!</definedName>
    <definedName name="mnenkhid120">#REF!</definedName>
    <definedName name="mnenkhid1200" localSheetId="0">#REF!</definedName>
    <definedName name="mnenkhid1200">#REF!</definedName>
    <definedName name="mnenkhid200" localSheetId="0">#REF!</definedName>
    <definedName name="mnenkhid200">#REF!</definedName>
    <definedName name="mnenkhid240" localSheetId="0">#REF!</definedName>
    <definedName name="mnenkhid240">#REF!</definedName>
    <definedName name="mnenkhid300" localSheetId="0">#REF!</definedName>
    <definedName name="mnenkhid300">#REF!</definedName>
    <definedName name="mnenkhid360" localSheetId="0">#REF!</definedName>
    <definedName name="mnenkhid360">#REF!</definedName>
    <definedName name="mnenkhid5.5" localSheetId="0">#REF!</definedName>
    <definedName name="mnenkhid5.5">#REF!</definedName>
    <definedName name="mnenkhid540" localSheetId="0">#REF!</definedName>
    <definedName name="mnenkhid540">#REF!</definedName>
    <definedName name="mnenkhid600" localSheetId="0">#REF!</definedName>
    <definedName name="mnenkhid600">#REF!</definedName>
    <definedName name="mnenkhid660" localSheetId="0">#REF!</definedName>
    <definedName name="mnenkhid660">#REF!</definedName>
    <definedName name="mnenkhid75" localSheetId="0">#REF!</definedName>
    <definedName name="mnenkhid75">#REF!</definedName>
    <definedName name="mnenkhidien10" localSheetId="0">#REF!</definedName>
    <definedName name="mnenkhidien10">#REF!</definedName>
    <definedName name="mnenkhidien150" localSheetId="0">#REF!</definedName>
    <definedName name="mnenkhidien150">#REF!</definedName>
    <definedName name="mnenkhidien216" localSheetId="0">#REF!</definedName>
    <definedName name="mnenkhidien216">#REF!</definedName>
    <definedName name="mnenkhidien22" localSheetId="0">#REF!</definedName>
    <definedName name="mnenkhidien22">#REF!</definedName>
    <definedName name="mnenkhidien270" localSheetId="0">#REF!</definedName>
    <definedName name="mnenkhidien270">#REF!</definedName>
    <definedName name="mnenkhidien30" localSheetId="0">#REF!</definedName>
    <definedName name="mnenkhidien30">#REF!</definedName>
    <definedName name="mnenkhidien300" localSheetId="0">#REF!</definedName>
    <definedName name="mnenkhidien300">#REF!</definedName>
    <definedName name="mnenkhidien5" localSheetId="0">#REF!</definedName>
    <definedName name="mnenkhidien5">#REF!</definedName>
    <definedName name="mnenkhidien56" localSheetId="0">#REF!</definedName>
    <definedName name="mnenkhidien56">#REF!</definedName>
    <definedName name="mnenkhidien600" localSheetId="0">#REF!</definedName>
    <definedName name="mnenkhidien600">#REF!</definedName>
    <definedName name="mnenkhixang11" localSheetId="0">#REF!</definedName>
    <definedName name="mnenkhixang11">#REF!</definedName>
    <definedName name="mnenkhixang120" localSheetId="0">#REF!</definedName>
    <definedName name="mnenkhixang120">#REF!</definedName>
    <definedName name="mnenkhixang200" localSheetId="0">#REF!</definedName>
    <definedName name="mnenkhixang200">#REF!</definedName>
    <definedName name="mnenkhixang25" localSheetId="0">#REF!</definedName>
    <definedName name="mnenkhixang25">#REF!</definedName>
    <definedName name="mnenkhixang3" localSheetId="0">#REF!</definedName>
    <definedName name="mnenkhixang3">#REF!</definedName>
    <definedName name="mnenkhixang300" localSheetId="0">#REF!</definedName>
    <definedName name="mnenkhixang300">#REF!</definedName>
    <definedName name="mnenkhixang40" localSheetId="0">#REF!</definedName>
    <definedName name="mnenkhixang40">#REF!</definedName>
    <definedName name="mnenkhixang600" localSheetId="0">#REF!</definedName>
    <definedName name="mnenkhixang600">#REF!</definedName>
    <definedName name="mnghiendad25" localSheetId="0">#REF!</definedName>
    <definedName name="mnghiendad25">#REF!</definedName>
    <definedName name="mnghiendadd20" localSheetId="0">#REF!</definedName>
    <definedName name="mnghiendadd20">#REF!</definedName>
    <definedName name="mnghiendadd6" localSheetId="0">#REF!</definedName>
    <definedName name="mnghiendadd6">#REF!</definedName>
    <definedName name="mnghiendatho14" localSheetId="0">#REF!</definedName>
    <definedName name="mnghiendatho14">#REF!</definedName>
    <definedName name="mnghiendatho200" localSheetId="0">#REF!</definedName>
    <definedName name="mnghiendatho200">#REF!</definedName>
    <definedName name="mnhogcaydk100" localSheetId="0">#REF!</definedName>
    <definedName name="mnhogcaydk100">#REF!</definedName>
    <definedName name="mnhogcaydk54" localSheetId="0">#REF!</definedName>
    <definedName name="mnhogcaydk54">#REF!</definedName>
    <definedName name="mnhogcaydk75" localSheetId="0">#REF!</definedName>
    <definedName name="mnhogcaydk75">#REF!</definedName>
    <definedName name="mo" hidden="1">{"'Sheet1'!$L$16"}</definedName>
    <definedName name="moc">'[49]Gia vat tu'!$D$93</definedName>
    <definedName name="moi" localSheetId="0" hidden="1">{"'Sheet1'!$L$16"}</definedName>
    <definedName name="moi" hidden="1">{"'Sheet1'!$L$16"}</definedName>
    <definedName name="Moitruong_DT">#REF!</definedName>
    <definedName name="MOMENT">[101]PEDESB!#REF!</definedName>
    <definedName name="mophanchi">'[25]he so'!$B$17</definedName>
    <definedName name="morita" localSheetId="0">#REF!</definedName>
    <definedName name="morita">#REF!</definedName>
    <definedName name="moritam">'[125]合成単価作成・-BLDG'!#REF!</definedName>
    <definedName name="moritavn" localSheetId="0">#REF!</definedName>
    <definedName name="moritavn">#REF!</definedName>
    <definedName name="Morong">#REF!</definedName>
    <definedName name="Morong4054_85">#REF!</definedName>
    <definedName name="mortar">'[122]9. Duck Bank'!$C$6:$K$140</definedName>
    <definedName name="motodk150" localSheetId="0">#REF!</definedName>
    <definedName name="motodk150">#REF!</definedName>
    <definedName name="motodk180" localSheetId="0">#REF!</definedName>
    <definedName name="motodk180">#REF!</definedName>
    <definedName name="motodk200" localSheetId="0">#REF!</definedName>
    <definedName name="motodk200">#REF!</definedName>
    <definedName name="motodk240" localSheetId="0">#REF!</definedName>
    <definedName name="motodk240">#REF!</definedName>
    <definedName name="motodk255" localSheetId="0">#REF!</definedName>
    <definedName name="motodk255">#REF!</definedName>
    <definedName name="motodk272" localSheetId="0">#REF!</definedName>
    <definedName name="motodk272">#REF!</definedName>
    <definedName name="mototnuoc4" localSheetId="0">#REF!</definedName>
    <definedName name="mototnuoc4">#REF!</definedName>
    <definedName name="mototnuoc5" localSheetId="0">#REF!</definedName>
    <definedName name="mototnuoc5">#REF!</definedName>
    <definedName name="mototnuoc6" localSheetId="0">#REF!</definedName>
    <definedName name="mototnuoc6">#REF!</definedName>
    <definedName name="mototnuoc7" localSheetId="0">#REF!</definedName>
    <definedName name="mototnuoc7">#REF!</definedName>
    <definedName name="mototudo10" localSheetId="0">#REF!</definedName>
    <definedName name="mototudo10">#REF!</definedName>
    <definedName name="mototudo12" localSheetId="0">#REF!</definedName>
    <definedName name="mototudo12">#REF!</definedName>
    <definedName name="mototudo15" localSheetId="0">#REF!</definedName>
    <definedName name="mototudo15">#REF!</definedName>
    <definedName name="mototudo2.5" localSheetId="0">#REF!</definedName>
    <definedName name="mototudo2.5">#REF!</definedName>
    <definedName name="mototudo20" localSheetId="0">#REF!</definedName>
    <definedName name="mototudo20">#REF!</definedName>
    <definedName name="mototudo25" localSheetId="0">#REF!</definedName>
    <definedName name="mototudo25">#REF!</definedName>
    <definedName name="mototudo27" localSheetId="0">#REF!</definedName>
    <definedName name="mototudo27">#REF!</definedName>
    <definedName name="mototudo3.5" localSheetId="0">#REF!</definedName>
    <definedName name="mototudo3.5">#REF!</definedName>
    <definedName name="mototudo4" localSheetId="0">#REF!</definedName>
    <definedName name="mototudo4">#REF!</definedName>
    <definedName name="mototudo5" localSheetId="0">#REF!</definedName>
    <definedName name="mototudo5">#REF!</definedName>
    <definedName name="mototudo6" localSheetId="0">#REF!</definedName>
    <definedName name="mototudo6">#REF!</definedName>
    <definedName name="mototudo7" localSheetId="0">#REF!</definedName>
    <definedName name="mototudo7">#REF!</definedName>
    <definedName name="mototudo9" localSheetId="0">#REF!</definedName>
    <definedName name="mototudo9">#REF!</definedName>
    <definedName name="motothung10" localSheetId="0">#REF!</definedName>
    <definedName name="motothung10">#REF!</definedName>
    <definedName name="motothung12" localSheetId="0">#REF!</definedName>
    <definedName name="motothung12">#REF!</definedName>
    <definedName name="motothung12.5" localSheetId="0">#REF!</definedName>
    <definedName name="motothung12.5">#REF!</definedName>
    <definedName name="motothung2" localSheetId="0">#REF!</definedName>
    <definedName name="motothung2">#REF!</definedName>
    <definedName name="motothung2.5" localSheetId="0">#REF!</definedName>
    <definedName name="motothung2.5">#REF!</definedName>
    <definedName name="motothung20" localSheetId="0">#REF!</definedName>
    <definedName name="motothung20">#REF!</definedName>
    <definedName name="motothung4" localSheetId="0">#REF!</definedName>
    <definedName name="motothung4">#REF!</definedName>
    <definedName name="motothung5" localSheetId="0">#REF!</definedName>
    <definedName name="motothung5">#REF!</definedName>
    <definedName name="motothung6" localSheetId="0">#REF!</definedName>
    <definedName name="motothung6">#REF!</definedName>
    <definedName name="motothung7" localSheetId="0">#REF!</definedName>
    <definedName name="motothung7">#REF!</definedName>
    <definedName name="motovcbt6" localSheetId="0">#REF!</definedName>
    <definedName name="motovcbt6">#REF!</definedName>
    <definedName name="mp1x25">'[4]dongia (2)'!#REF!</definedName>
    <definedName name="mpha250" localSheetId="0">#REF!</definedName>
    <definedName name="mpha250">#REF!</definedName>
    <definedName name="mphaothep10" localSheetId="0">#REF!</definedName>
    <definedName name="mphaothep10">#REF!</definedName>
    <definedName name="mphaothep15" localSheetId="0">#REF!</definedName>
    <definedName name="mphaothep15">#REF!</definedName>
    <definedName name="mphatdienld10" localSheetId="0">#REF!</definedName>
    <definedName name="mphatdienld10">#REF!</definedName>
    <definedName name="mphatdienld112" localSheetId="0">#REF!</definedName>
    <definedName name="mphatdienld112">#REF!</definedName>
    <definedName name="mphatdienld122" localSheetId="0">#REF!</definedName>
    <definedName name="mphatdienld122">#REF!</definedName>
    <definedName name="mphatdienld15" localSheetId="0">#REF!</definedName>
    <definedName name="mphatdienld15">#REF!</definedName>
    <definedName name="mphatdienld20" localSheetId="0">#REF!</definedName>
    <definedName name="mphatdienld20">#REF!</definedName>
    <definedName name="mphatdienld25" localSheetId="0">#REF!</definedName>
    <definedName name="mphatdienld25">#REF!</definedName>
    <definedName name="mphatdienld30" localSheetId="0">#REF!</definedName>
    <definedName name="mphatdienld30">#REF!</definedName>
    <definedName name="mphatdienld38" localSheetId="0">#REF!</definedName>
    <definedName name="mphatdienld38">#REF!</definedName>
    <definedName name="mphatdienld45" localSheetId="0">#REF!</definedName>
    <definedName name="mphatdienld45">#REF!</definedName>
    <definedName name="mphatdienld5.2" localSheetId="0">#REF!</definedName>
    <definedName name="mphatdienld5.2">#REF!</definedName>
    <definedName name="mphatdienld50" localSheetId="0">#REF!</definedName>
    <definedName name="mphatdienld50">#REF!</definedName>
    <definedName name="mphatdienld60" localSheetId="0">#REF!</definedName>
    <definedName name="mphatdienld60">#REF!</definedName>
    <definedName name="mphatdienld75" localSheetId="0">#REF!</definedName>
    <definedName name="mphatdienld75">#REF!</definedName>
    <definedName name="mphatdienld8" localSheetId="0">#REF!</definedName>
    <definedName name="mphatdienld8">#REF!</definedName>
    <definedName name="mphunson400" localSheetId="0">#REF!</definedName>
    <definedName name="mphunson400">#REF!</definedName>
    <definedName name="mphunvua2" localSheetId="0">#REF!</definedName>
    <definedName name="mphunvua2">#REF!</definedName>
    <definedName name="mphunvua4" localSheetId="0">#REF!</definedName>
    <definedName name="mphunvua4">#REF!</definedName>
    <definedName name="Mr">#REF!</definedName>
    <definedName name="mraibtsp500" localSheetId="0">#REF!</definedName>
    <definedName name="mraibtsp500">#REF!</definedName>
    <definedName name="mraintn100" localSheetId="0">#REF!</definedName>
    <definedName name="mraintn100">#REF!</definedName>
    <definedName name="mraintn65" localSheetId="0">#REF!</definedName>
    <definedName name="mraintn65">#REF!</definedName>
    <definedName name="mromooc14" localSheetId="0">#REF!</definedName>
    <definedName name="mromooc14">#REF!</definedName>
    <definedName name="mromooc15" localSheetId="0">#REF!</definedName>
    <definedName name="mromooc15">#REF!</definedName>
    <definedName name="mromooc2" localSheetId="0">#REF!</definedName>
    <definedName name="mromooc2">#REF!</definedName>
    <definedName name="mromooc21" localSheetId="0">#REF!</definedName>
    <definedName name="mromooc21">#REF!</definedName>
    <definedName name="mromooc4" localSheetId="0">#REF!</definedName>
    <definedName name="mromooc4">#REF!</definedName>
    <definedName name="mromooc7.5" localSheetId="0">#REF!</definedName>
    <definedName name="mromooc7.5">#REF!</definedName>
    <definedName name="msanth108" localSheetId="0">#REF!</definedName>
    <definedName name="msanth108">#REF!</definedName>
    <definedName name="msanth180" localSheetId="0">#REF!</definedName>
    <definedName name="msanth180">#REF!</definedName>
    <definedName name="msanth250" localSheetId="0">#REF!</definedName>
    <definedName name="msanth250">#REF!</definedName>
    <definedName name="msanth54" localSheetId="0">#REF!</definedName>
    <definedName name="msanth54">#REF!</definedName>
    <definedName name="msanth90" localSheetId="0">#REF!</definedName>
    <definedName name="msanth90">#REF!</definedName>
    <definedName name="msangbentontie1" localSheetId="0">#REF!</definedName>
    <definedName name="msangbentontie1">#REF!</definedName>
    <definedName name="msangruada11" localSheetId="0">#REF!</definedName>
    <definedName name="msangruada11">#REF!</definedName>
    <definedName name="msangruada35" localSheetId="0">#REF!</definedName>
    <definedName name="msangruada35">#REF!</definedName>
    <definedName name="msangruada45" localSheetId="0">#REF!</definedName>
    <definedName name="msangruada45">#REF!</definedName>
    <definedName name="mtaukeo150" localSheetId="0">#REF!</definedName>
    <definedName name="mtaukeo150">#REF!</definedName>
    <definedName name="mtaukeo360" localSheetId="0">#REF!</definedName>
    <definedName name="mtaukeo360">#REF!</definedName>
    <definedName name="mtaukeo600" localSheetId="0">#REF!</definedName>
    <definedName name="mtaukeo600">#REF!</definedName>
    <definedName name="mtbipvlan150" localSheetId="0">#REF!</definedName>
    <definedName name="mtbipvlan150">#REF!</definedName>
    <definedName name="MTC">[58]Sheet2!#REF!</definedName>
    <definedName name="MTC1P">'[4]TONG HOP VL-NC TT'!#REF!</definedName>
    <definedName name="MTC3P">'[4]TONG HOP VL-NC TT'!#REF!</definedName>
    <definedName name="MTCLD" localSheetId="0">#REF!</definedName>
    <definedName name="MTCLD">#REF!</definedName>
    <definedName name="MTCMB">'[4]#REF'!#REF!</definedName>
    <definedName name="MTCNT">[126]DLDT!$B$2</definedName>
    <definedName name="MTCHC">[4]TNHCHINH!$K$38</definedName>
    <definedName name="mtien4.5" localSheetId="0">#REF!</definedName>
    <definedName name="mtien4.5">#REF!</definedName>
    <definedName name="MTMAC12" localSheetId="0">#REF!</definedName>
    <definedName name="MTMAC12">#REF!</definedName>
    <definedName name="MTN" localSheetId="0">#REF!</definedName>
    <definedName name="MTN">#REF!</definedName>
    <definedName name="mtoidien0.5" localSheetId="0">#REF!</definedName>
    <definedName name="mtoidien0.5">#REF!</definedName>
    <definedName name="mtoidien1" localSheetId="0">#REF!</definedName>
    <definedName name="mtoidien1">#REF!</definedName>
    <definedName name="mtoidien1.5" localSheetId="0">#REF!</definedName>
    <definedName name="mtoidien1.5">#REF!</definedName>
    <definedName name="mtoidien2" localSheetId="0">#REF!</definedName>
    <definedName name="mtoidien2">#REF!</definedName>
    <definedName name="mtoidien2.5" localSheetId="0">#REF!</definedName>
    <definedName name="mtoidien2.5">#REF!</definedName>
    <definedName name="mtoidien3" localSheetId="0">#REF!</definedName>
    <definedName name="mtoidien3">#REF!</definedName>
    <definedName name="mtoidien4" localSheetId="0">#REF!</definedName>
    <definedName name="mtoidien4">#REF!</definedName>
    <definedName name="mtoidien5" localSheetId="0">#REF!</definedName>
    <definedName name="mtoidien5">#REF!</definedName>
    <definedName name="mthungcapdkbx2.5" localSheetId="0">#REF!</definedName>
    <definedName name="mthungcapdkbx2.5">#REF!</definedName>
    <definedName name="mthungcapdkbx2.75" localSheetId="0">#REF!</definedName>
    <definedName name="mthungcapdkbx2.75">#REF!</definedName>
    <definedName name="mthungcapdkbx3" localSheetId="0">#REF!</definedName>
    <definedName name="mthungcapdkbx3">#REF!</definedName>
    <definedName name="mthungcapdkbx4.5" localSheetId="0">#REF!</definedName>
    <definedName name="mthungcapdkbx4.5">#REF!</definedName>
    <definedName name="mthungcapdkbx5" localSheetId="0">#REF!</definedName>
    <definedName name="mthungcapdkbx5">#REF!</definedName>
    <definedName name="mthungcapdkbx8" localSheetId="0">#REF!</definedName>
    <definedName name="mthungcapdkbx8">#REF!</definedName>
    <definedName name="mthungcapdkbx9" localSheetId="0">#REF!</definedName>
    <definedName name="mthungcapdkbx9">#REF!</definedName>
    <definedName name="mtr">'[4]TH XL'!#REF!</definedName>
    <definedName name="mtram" localSheetId="0">#REF!</definedName>
    <definedName name="mtram">#REF!</definedName>
    <definedName name="mtrambomdau40" localSheetId="0">#REF!</definedName>
    <definedName name="mtrambomdau40">#REF!</definedName>
    <definedName name="mtrambomdau50" localSheetId="0">#REF!</definedName>
    <definedName name="mtrambomdau50">#REF!</definedName>
    <definedName name="mtramtronbt20" localSheetId="0">#REF!</definedName>
    <definedName name="mtramtronbt20">#REF!</definedName>
    <definedName name="mtramtronbt22" localSheetId="0">#REF!</definedName>
    <definedName name="mtramtronbt22">#REF!</definedName>
    <definedName name="mtramtronbt30" localSheetId="0">#REF!</definedName>
    <definedName name="mtramtronbt30">#REF!</definedName>
    <definedName name="mtramtronbt60" localSheetId="0">#REF!</definedName>
    <definedName name="mtramtronbt60">#REF!</definedName>
    <definedName name="mtramtronbtn25" localSheetId="0">#REF!</definedName>
    <definedName name="mtramtronbtn25">#REF!</definedName>
    <definedName name="mtramtronbtn30" localSheetId="0">#REF!</definedName>
    <definedName name="mtramtronbtn30">#REF!</definedName>
    <definedName name="mtramtronbtn40" localSheetId="0">#REF!</definedName>
    <definedName name="mtramtronbtn40">#REF!</definedName>
    <definedName name="mtramtronbtn50" localSheetId="0">#REF!</definedName>
    <definedName name="mtramtronbtn50">#REF!</definedName>
    <definedName name="mtramtronbtn60" localSheetId="0">#REF!</definedName>
    <definedName name="mtramtronbtn60">#REF!</definedName>
    <definedName name="mtramtronbtn80" localSheetId="0">#REF!</definedName>
    <definedName name="mtramtronbtn80">#REF!</definedName>
    <definedName name="mtronbentonite1" localSheetId="0">#REF!</definedName>
    <definedName name="mtronbentonite1">#REF!</definedName>
    <definedName name="mtronbt100" localSheetId="0">#REF!</definedName>
    <definedName name="mtronbt100">#REF!</definedName>
    <definedName name="mtronbt1150" localSheetId="0">#REF!</definedName>
    <definedName name="mtronbt1150">#REF!</definedName>
    <definedName name="mtronbt150" localSheetId="0">#REF!</definedName>
    <definedName name="mtronbt150">#REF!</definedName>
    <definedName name="mtronbt1600" localSheetId="0">#REF!</definedName>
    <definedName name="mtronbt1600">#REF!</definedName>
    <definedName name="mtronbt200" localSheetId="0">#REF!</definedName>
    <definedName name="mtronbt200">#REF!</definedName>
    <definedName name="mtronbt250" localSheetId="0">#REF!</definedName>
    <definedName name="mtronbt250">#REF!</definedName>
    <definedName name="mtronbt425" localSheetId="0">#REF!</definedName>
    <definedName name="mtronbt425">#REF!</definedName>
    <definedName name="mtronbt500" localSheetId="0">#REF!</definedName>
    <definedName name="mtronbt500">#REF!</definedName>
    <definedName name="mtronbt800" localSheetId="0">#REF!</definedName>
    <definedName name="mtronbt800">#REF!</definedName>
    <definedName name="mtronvua110" localSheetId="0">#REF!</definedName>
    <definedName name="mtronvua110">#REF!</definedName>
    <definedName name="mtronvua150" localSheetId="0">#REF!</definedName>
    <definedName name="mtronvua150">#REF!</definedName>
    <definedName name="mtronvua200" localSheetId="0">#REF!</definedName>
    <definedName name="mtronvua200">#REF!</definedName>
    <definedName name="mtronvua250" localSheetId="0">#REF!</definedName>
    <definedName name="mtronvua250">#REF!</definedName>
    <definedName name="mtronvua325" localSheetId="0">#REF!</definedName>
    <definedName name="mtronvua325">#REF!</definedName>
    <definedName name="mtronvua80" localSheetId="0">#REF!</definedName>
    <definedName name="mtronvua80">#REF!</definedName>
    <definedName name="muonong2.8" localSheetId="0">#REF!</definedName>
    <definedName name="muonong2.8">#REF!</definedName>
    <definedName name="MV">'[69]FA-LISTING'!#REF!</definedName>
    <definedName name="mvanthang0.3" localSheetId="0">#REF!</definedName>
    <definedName name="mvanthang0.3">#REF!</definedName>
    <definedName name="mvanthang0.5" localSheetId="0">#REF!</definedName>
    <definedName name="mvanthang0.5">#REF!</definedName>
    <definedName name="mvanthang2" localSheetId="0">#REF!</definedName>
    <definedName name="mvanthang2">#REF!</definedName>
    <definedName name="MVC">[58]Sheet2!#REF!</definedName>
    <definedName name="mxebombt90" localSheetId="0">#REF!</definedName>
    <definedName name="mxebombt90">#REF!</definedName>
    <definedName name="mxenanghang1.5" localSheetId="0">#REF!</definedName>
    <definedName name="mxenanghang1.5">#REF!</definedName>
    <definedName name="mxenanghang12" localSheetId="0">#REF!</definedName>
    <definedName name="mxenanghang12">#REF!</definedName>
    <definedName name="mxenanghang3" localSheetId="0">#REF!</definedName>
    <definedName name="mxenanghang3">#REF!</definedName>
    <definedName name="mxenanghang3.2" localSheetId="0">#REF!</definedName>
    <definedName name="mxenanghang3.2">#REF!</definedName>
    <definedName name="mxenanghang3.5" localSheetId="0">#REF!</definedName>
    <definedName name="mxenanghang3.5">#REF!</definedName>
    <definedName name="mxenanghang5" localSheetId="0">#REF!</definedName>
    <definedName name="mxenanghang5">#REF!</definedName>
    <definedName name="mxetuoinhua190" localSheetId="0">#REF!</definedName>
    <definedName name="mxetuoinhua190">#REF!</definedName>
    <definedName name="mxuclat0.40" localSheetId="0">#REF!</definedName>
    <definedName name="mxuclat0.40">#REF!</definedName>
    <definedName name="mxuclat1.00" localSheetId="0">#REF!</definedName>
    <definedName name="mxuclat1.00">#REF!</definedName>
    <definedName name="mxuclat1.65" localSheetId="0">#REF!</definedName>
    <definedName name="mxuclat1.65">#REF!</definedName>
    <definedName name="mxuclat2.00" localSheetId="0">#REF!</definedName>
    <definedName name="mxuclat2.00">#REF!</definedName>
    <definedName name="mxuclat2.80" localSheetId="0">#REF!</definedName>
    <definedName name="mxuclat2.80">#REF!</definedName>
    <definedName name="myle" localSheetId="0">#REF!</definedName>
    <definedName name="myle">#REF!</definedName>
    <definedName name="n">#REF!</definedName>
    <definedName name="N1IN">'[4]TONGKE3p '!$U$295</definedName>
    <definedName name="n1pig" localSheetId="0">#REF!</definedName>
    <definedName name="n1pig">#REF!</definedName>
    <definedName name="n1pignc">'[4]lam-moi'!#REF!</definedName>
    <definedName name="n1pigvl">'[4]lam-moi'!#REF!</definedName>
    <definedName name="n1pind" localSheetId="0">#REF!</definedName>
    <definedName name="n1pind">#REF!</definedName>
    <definedName name="n1pindnc">'[4]lam-moi'!#REF!</definedName>
    <definedName name="n1pindvl">'[4]lam-moi'!#REF!</definedName>
    <definedName name="n1pint" localSheetId="0">#REF!</definedName>
    <definedName name="n1pint">#REF!</definedName>
    <definedName name="n1pintnc">'[4]lam-moi'!#REF!</definedName>
    <definedName name="n1pintvl">'[4]lam-moi'!#REF!</definedName>
    <definedName name="n1ping" localSheetId="0">#REF!</definedName>
    <definedName name="n1ping">#REF!</definedName>
    <definedName name="n1pingnc">'[4]lam-moi'!#REF!</definedName>
    <definedName name="n1pingvl">'[4]lam-moi'!#REF!</definedName>
    <definedName name="n24nc">'[4]lam-moi'!#REF!</definedName>
    <definedName name="n24vl">'[4]lam-moi'!#REF!</definedName>
    <definedName name="n2mignc">'[4]lam-moi'!#REF!</definedName>
    <definedName name="n2migvl">'[4]lam-moi'!#REF!</definedName>
    <definedName name="n2min1nc">'[4]lam-moi'!#REF!</definedName>
    <definedName name="n2min1vl">'[4]lam-moi'!#REF!</definedName>
    <definedName name="nam" localSheetId="0" hidden="1">{"'Sheet1'!$L$16"}</definedName>
    <definedName name="nam" hidden="1">{"'Sheet1'!$L$16"}</definedName>
    <definedName name="nanghang">[49]PhÇnCK!#REF!</definedName>
    <definedName name="naunhua">#REF!</definedName>
    <definedName name="nc" localSheetId="0">#REF!</definedName>
    <definedName name="nc">#REF!</definedName>
    <definedName name="NC.M10.1">'[121]Giai trinh'!#REF!</definedName>
    <definedName name="NC.M10.2">'[121]Giai trinh'!#REF!</definedName>
    <definedName name="NC.MDT">'[121]Giai trinh'!#REF!</definedName>
    <definedName name="nc_betong200">'[127]TT-35KV+TBA'!#REF!</definedName>
    <definedName name="nc_btm10" localSheetId="0">#REF!</definedName>
    <definedName name="nc_btm10">#REF!</definedName>
    <definedName name="nc_btm100" localSheetId="0">#REF!</definedName>
    <definedName name="nc_btm100">#REF!</definedName>
    <definedName name="nc_cotpha">[128]TT_10KV!$H$329</definedName>
    <definedName name="NC_D">[11]Names!#REF!</definedName>
    <definedName name="nc100a">'[129]CTbe tong'!#REF!</definedName>
    <definedName name="nc1nc">'[4]lam-moi'!#REF!</definedName>
    <definedName name="nc1p" localSheetId="0">#REF!</definedName>
    <definedName name="nc1p">#REF!</definedName>
    <definedName name="nc1vl">'[4]lam-moi'!#REF!</definedName>
    <definedName name="nc24nc">'[4]lam-moi'!#REF!</definedName>
    <definedName name="nc24vl">'[4]lam-moi'!#REF!</definedName>
    <definedName name="nc3.5">[24]nc!$G$10</definedName>
    <definedName name="nc3.7">[24]nc!$H$10</definedName>
    <definedName name="nc3_5">'[87]Vat tu'!$B$17</definedName>
    <definedName name="nc3p" localSheetId="0">#REF!</definedName>
    <definedName name="nc3p">#REF!</definedName>
    <definedName name="nc4.5">[24]nc!$J$10</definedName>
    <definedName name="nc4.6I" localSheetId="0">#REF!</definedName>
    <definedName name="nc4.6I">#REF!</definedName>
    <definedName name="NCBD">'[58]DZ 0.4'!#REF!</definedName>
    <definedName name="NCBD100" localSheetId="0">#REF!</definedName>
    <definedName name="NCBD100">#REF!</definedName>
    <definedName name="NCBD200" localSheetId="0">#REF!</definedName>
    <definedName name="NCBD200">#REF!</definedName>
    <definedName name="NCBD250" localSheetId="0">#REF!</definedName>
    <definedName name="NCBD250">#REF!</definedName>
    <definedName name="nccs" localSheetId="0">#REF!</definedName>
    <definedName name="nccs">#REF!</definedName>
    <definedName name="ncdd">'[4]TH XL'!#REF!</definedName>
    <definedName name="NCDD2">'[4]TH XL'!#REF!</definedName>
    <definedName name="NCGF">[103]REGION!#REF!</definedName>
    <definedName name="ncgff" localSheetId="0">#REF!</definedName>
    <definedName name="ncgff">#REF!</definedName>
    <definedName name="NCKT" localSheetId="0">#REF!</definedName>
    <definedName name="NCKT">#REF!</definedName>
    <definedName name="NCLD" localSheetId="0">#REF!</definedName>
    <definedName name="NCLD">#REF!</definedName>
    <definedName name="ncmt2">[80]ctdz35!#REF!</definedName>
    <definedName name="NCNCS">[126]DLDT!$B$14</definedName>
    <definedName name="ncong" localSheetId="0">#REF!</definedName>
    <definedName name="ncong">#REF!</definedName>
    <definedName name="NCPP" localSheetId="0">#REF!</definedName>
    <definedName name="NCPP">#REF!</definedName>
    <definedName name="nctn" localSheetId="0">#REF!</definedName>
    <definedName name="nctn">#REF!</definedName>
    <definedName name="nctr">'[4]TH XL'!#REF!</definedName>
    <definedName name="nctram" localSheetId="0">#REF!</definedName>
    <definedName name="nctram">#REF!</definedName>
    <definedName name="NCVC">[58]Sheet2!#REF!</definedName>
    <definedName name="NCVC_BD">'[58]DZ 0.4'!#REF!</definedName>
    <definedName name="NCVC100" localSheetId="0">#REF!</definedName>
    <definedName name="NCVC100">#REF!</definedName>
    <definedName name="NCVC200" localSheetId="0">#REF!</definedName>
    <definedName name="NCVC200">#REF!</definedName>
    <definedName name="NCVC250" localSheetId="0">#REF!</definedName>
    <definedName name="NCVC250">#REF!</definedName>
    <definedName name="NCVC3P" localSheetId="0">#REF!</definedName>
    <definedName name="NCVC3P">#REF!</definedName>
    <definedName name="NCHC">[4]TNHCHINH!$J$38</definedName>
    <definedName name="nd">[30]gVL!$Q$30</definedName>
    <definedName name="Ne" localSheetId="0" hidden="1">{"'Sheet1'!$L$16"}</definedName>
    <definedName name="Ne" hidden="1">{"'Sheet1'!$L$16"}</definedName>
    <definedName name="nenkhi">#REF!</definedName>
    <definedName name="nenkhi10m3">#REF!</definedName>
    <definedName name="nenkhi1200">#REF!</definedName>
    <definedName name="nenkhi17">#REF!</definedName>
    <definedName name="neo32mm">#REF!</definedName>
    <definedName name="neo4T">#REF!</definedName>
    <definedName name="NET" localSheetId="0">#REF!</definedName>
    <definedName name="NET">#REF!</definedName>
    <definedName name="NET_1" localSheetId="0">#REF!</definedName>
    <definedName name="NET_1">#REF!</definedName>
    <definedName name="NET_ANA" localSheetId="0">#REF!</definedName>
    <definedName name="NET_ANA">#REF!</definedName>
    <definedName name="NET_ANA_1" localSheetId="0">#REF!</definedName>
    <definedName name="NET_ANA_1">#REF!</definedName>
    <definedName name="NET_ANA_2" localSheetId="0">#REF!</definedName>
    <definedName name="NET_ANA_2">#REF!</definedName>
    <definedName name="nig" localSheetId="0">#REF!</definedName>
    <definedName name="nig">#REF!</definedName>
    <definedName name="NIG13p">'[4]TONGKE3p '!$T$295</definedName>
    <definedName name="nig1p" localSheetId="0">#REF!</definedName>
    <definedName name="nig1p">#REF!</definedName>
    <definedName name="nig3p" localSheetId="0">#REF!</definedName>
    <definedName name="nig3p">#REF!</definedName>
    <definedName name="nightnc">[4]gtrinh!#REF!</definedName>
    <definedName name="nightvl">[4]gtrinh!#REF!</definedName>
    <definedName name="nignc1p" localSheetId="0">#REF!</definedName>
    <definedName name="nignc1p">#REF!</definedName>
    <definedName name="nignc3p">'[4]CHITIET VL-NC'!$G$107</definedName>
    <definedName name="nigvl1p" localSheetId="0">#REF!</definedName>
    <definedName name="nigvl1p">#REF!</definedName>
    <definedName name="nigvl3p">'[4]CHITIET VL-NC'!$G$99</definedName>
    <definedName name="nin" localSheetId="0">#REF!</definedName>
    <definedName name="nin">#REF!</definedName>
    <definedName name="nin14nc3p" localSheetId="0">#REF!</definedName>
    <definedName name="nin14nc3p">#REF!</definedName>
    <definedName name="nin14vl3p" localSheetId="0">#REF!</definedName>
    <definedName name="nin14vl3p">#REF!</definedName>
    <definedName name="nin1903p" localSheetId="0">#REF!</definedName>
    <definedName name="nin1903p">#REF!</definedName>
    <definedName name="nin190nc">'[4]lam-moi'!#REF!</definedName>
    <definedName name="nin190nc3p" localSheetId="0">#REF!</definedName>
    <definedName name="nin190nc3p">#REF!</definedName>
    <definedName name="nin190vl">'[4]lam-moi'!#REF!</definedName>
    <definedName name="nin190vl3p" localSheetId="0">#REF!</definedName>
    <definedName name="nin190vl3p">#REF!</definedName>
    <definedName name="nin1pnc">'[4]lam-moi'!#REF!</definedName>
    <definedName name="nin1pvl">'[4]lam-moi'!#REF!</definedName>
    <definedName name="nin2903p" localSheetId="0">#REF!</definedName>
    <definedName name="nin2903p">#REF!</definedName>
    <definedName name="nin290nc3p" localSheetId="0">#REF!</definedName>
    <definedName name="nin290nc3p">#REF!</definedName>
    <definedName name="nin290vl3p" localSheetId="0">#REF!</definedName>
    <definedName name="nin290vl3p">#REF!</definedName>
    <definedName name="nin3p" localSheetId="0">#REF!</definedName>
    <definedName name="nin3p">#REF!</definedName>
    <definedName name="nind" localSheetId="0">#REF!</definedName>
    <definedName name="nind">#REF!</definedName>
    <definedName name="nind1p" localSheetId="0">#REF!</definedName>
    <definedName name="nind1p">#REF!</definedName>
    <definedName name="nind3p" localSheetId="0">#REF!</definedName>
    <definedName name="nind3p">#REF!</definedName>
    <definedName name="nindnc">'[4]lam-moi'!#REF!</definedName>
    <definedName name="nindnc1p" localSheetId="0">#REF!</definedName>
    <definedName name="nindnc1p">#REF!</definedName>
    <definedName name="nindnc3p" localSheetId="0">#REF!</definedName>
    <definedName name="nindnc3p">#REF!</definedName>
    <definedName name="nindvl">'[4]lam-moi'!#REF!</definedName>
    <definedName name="nindvl1p" localSheetId="0">#REF!</definedName>
    <definedName name="nindvl1p">#REF!</definedName>
    <definedName name="nindvl3p" localSheetId="0">#REF!</definedName>
    <definedName name="nindvl3p">#REF!</definedName>
    <definedName name="ninnc">'[4]lam-moi'!#REF!</definedName>
    <definedName name="ninnc3p" localSheetId="0">#REF!</definedName>
    <definedName name="ninnc3p">#REF!</definedName>
    <definedName name="nint1p" localSheetId="0">#REF!</definedName>
    <definedName name="nint1p">#REF!</definedName>
    <definedName name="nintnc1p" localSheetId="0">#REF!</definedName>
    <definedName name="nintnc1p">#REF!</definedName>
    <definedName name="nintvl1p" localSheetId="0">#REF!</definedName>
    <definedName name="nintvl1p">#REF!</definedName>
    <definedName name="ninvl">'[4]lam-moi'!#REF!</definedName>
    <definedName name="ninvl3p" localSheetId="0">#REF!</definedName>
    <definedName name="ninvl3p">#REF!</definedName>
    <definedName name="ning1p" localSheetId="0">#REF!</definedName>
    <definedName name="ning1p">#REF!</definedName>
    <definedName name="ningnc1p" localSheetId="0">#REF!</definedName>
    <definedName name="ningnc1p">#REF!</definedName>
    <definedName name="ningvl1p" localSheetId="0">#REF!</definedName>
    <definedName name="ningvl1p">#REF!</definedName>
    <definedName name="NinhBinh_Nhoquan110">'[130]KHQT-00-01'!#REF!</definedName>
    <definedName name="nl" localSheetId="0">#REF!</definedName>
    <definedName name="nl">#REF!</definedName>
    <definedName name="NL12nc">'[4]#REF'!#REF!</definedName>
    <definedName name="NL12vl">'[4]#REF'!#REF!</definedName>
    <definedName name="nl1p" localSheetId="0">#REF!</definedName>
    <definedName name="nl1p">#REF!</definedName>
    <definedName name="nl3p" localSheetId="0">#REF!</definedName>
    <definedName name="nl3p">#REF!</definedName>
    <definedName name="nlht">'[4]THPDMoi  (2)'!#REF!</definedName>
    <definedName name="nlmtc">'[4]t-h HA THE'!#REF!</definedName>
    <definedName name="nlnc">'[4]lam-moi'!#REF!</definedName>
    <definedName name="nlnc3p" localSheetId="0">#REF!</definedName>
    <definedName name="nlnc3p">#REF!</definedName>
    <definedName name="nlnc3pha" localSheetId="0">#REF!</definedName>
    <definedName name="nlnc3pha">#REF!</definedName>
    <definedName name="NLTK1p" localSheetId="0">#REF!</definedName>
    <definedName name="NLTK1p">#REF!</definedName>
    <definedName name="nlvl">'[4]lam-moi'!#REF!</definedName>
    <definedName name="nlvl1">[4]chitiet!$G$302</definedName>
    <definedName name="nlvl3p" localSheetId="0">#REF!</definedName>
    <definedName name="nlvl3p">#REF!</definedName>
    <definedName name="nn" localSheetId="0">#REF!</definedName>
    <definedName name="nn">#REF!</definedName>
    <definedName name="nn1p" localSheetId="0">#REF!</definedName>
    <definedName name="nn1p">#REF!</definedName>
    <definedName name="nn3p" localSheetId="0">#REF!</definedName>
    <definedName name="nn3p">#REF!</definedName>
    <definedName name="NNL" hidden="1">{"'boi duong nang nhoc'!$A$1"}</definedName>
    <definedName name="nnn" localSheetId="0" hidden="1">{"'Sheet1'!$L$16"}</definedName>
    <definedName name="nnn" hidden="1">{"'Sheet1'!$L$16"}</definedName>
    <definedName name="nnnc">'[4]lam-moi'!#REF!</definedName>
    <definedName name="nnnc3p" localSheetId="0">#REF!</definedName>
    <definedName name="nnnc3p">#REF!</definedName>
    <definedName name="nnvl">'[4]lam-moi'!#REF!</definedName>
    <definedName name="nnvl3p" localSheetId="0">#REF!</definedName>
    <definedName name="nnvl3p">#REF!</definedName>
    <definedName name="No" localSheetId="0">#REF!</definedName>
    <definedName name="No">#REF!</definedName>
    <definedName name="nominal_shear">[101]PEDESB!#REF!</definedName>
    <definedName name="Np">#REF!</definedName>
    <definedName name="nsc" localSheetId="0">#REF!</definedName>
    <definedName name="nsc">#REF!</definedName>
    <definedName name="nsk" localSheetId="0">#REF!</definedName>
    <definedName name="nsk">#REF!</definedName>
    <definedName name="Num_Pmt_Per_Year">#REF!</definedName>
    <definedName name="Number_of_Payments" localSheetId="0">MATCH(0.01,[0]!End_Bal,-1)+1</definedName>
    <definedName name="Number_of_Payments">MATCH(0.01,End_Bal,-1)+1</definedName>
    <definedName name="Number_of_Payments_1">#N/A</definedName>
    <definedName name="nuoc">[131]gvl!$N$38</definedName>
    <definedName name="nuoc5">#REF!</definedName>
    <definedName name="Nuoclanh">[132]NuocGN!#REF!</definedName>
    <definedName name="nuocngung">[115]NNgung!#REF!</definedName>
    <definedName name="nv" localSheetId="0">#REF!</definedName>
    <definedName name="nv">#REF!</definedName>
    <definedName name="nx">'[4]THPDMoi  (2)'!#REF!</definedName>
    <definedName name="nxmtc">'[4]t-h HA THE'!#REF!</definedName>
    <definedName name="Ng">#REF!</definedName>
    <definedName name="Ng_y_c_ng">#REF!</definedName>
    <definedName name="ngoc">#REF!</definedName>
    <definedName name="ngu" localSheetId="0" hidden="1">{"'Sheet1'!$L$16"}</definedName>
    <definedName name="ngu" hidden="1">{"'Sheet1'!$L$16"}</definedName>
    <definedName name="NH" localSheetId="0">#REF!</definedName>
    <definedName name="NH">#REF!</definedName>
    <definedName name="Nh_n_cáng" localSheetId="0">#REF!</definedName>
    <definedName name="Nh_n_cáng">#REF!</definedName>
    <definedName name="nham" localSheetId="0" hidden="1">{0,#VALUE!,0,0;0,#VALUE!,0,#VALUE!;0,0,0,0;#NULL!,0,0,0;0,0,TRUE,0;0,#N/A,FALSE,0;0,#N/A,FALSE,0}</definedName>
    <definedName name="nham" hidden="1">{0,#VALUE!,0,0;0,#VALUE!,0,#VALUE!;0,0,0,0;#NULL!,0,0,0;0,0,TRUE,0;0,#N/A,FALSE,0;0,#N/A,FALSE,0}</definedName>
    <definedName name="Nhãm">#REF!</definedName>
    <definedName name="Nhan_xet_cua_dai">"Picture 1"</definedName>
    <definedName name="nhffd">{"DZ-TDTB2.XLS","Dcksat.xls"}</definedName>
    <definedName name="nhfffd" localSheetId="0">{"DZ-TDTB2.XLS","Dcksat.xls"}</definedName>
    <definedName name="nhfffd">{"DZ-TDTB2.XLS","Dcksat.xls"}</definedName>
    <definedName name="NhienlieuNL">#REF!</definedName>
    <definedName name="nhn" localSheetId="0">#REF!</definedName>
    <definedName name="nhn">#REF!</definedName>
    <definedName name="nhnnc">'[4]lam-moi'!#REF!</definedName>
    <definedName name="nhnvl">'[4]lam-moi'!#REF!</definedName>
    <definedName name="NHot" localSheetId="0">#REF!</definedName>
    <definedName name="NHot">#REF!</definedName>
    <definedName name="nhu" localSheetId="0">#REF!</definedName>
    <definedName name="nhu">#REF!</definedName>
    <definedName name="nhua" localSheetId="0">#REF!</definedName>
    <definedName name="nhua">#REF!</definedName>
    <definedName name="nhuad" localSheetId="0">#REF!</definedName>
    <definedName name="nhuad">#REF!</definedName>
    <definedName name="Nhuadan">'[87]Vat tu'!$B$44</definedName>
    <definedName name="nhutuong">#REF!</definedName>
    <definedName name="o" localSheetId="0" hidden="1">{"'Sheet1'!$L$16"}</definedName>
    <definedName name="o" hidden="1">{"'Sheet1'!$L$16"}</definedName>
    <definedName name="O_M" localSheetId="0">#REF!</definedName>
    <definedName name="O_M">#REF!</definedName>
    <definedName name="OD" localSheetId="0">#REF!</definedName>
    <definedName name="OD">#REF!</definedName>
    <definedName name="odaki" localSheetId="0">#REF!</definedName>
    <definedName name="odaki">#REF!</definedName>
    <definedName name="ODC" localSheetId="0">#REF!</definedName>
    <definedName name="ODC">#REF!</definedName>
    <definedName name="ODS" localSheetId="0">#REF!</definedName>
    <definedName name="ODS">#REF!</definedName>
    <definedName name="ODU" localSheetId="0">#REF!</definedName>
    <definedName name="ODU">#REF!</definedName>
    <definedName name="OE">'[69]FA-LISTING'!#REF!</definedName>
    <definedName name="OM" localSheetId="0">#REF!</definedName>
    <definedName name="OM">#REF!</definedName>
    <definedName name="OMC" localSheetId="0">#REF!</definedName>
    <definedName name="OMC">#REF!</definedName>
    <definedName name="OME" localSheetId="0">#REF!</definedName>
    <definedName name="OME">#REF!</definedName>
    <definedName name="OMW" localSheetId="0">#REF!</definedName>
    <definedName name="OMW">#REF!</definedName>
    <definedName name="ong">[13]gVL!#REF!</definedName>
    <definedName name="Ongbaovecap" localSheetId="0">#REF!</definedName>
    <definedName name="Ongbaovecap">#REF!</definedName>
    <definedName name="Ongnoiday" localSheetId="0">#REF!</definedName>
    <definedName name="Ongnoiday">#REF!</definedName>
    <definedName name="Ongnoidaybulongtachongrungtabu" localSheetId="0">#REF!</definedName>
    <definedName name="Ongnoidaybulongtachongrungtabu">#REF!</definedName>
    <definedName name="OngPVC" localSheetId="0">#REF!</definedName>
    <definedName name="OngPVC">#REF!</definedName>
    <definedName name="OOM" localSheetId="0">#REF!</definedName>
    <definedName name="OOM">#REF!</definedName>
    <definedName name="ophom" localSheetId="0">#REF!</definedName>
    <definedName name="ophom">#REF!</definedName>
    <definedName name="ORD" localSheetId="0">#REF!</definedName>
    <definedName name="ORD">#REF!</definedName>
    <definedName name="OrderTable" localSheetId="0" hidden="1">#REF!</definedName>
    <definedName name="OrderTable" hidden="1">#REF!</definedName>
    <definedName name="ORF" localSheetId="0">#REF!</definedName>
    <definedName name="ORF">#REF!</definedName>
    <definedName name="osc">'[4]THPDMoi  (2)'!#REF!</definedName>
    <definedName name="oto">[49]PhÇnCK!#REF!</definedName>
    <definedName name="OTHER_PANEL">'[83]NEW-PANEL'!#REF!</definedName>
    <definedName name="OtherWork">'[52]DGchitiet '!#REF!</definedName>
    <definedName name="Óu75">[64]chitiet!#REF!</definedName>
    <definedName name="Out">#REF!</definedName>
    <definedName name="ov">[11]Names!#REF!</definedName>
    <definedName name="overhead">[39]Material!$F$334</definedName>
    <definedName name="Overhead1">[39]Material!$F$335</definedName>
    <definedName name="oxy">'[49]Gia vat tu'!$D$61</definedName>
    <definedName name="p">'[118]PT ĐG2017-TX-V1'!$AC$6</definedName>
    <definedName name="p_3">'[119]PT ĐG-V1 (TT)'!$Y$6</definedName>
    <definedName name="P_M">'[69]FA-LISTING'!#REF!</definedName>
    <definedName name="p1_">#REF!</definedName>
    <definedName name="p2_">#REF!</definedName>
    <definedName name="P7b" localSheetId="0">#REF!</definedName>
    <definedName name="P7b">#REF!</definedName>
    <definedName name="PA" localSheetId="0">#REF!</definedName>
    <definedName name="PA">#REF!</definedName>
    <definedName name="PAIII_" localSheetId="0" hidden="1">{"'Sheet1'!$L$16"}</definedName>
    <definedName name="PAIII_" hidden="1">{"'Sheet1'!$L$16"}</definedName>
    <definedName name="Painting">'[52]DGchitiet '!#REF!</definedName>
    <definedName name="palang">#REF!</definedName>
    <definedName name="Pay_Date">#REF!</definedName>
    <definedName name="Pay_Num">#REF!</definedName>
    <definedName name="Payment_Date">DATE(YEAR([0]!Loan_Start),MONTH([0]!Loan_Start)+Payment_Number,DAY([0]!Loan_Start))</definedName>
    <definedName name="pb">[11]Names!#REF!</definedName>
    <definedName name="pcdh">[41]DLdauvao!$D$13</definedName>
    <definedName name="pckv">[41]DLdauvao!$D$11</definedName>
    <definedName name="pcld">[41]DLdauvao!$D$10</definedName>
    <definedName name="pcth">[41]DLdauvao!$D$12</definedName>
    <definedName name="pctrn">[41]DLdauvao!$D$17</definedName>
    <definedName name="PChe" localSheetId="0">#REF!</definedName>
    <definedName name="PChe">#REF!</definedName>
    <definedName name="PEJM">'[70]COAT&amp;WRAP-QIOT-#3'!#REF!</definedName>
    <definedName name="PF">'[70]PNT-QUOT-#3'!#REF!</definedName>
    <definedName name="pgia">[13]gVL!#REF!</definedName>
    <definedName name="PK" localSheetId="0">#REF!</definedName>
    <definedName name="PK">#REF!</definedName>
    <definedName name="PL" localSheetId="0" hidden="1">{"'Sheet1'!$L$16"}</definedName>
    <definedName name="PL" hidden="1">{"'Sheet1'!$L$16"}</definedName>
    <definedName name="PL_???___P.B.___REST_P.B._????">'[83]NEW-PANEL'!#REF!</definedName>
    <definedName name="PL_指示燈___P.B.___REST_P.B._壓扣開關">'[83]NEW-PANEL'!#REF!</definedName>
    <definedName name="Plaster">'[52]DGchitiet '!#REF!</definedName>
    <definedName name="PLNB1">#REF!</definedName>
    <definedName name="PlucBcaoTD" localSheetId="0" hidden="1">{"'Sheet1'!$L$16"}</definedName>
    <definedName name="PlucBcaoTD" hidden="1">{"'Sheet1'!$L$16"}</definedName>
    <definedName name="PM">[133]IBASE!$AH$16:$AV$110</definedName>
    <definedName name="PMS" localSheetId="0" hidden="1">{"'Sheet1'!$L$16"}</definedName>
    <definedName name="PMS" hidden="1">{"'Sheet1'!$L$16"}</definedName>
    <definedName name="PN" localSheetId="0">#REF!</definedName>
    <definedName name="PN">#REF!</definedName>
    <definedName name="PRC" localSheetId="0">#REF!</definedName>
    <definedName name="PRC">#REF!</definedName>
    <definedName name="PRICE" localSheetId="0">#REF!</definedName>
    <definedName name="PRICE">#REF!</definedName>
    <definedName name="PRICE1" localSheetId="0">#REF!</definedName>
    <definedName name="PRICE1">#REF!</definedName>
    <definedName name="Prin1" localSheetId="0">#REF!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19">'[134]BT-DSPK'!#REF!</definedName>
    <definedName name="Prin2" localSheetId="0">#REF!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c">#REF!</definedName>
    <definedName name="_xlnm.Print_Area" localSheetId="0">'GÓi 2'!$A$1:$R$1740</definedName>
    <definedName name="_xlnm.Print_Area">#REF!</definedName>
    <definedName name="Print_Area_MI">[135]ESTI.!$A$1:$U$52</definedName>
    <definedName name="Print_Area_Reset">OFFSET([0]!Full_Print,0,0,Last_Row)</definedName>
    <definedName name="_xlnm.Print_Titles" localSheetId="0">'GÓi 2'!$4:$7</definedName>
    <definedName name="_xlnm.Print_Titles">#N/A</definedName>
    <definedName name="PRINT_TITLES_MI" localSheetId="0">#REF!</definedName>
    <definedName name="PRINT_TITLES_MI">#REF!</definedName>
    <definedName name="PRINTA" localSheetId="0">#REF!</definedName>
    <definedName name="PRINTA">#REF!</definedName>
    <definedName name="PRINTB" localSheetId="0">#REF!</definedName>
    <definedName name="PRINTB">#REF!</definedName>
    <definedName name="PRINTC" localSheetId="0">#REF!</definedName>
    <definedName name="PRINTC">#REF!</definedName>
    <definedName name="priority">'[136]SPL4-TOTAL'!$C$7:$D$67</definedName>
    <definedName name="prjName" localSheetId="0">#REF!</definedName>
    <definedName name="prjName">#REF!</definedName>
    <definedName name="prjNo" localSheetId="0">#REF!</definedName>
    <definedName name="prjNo">#REF!</definedName>
    <definedName name="ProdForm" localSheetId="0" hidden="1">#REF!</definedName>
    <definedName name="ProdForm" hidden="1">#REF!</definedName>
    <definedName name="Product" localSheetId="0" hidden="1">#REF!</definedName>
    <definedName name="Product" hidden="1">#REF!</definedName>
    <definedName name="PROJ">[116]LEGEND!$D$4</definedName>
    <definedName name="PROPOSAL" localSheetId="0">#REF!</definedName>
    <definedName name="PROPOSAL">#REF!</definedName>
    <definedName name="Province" localSheetId="0">#REF!</definedName>
    <definedName name="Province">#REF!</definedName>
    <definedName name="pt" localSheetId="0">#REF!</definedName>
    <definedName name="pt">#REF!</definedName>
    <definedName name="PT_A1">'[40]Cap DUL'!$A$34:$IV$69</definedName>
    <definedName name="PT_A2">'[137]Tong hop'!#REF!</definedName>
    <definedName name="PT_Duong" localSheetId="0">#REF!</definedName>
    <definedName name="PT_Duong">#REF!</definedName>
    <definedName name="PT_P1">'[137]Tong hop'!#REF!</definedName>
    <definedName name="PT_P10">'[137]Tong hop'!#REF!</definedName>
    <definedName name="PT_P11">'[137]Tong hop'!#REF!</definedName>
    <definedName name="PT_P2">'[137]Tong hop'!#REF!</definedName>
    <definedName name="PT_P3">'[137]Tong hop'!#REF!</definedName>
    <definedName name="PT_P4">'[137]Tong hop'!#REF!</definedName>
    <definedName name="PT_P5">'[137]Tong hop'!#REF!</definedName>
    <definedName name="PT_P6">'[137]Tong hop'!#REF!</definedName>
    <definedName name="PT_P7">'[137]Tong hop'!#REF!</definedName>
    <definedName name="PT_P8">'[137]Tong hop'!#REF!</definedName>
    <definedName name="PT_P9">'[137]Tong hop'!#REF!</definedName>
    <definedName name="ptdg" localSheetId="0">#REF!</definedName>
    <definedName name="ptdg">#REF!</definedName>
    <definedName name="PTDG_cau" localSheetId="0">#REF!</definedName>
    <definedName name="PTDG_cau">#REF!</definedName>
    <definedName name="ptdg_cong" localSheetId="0">#REF!</definedName>
    <definedName name="ptdg_cong">#REF!</definedName>
    <definedName name="ptdg_duong" localSheetId="0">#REF!</definedName>
    <definedName name="ptdg_duong">#REF!</definedName>
    <definedName name="PTDG_QNam">[138]PTDG!$B$4:$H$879</definedName>
    <definedName name="PtichDTL">#N/A</definedName>
    <definedName name="PTNC">'[4]DON GIA'!$G$227</definedName>
    <definedName name="ptvt">'[139]ma-pt'!$A$6:$IV$228</definedName>
    <definedName name="pth" hidden="1">{"'Sheet1'!$L$16"}</definedName>
    <definedName name="PHC" localSheetId="0">#REF!</definedName>
    <definedName name="PHC">#REF!</definedName>
    <definedName name="Pheuhopgang" localSheetId="0">#REF!</definedName>
    <definedName name="Pheuhopgang">#REF!</definedName>
    <definedName name="phñto2" hidden="1">{"'Sheet1'!$L$16"}</definedName>
    <definedName name="phtuyen" localSheetId="0">#REF!</definedName>
    <definedName name="phtuyen">#REF!</definedName>
    <definedName name="phu_luc_vua" localSheetId="0">#REF!</definedName>
    <definedName name="phu_luc_vua">#REF!</definedName>
    <definedName name="phu_phi" localSheetId="0">#REF!</definedName>
    <definedName name="phu_phi">#REF!</definedName>
    <definedName name="phugia">[27]GiaVL!$F$28</definedName>
    <definedName name="Phukienduongday" localSheetId="0">#REF!</definedName>
    <definedName name="Phukienduongday">#REF!</definedName>
    <definedName name="phunson">#REF!</definedName>
    <definedName name="phunvua">#REF!</definedName>
    <definedName name="q" localSheetId="0">#REF!</definedName>
    <definedName name="q">#REF!</definedName>
    <definedName name="qềqg" localSheetId="0" hidden="1">{"'Sheet1'!$L$16"}</definedName>
    <definedName name="qềqg" hidden="1">{"'Sheet1'!$L$16"}</definedName>
    <definedName name="qh">[13]gVL!#REF!</definedName>
    <definedName name="qhCu">'[25]he so'!$B$13</definedName>
    <definedName name="ql">#REF!</definedName>
    <definedName name="qldabtg">#REF!</definedName>
    <definedName name="qldax">#REF!</definedName>
    <definedName name="qlday1">#REF!</definedName>
    <definedName name="qlday2">#REF!</definedName>
    <definedName name="qlday3">#REF!</definedName>
    <definedName name="qlday4">#REF!</definedName>
    <definedName name="qlday5">#REF!</definedName>
    <definedName name="QLKLTT">'[140]So Sanh'!$A$6:$AF$116</definedName>
    <definedName name="qp">#REF!</definedName>
    <definedName name="qqqqqqqqqq">#REF!</definedName>
    <definedName name="qqqqqqqqqqqqq">#REF!</definedName>
    <definedName name="qqqqqqqqqqqqqqqq">#REF!</definedName>
    <definedName name="QT" hidden="1">[141]AASHTO92!$H$42</definedName>
    <definedName name="qtdm" localSheetId="0">#REF!</definedName>
    <definedName name="qtdm">#REF!</definedName>
    <definedName name="qừq" localSheetId="0" hidden="1">{#N/A,#N/A,FALSE,"Chi tiÆt"}</definedName>
    <definedName name="qừq" hidden="1">{#N/A,#N/A,FALSE,"Chi tiÆt"}</definedName>
    <definedName name="qx">#REF!</definedName>
    <definedName name="qy">#REF!</definedName>
    <definedName name="Quantities" localSheetId="0">#REF!</definedName>
    <definedName name="Quantities">#REF!</definedName>
    <definedName name="quehan">'[49]Gia vat tu'!$D$62</definedName>
    <definedName name="Quy3.2009">{"DZ-TDTB2.XLS","Dcksat.xls"}</definedName>
    <definedName name="Ra">#REF!</definedName>
    <definedName name="ra11p" localSheetId="0">#REF!</definedName>
    <definedName name="ra11p">#REF!</definedName>
    <definedName name="ra13p" localSheetId="0">#REF!</definedName>
    <definedName name="ra13p">#REF!</definedName>
    <definedName name="rack1">'[4]THPDMoi  (2)'!#REF!</definedName>
    <definedName name="rack2">'[4]THPDMoi  (2)'!#REF!</definedName>
    <definedName name="rack3">'[4]THPDMoi  (2)'!#REF!</definedName>
    <definedName name="rack4">'[4]THPDMoi  (2)'!#REF!</definedName>
    <definedName name="Racot">#REF!</definedName>
    <definedName name="raiasphalt100">#REF!</definedName>
    <definedName name="raiasphalt65">#REF!</definedName>
    <definedName name="raicp">#REF!</definedName>
    <definedName name="ranh" hidden="1">{"'Sheet1'!$L$16"}</definedName>
    <definedName name="Ranhxay" hidden="1">{"'Sheet1'!$L$16"}</definedName>
    <definedName name="rate">14000</definedName>
    <definedName name="rate1">#REF!</definedName>
    <definedName name="rate3">#REF!</definedName>
    <definedName name="ratePC" localSheetId="0">#REF!</definedName>
    <definedName name="ratePC">#REF!</definedName>
    <definedName name="ratePC2" localSheetId="0">#REF!</definedName>
    <definedName name="ratePC2">#REF!</definedName>
    <definedName name="rateUSD">#REF!</definedName>
    <definedName name="ray">#REF!</definedName>
    <definedName name="raypb43">#REF!</definedName>
    <definedName name="RCArea" localSheetId="0" hidden="1">#REF!</definedName>
    <definedName name="RCArea" hidden="1">#REF!</definedName>
    <definedName name="RCF" localSheetId="0">#REF!</definedName>
    <definedName name="RCF">#REF!</definedName>
    <definedName name="RCKM" localSheetId="0">#REF!</definedName>
    <definedName name="RCKM">#REF!</definedName>
    <definedName name="RDEC" localSheetId="0">#REF!</definedName>
    <definedName name="RDEC">#REF!</definedName>
    <definedName name="RDEFF" localSheetId="0">#REF!</definedName>
    <definedName name="RDEFF">#REF!</definedName>
    <definedName name="RDFC" localSheetId="0">#REF!</definedName>
    <definedName name="RDFC">#REF!</definedName>
    <definedName name="RDFU" localSheetId="0">#REF!</definedName>
    <definedName name="RDFU">#REF!</definedName>
    <definedName name="RDLIF" localSheetId="0">#REF!</definedName>
    <definedName name="RDLIF">#REF!</definedName>
    <definedName name="RDOM" localSheetId="0">#REF!</definedName>
    <definedName name="RDOM">#REF!</definedName>
    <definedName name="RDPC">[103]OFFGRID!#REF!</definedName>
    <definedName name="rdpcf" localSheetId="0">#REF!</definedName>
    <definedName name="rdpcf">#REF!</definedName>
    <definedName name="RDRC" localSheetId="0">#REF!</definedName>
    <definedName name="RDRC">#REF!</definedName>
    <definedName name="RDRF" localSheetId="0">#REF!</definedName>
    <definedName name="RDRF">#REF!</definedName>
    <definedName name="RECOUT">#N/A</definedName>
    <definedName name="RED_RIVER_BRIDGE__THANH_TRI_BRIDGE__CONSTRUCTION_PROJECT" localSheetId="0">#REF!</definedName>
    <definedName name="RED_RIVER_BRIDGE__THANH_TRI_BRIDGE__CONSTRUCTION_PROJECT">#REF!</definedName>
    <definedName name="REG" localSheetId="0">#REF!</definedName>
    <definedName name="REG">#REF!</definedName>
    <definedName name="Region" localSheetId="0">#REF!</definedName>
    <definedName name="Region">#REF!</definedName>
    <definedName name="REO" localSheetId="0">#REF!</definedName>
    <definedName name="REO">#REF!</definedName>
    <definedName name="Result21" hidden="1">{"'Sheet1'!$L$16"}</definedName>
    <definedName name="RFP003A" localSheetId="0">#REF!</definedName>
    <definedName name="RFP003A">#REF!</definedName>
    <definedName name="RFP003B" localSheetId="0">#REF!</definedName>
    <definedName name="RFP003B">#REF!</definedName>
    <definedName name="RFP003C" localSheetId="0">#REF!</definedName>
    <definedName name="RFP003C">#REF!</definedName>
    <definedName name="RFP003D" localSheetId="0">#REF!</definedName>
    <definedName name="RFP003D">#REF!</definedName>
    <definedName name="RFP003E" localSheetId="0">#REF!</definedName>
    <definedName name="RFP003E">#REF!</definedName>
    <definedName name="RFP003F" localSheetId="0">#REF!</definedName>
    <definedName name="RFP003F">#REF!</definedName>
    <definedName name="rgdf" localSheetId="0" hidden="1">{"'Sheet1'!$L$16"}</definedName>
    <definedName name="rgdf" hidden="1">{"'Sheet1'!$L$16"}</definedName>
    <definedName name="RGLIF" localSheetId="0">#REF!</definedName>
    <definedName name="RGLIF">#REF!</definedName>
    <definedName name="RHEC" localSheetId="0">#REF!</definedName>
    <definedName name="RHEC">#REF!</definedName>
    <definedName name="RHEFF" localSheetId="0">#REF!</definedName>
    <definedName name="RHEFF">#REF!</definedName>
    <definedName name="rhgrs" localSheetId="0" hidden="1">{"'Sheet1'!$L$16"}</definedName>
    <definedName name="rhgrs" hidden="1">{"'Sheet1'!$L$16"}</definedName>
    <definedName name="RHHC" localSheetId="0">#REF!</definedName>
    <definedName name="RHHC">#REF!</definedName>
    <definedName name="RHLIF" localSheetId="0">#REF!</definedName>
    <definedName name="RHLIF">#REF!</definedName>
    <definedName name="RHOM" localSheetId="0">#REF!</definedName>
    <definedName name="RHOM">#REF!</definedName>
    <definedName name="RIR" localSheetId="0">#REF!</definedName>
    <definedName name="RIR">#REF!</definedName>
    <definedName name="River" localSheetId="0">#REF!</definedName>
    <definedName name="River">#REF!</definedName>
    <definedName name="River_Code" localSheetId="0">#REF!</definedName>
    <definedName name="River_Code">#REF!</definedName>
    <definedName name="RLF" localSheetId="0">#REF!</definedName>
    <definedName name="RLF">#REF!</definedName>
    <definedName name="RLKM" localSheetId="0">#REF!</definedName>
    <definedName name="RLKM">#REF!</definedName>
    <definedName name="RLL" localSheetId="0">#REF!</definedName>
    <definedName name="RLL">#REF!</definedName>
    <definedName name="RLOM" localSheetId="0">#REF!</definedName>
    <definedName name="RLOM">#REF!</definedName>
    <definedName name="Rn">#REF!</definedName>
    <definedName name="Rncot">#REF!</definedName>
    <definedName name="Road" hidden="1">{"'Sheet1'!$L$16"}</definedName>
    <definedName name="Road_Code" localSheetId="0">#REF!</definedName>
    <definedName name="Road_Code">#REF!</definedName>
    <definedName name="Road_Name" localSheetId="0">#REF!</definedName>
    <definedName name="Road_Name">#REF!</definedName>
    <definedName name="RoadNo_373" localSheetId="0">#REF!</definedName>
    <definedName name="RoadNo_373">#REF!</definedName>
    <definedName name="RoofingWork">'[52]DGchitiet '!#REF!</definedName>
    <definedName name="RPLA" localSheetId="0" hidden="1">{"'Sheet1'!$L$16"}</definedName>
    <definedName name="RPLA" hidden="1">{"'Sheet1'!$L$16"}</definedName>
    <definedName name="RPHEC" localSheetId="0">#REF!</definedName>
    <definedName name="RPHEC">#REF!</definedName>
    <definedName name="RPHLIF" localSheetId="0">#REF!</definedName>
    <definedName name="RPHLIF">#REF!</definedName>
    <definedName name="RPHOM" localSheetId="0">#REF!</definedName>
    <definedName name="RPHOM">#REF!</definedName>
    <definedName name="RPHPC" localSheetId="0">#REF!</definedName>
    <definedName name="RPHPC">#REF!</definedName>
    <definedName name="RSBC" localSheetId="0">#REF!</definedName>
    <definedName name="RSBC">#REF!</definedName>
    <definedName name="RSBLIF" localSheetId="0">#REF!</definedName>
    <definedName name="RSBLIF">#REF!</definedName>
    <definedName name="RSIC" localSheetId="0">#REF!</definedName>
    <definedName name="RSIC">#REF!</definedName>
    <definedName name="RSIN" localSheetId="0">#REF!</definedName>
    <definedName name="RSIN">#REF!</definedName>
    <definedName name="RSLIF" localSheetId="0">#REF!</definedName>
    <definedName name="RSLIF">#REF!</definedName>
    <definedName name="RSOM" localSheetId="0">#REF!</definedName>
    <definedName name="RSOM">#REF!</definedName>
    <definedName name="RSPI" localSheetId="0">#REF!</definedName>
    <definedName name="RSPI">#REF!</definedName>
    <definedName name="RSSC" localSheetId="0">#REF!</definedName>
    <definedName name="RSSC">#REF!</definedName>
    <definedName name="RT">'[70]COAT&amp;WRAP-QIOT-#3'!#REF!</definedName>
    <definedName name="rtdtredr" localSheetId="0" hidden="1">{"'Sheet1'!$L$16"}</definedName>
    <definedName name="rtdtredr" hidden="1">{"'Sheet1'!$L$16"}</definedName>
    <definedName name="RWTPlo" localSheetId="0">#REF!</definedName>
    <definedName name="RWTPlo">#REF!</definedName>
    <definedName name="RWTPhi" localSheetId="0">#REF!</definedName>
    <definedName name="RWTPhi">#REF!</definedName>
    <definedName name="s">#REF!</definedName>
    <definedName name="S_1" localSheetId="0">#REF!</definedName>
    <definedName name="S_1">#REF!</definedName>
    <definedName name="S_2" localSheetId="0">#REF!</definedName>
    <definedName name="S_2">#REF!</definedName>
    <definedName name="s75F29">[64]chitiet!#REF!</definedName>
    <definedName name="sa" localSheetId="0" hidden="1">{"'Sheet1'!$L$16"}</definedName>
    <definedName name="sa" hidden="1">{"'Sheet1'!$L$16"}</definedName>
    <definedName name="salan200">#REF!</definedName>
    <definedName name="salan400">#REF!</definedName>
    <definedName name="sangbentonite">#REF!</definedName>
    <definedName name="sat">[89]TTTram!#REF!</definedName>
    <definedName name="satCT10">[12]TTDZ22!#REF!</definedName>
    <definedName name="SatCTlon10">[12]TTDZ22!#REF!</definedName>
    <definedName name="SatCThon10">[12]TTDZ22!#REF!</definedName>
    <definedName name="satf10">[12]TTDZ22!#REF!</definedName>
    <definedName name="satf27">[12]TTDZ22!#REF!</definedName>
    <definedName name="satf6">[12]TTDZ22!#REF!</definedName>
    <definedName name="satf8">[12]TTDZ22!#REF!</definedName>
    <definedName name="satt">'[142]Ctinh 10kV'!#REF!</definedName>
    <definedName name="sattron">[12]TTDZ22!#REF!</definedName>
    <definedName name="satu" localSheetId="0">#REF!</definedName>
    <definedName name="satu">#REF!</definedName>
    <definedName name="Sau" localSheetId="0">#REF!</definedName>
    <definedName name="Sau">#REF!</definedName>
    <definedName name="SB">[133]IBASE!$AH$7:$AL$14</definedName>
    <definedName name="SBBK">#REF!</definedName>
    <definedName name="scm">'[143]nhan cong'!#REF!</definedName>
    <definedName name="scr">[144]gVL!$Q$33</definedName>
    <definedName name="scv" localSheetId="0">#REF!</definedName>
    <definedName name="scv">#REF!</definedName>
    <definedName name="SCH" localSheetId="0">#REF!</definedName>
    <definedName name="SCH">#REF!</definedName>
    <definedName name="Sched_Pay">#REF!</definedName>
    <definedName name="Scheduled_Extra_Payments">#REF!</definedName>
    <definedName name="Scheduled_Interest_Rate">#REF!</definedName>
    <definedName name="Scheduled_Monthly_Payment">#REF!</definedName>
    <definedName name="sd3p">'[4]lam-moi'!#REF!</definedName>
    <definedName name="sdcsd" localSheetId="0" hidden="1">{"'Sheet1'!$L$16"}</definedName>
    <definedName name="sdcsd" hidden="1">{"'Sheet1'!$L$16"}</definedName>
    <definedName name="sdd" hidden="1">{"'Sheet1'!$L$16"}</definedName>
    <definedName name="sdf" localSheetId="0" hidden="1">{"'Sheet1'!$L$16"}</definedName>
    <definedName name="sdf" hidden="1">{"'Sheet1'!$L$16"}</definedName>
    <definedName name="sdfd" localSheetId="0" hidden="1">{"'Sheet1'!$L$16"}</definedName>
    <definedName name="sdfd" hidden="1">{"'Sheet1'!$L$16"}</definedName>
    <definedName name="sdfdf">#REF!</definedName>
    <definedName name="sdfs">'[143]nhan cong'!#REF!</definedName>
    <definedName name="SDMONG" localSheetId="0">#REF!</definedName>
    <definedName name="SDMONG">#REF!</definedName>
    <definedName name="sdo">[76]gvl!$N$35</definedName>
    <definedName name="sdr">#REF!</definedName>
    <definedName name="SDSDGSDG">#REF!</definedName>
    <definedName name="Seg">#REF!</definedName>
    <definedName name="sencount" hidden="1">2</definedName>
    <definedName name="sfdss">#REF!</definedName>
    <definedName name="sfs" hidden="1">#REF!</definedName>
    <definedName name="sfsd" localSheetId="0" hidden="1">{"'Sheet1'!$L$16"}</definedName>
    <definedName name="sfsd" hidden="1">{"'Sheet1'!$L$16"}</definedName>
    <definedName name="sgnc">[4]gtrinh!#REF!</definedName>
    <definedName name="sgsr" localSheetId="0" hidden="1">{"'Sheet1'!$L$16"}</definedName>
    <definedName name="sgsr" hidden="1">{"'Sheet1'!$L$16"}</definedName>
    <definedName name="sgvl">[4]gtrinh!#REF!</definedName>
    <definedName name="Sheet1" localSheetId="0">#REF!</definedName>
    <definedName name="Sheet1">#REF!</definedName>
    <definedName name="sheet2" hidden="1">{"'Sheet1'!$L$16"}</definedName>
    <definedName name="sheet3" hidden="1">{"'Sheet1'!$L$16"}</definedName>
    <definedName name="sheet4" hidden="1">{"'Sheet1'!$L$16"}</definedName>
    <definedName name="Sheûet" localSheetId="0" hidden="1">{"'Sheet1'!$L$16"}</definedName>
    <definedName name="Sheûet" hidden="1">{"'Sheet1'!$L$16"}</definedName>
    <definedName name="Sheûet_1" localSheetId="0" hidden="1">{"'Sheet1'!$L$16"}</definedName>
    <definedName name="Sheûet_1" hidden="1">{"'Sheet1'!$L$16"}</definedName>
    <definedName name="sho" localSheetId="0">#REF!</definedName>
    <definedName name="sho">#REF!</definedName>
    <definedName name="shsrhtr" localSheetId="0" hidden="1">{"'Sheet1'!$L$16"}</definedName>
    <definedName name="shsrhtr" hidden="1">{"'Sheet1'!$L$16"}</definedName>
    <definedName name="sht">'[4]THPDMoi  (2)'!#REF!</definedName>
    <definedName name="sht3p">'[4]lam-moi'!#REF!</definedName>
    <definedName name="sieucao">#REF!</definedName>
    <definedName name="SIZE" localSheetId="0">#REF!</definedName>
    <definedName name="SIZE">#REF!</definedName>
    <definedName name="skd">[30]gVL!$Q$37</definedName>
    <definedName name="SL" localSheetId="0">#REF!</definedName>
    <definedName name="SL">#REF!</definedName>
    <definedName name="SL_CRD" localSheetId="0">#REF!</definedName>
    <definedName name="SL_CRD">#REF!</definedName>
    <definedName name="SL_CRS" localSheetId="0">#REF!</definedName>
    <definedName name="SL_CRS">#REF!</definedName>
    <definedName name="SL_CS" localSheetId="0">#REF!</definedName>
    <definedName name="SL_CS">#REF!</definedName>
    <definedName name="SL_DD" localSheetId="0">#REF!</definedName>
    <definedName name="SL_DD">#REF!</definedName>
    <definedName name="So_Xau">'[145]Kinh Phí 2026'!So_Xau</definedName>
    <definedName name="soc3p" localSheetId="0">#REF!</definedName>
    <definedName name="soc3p">#REF!</definedName>
    <definedName name="soho">[6]sheet12!#REF!</definedName>
    <definedName name="Soi" localSheetId="0">#REF!</definedName>
    <definedName name="Soi">#REF!</definedName>
    <definedName name="Soi_HamYen">[81]T.Tinh!#REF!</definedName>
    <definedName name="soichon12" localSheetId="0">#REF!</definedName>
    <definedName name="soichon12">#REF!</definedName>
    <definedName name="soichon24" localSheetId="0">#REF!</definedName>
    <definedName name="soichon24">#REF!</definedName>
    <definedName name="soichon46" localSheetId="0">#REF!</definedName>
    <definedName name="soichon46">#REF!</definedName>
    <definedName name="soichon4x6">'[146]TT-TBA'!#REF!</definedName>
    <definedName name="soigai">'[25]he so'!$B$15</definedName>
    <definedName name="solieu" localSheetId="0">#REF!</definedName>
    <definedName name="solieu">#REF!</definedName>
    <definedName name="son" localSheetId="0">#REF!</definedName>
    <definedName name="son">#REF!</definedName>
    <definedName name="sonduong">[88]TTVanChuyen!#REF!</definedName>
    <definedName name="SORT" localSheetId="0">#REF!</definedName>
    <definedName name="SORT">#REF!</definedName>
    <definedName name="SORT_AREA">'[135]DI-ESTI'!$A$8:$R$489</definedName>
    <definedName name="Sosanh2" localSheetId="0" hidden="1">{"'Sheet1'!$L$16"}</definedName>
    <definedName name="Sosanh2" hidden="1">{"'Sheet1'!$L$16"}</definedName>
    <definedName name="SP">'[70]PNT-QUOT-#3'!#REF!</definedName>
    <definedName name="SPAN" localSheetId="0">#REF!</definedName>
    <definedName name="SPAN">#REF!</definedName>
    <definedName name="SPAN_No" localSheetId="0">#REF!</definedName>
    <definedName name="SPAN_No">#REF!</definedName>
    <definedName name="Spanner_Auto_File">"C:\My Documents\tinh cdo.x2a"</definedName>
    <definedName name="SPEC" localSheetId="0">#REF!</definedName>
    <definedName name="SPEC">#REF!</definedName>
    <definedName name="SpecialPrice" localSheetId="0" hidden="1">#REF!</definedName>
    <definedName name="SpecialPrice" hidden="1">#REF!</definedName>
    <definedName name="SPECSUMMARY" localSheetId="0">#REF!</definedName>
    <definedName name="SPECSUMMARY">#REF!</definedName>
    <definedName name="spk1p">'[4]#REF'!#REF!</definedName>
    <definedName name="spk3p">'[4]lam-moi'!#REF!</definedName>
    <definedName name="srbn">{"Thuxm2.xls","Sheet1"}</definedName>
    <definedName name="SS" hidden="1">{"'Sheet1'!$L$16"}</definedName>
    <definedName name="sss" localSheetId="0" hidden="1">{"'Sheet1'!$L$16"}</definedName>
    <definedName name="sss" hidden="1">{"'Sheet1'!$L$16"}</definedName>
    <definedName name="SSTR" localSheetId="0">#REF!</definedName>
    <definedName name="SSTR">#REF!</definedName>
    <definedName name="st" localSheetId="0">#REF!</definedName>
    <definedName name="st">#REF!</definedName>
    <definedName name="st3p">'[4]lam-moi'!#REF!</definedName>
    <definedName name="Start_1" localSheetId="0">#REF!</definedName>
    <definedName name="Start_1">#REF!</definedName>
    <definedName name="Start_10" localSheetId="0">#REF!</definedName>
    <definedName name="Start_10">#REF!</definedName>
    <definedName name="Start_11" localSheetId="0">#REF!</definedName>
    <definedName name="Start_11">#REF!</definedName>
    <definedName name="Start_12" localSheetId="0">#REF!</definedName>
    <definedName name="Start_12">#REF!</definedName>
    <definedName name="Start_13" localSheetId="0">#REF!</definedName>
    <definedName name="Start_13">#REF!</definedName>
    <definedName name="Start_2" localSheetId="0">#REF!</definedName>
    <definedName name="Start_2">#REF!</definedName>
    <definedName name="Start_3" localSheetId="0">#REF!</definedName>
    <definedName name="Start_3">#REF!</definedName>
    <definedName name="Start_4" localSheetId="0">#REF!</definedName>
    <definedName name="Start_4">#REF!</definedName>
    <definedName name="Start_5" localSheetId="0">#REF!</definedName>
    <definedName name="Start_5">#REF!</definedName>
    <definedName name="Start_6" localSheetId="0">#REF!</definedName>
    <definedName name="Start_6">#REF!</definedName>
    <definedName name="Start_7" localSheetId="0">#REF!</definedName>
    <definedName name="Start_7">#REF!</definedName>
    <definedName name="Start_8" localSheetId="0">#REF!</definedName>
    <definedName name="Start_8">#REF!</definedName>
    <definedName name="Start_9" localSheetId="0">#REF!</definedName>
    <definedName name="Start_9">#REF!</definedName>
    <definedName name="Stt" localSheetId="0">#REF!</definedName>
    <definedName name="Stt">#REF!</definedName>
    <definedName name="str">[76]gvl!$N$34</definedName>
    <definedName name="STRES_MiD">[101]PEDESB!#REF!</definedName>
    <definedName name="SU" localSheetId="0">#REF!</definedName>
    <definedName name="SU">#REF!</definedName>
    <definedName name="SUL" localSheetId="0">#REF!</definedName>
    <definedName name="SUL">#REF!</definedName>
    <definedName name="sum" localSheetId="0">#REF!,#REF!</definedName>
    <definedName name="sum">#REF!,#REF!</definedName>
    <definedName name="SUMITOMO">[104]TBTV!$K$4</definedName>
    <definedName name="SUMITOMO_GT">[104]TBTV!$K$4</definedName>
    <definedName name="SUMMARY" localSheetId="0">#REF!</definedName>
    <definedName name="SUMMARY">#REF!</definedName>
    <definedName name="sumTB" localSheetId="0">#REF!</definedName>
    <definedName name="sumTB">#REF!</definedName>
    <definedName name="sumXL" localSheetId="0">#REF!</definedName>
    <definedName name="sumXL">#REF!</definedName>
    <definedName name="sx">[147]XL4Poppy!$B$1:$B$16</definedName>
    <definedName name="t">#REF!</definedName>
    <definedName name="T.3" localSheetId="0" hidden="1">{"'Sheet1'!$L$16"}</definedName>
    <definedName name="T.3" hidden="1">{"'Sheet1'!$L$16"}</definedName>
    <definedName name="T.6KV">'[148]DD 10KV'!#REF!</definedName>
    <definedName name="T.nhËp" localSheetId="0">#REF!</definedName>
    <definedName name="T.nhËp">#REF!</definedName>
    <definedName name="T.TBA" localSheetId="0">#REF!</definedName>
    <definedName name="T.TBA">#REF!</definedName>
    <definedName name="t_3">'[119]PT ĐG-V1 (TT)'!$W$6</definedName>
    <definedName name="T_D1">[149]template!$F$13</definedName>
    <definedName name="T_D10">[149]template!$F$22</definedName>
    <definedName name="T_D11">[149]template!$F$19</definedName>
    <definedName name="T_D2">[149]template!$F$10</definedName>
    <definedName name="T_D3">[149]template!$F$7</definedName>
    <definedName name="T_D4">[149]template!$F$16</definedName>
    <definedName name="T_D5">[149]template!$F$37</definedName>
    <definedName name="T_D6">[149]template!$F$25</definedName>
    <definedName name="T_D7">[149]template!$F$28</definedName>
    <definedName name="T_D8">[149]template!$F$31</definedName>
    <definedName name="T_D9">[149]template!$F$34</definedName>
    <definedName name="T0.4" localSheetId="0">#REF!</definedName>
    <definedName name="T0.4">#REF!</definedName>
    <definedName name="t101p" localSheetId="0">#REF!</definedName>
    <definedName name="t101p">#REF!</definedName>
    <definedName name="t103p" localSheetId="0">#REF!</definedName>
    <definedName name="t103p">#REF!</definedName>
    <definedName name="t105mnc">'[4]thao-go'!#REF!</definedName>
    <definedName name="t10m">'[4]lam-moi'!#REF!</definedName>
    <definedName name="t10nc">'[4]lam-moi'!#REF!</definedName>
    <definedName name="t10nc1p" localSheetId="0">#REF!</definedName>
    <definedName name="t10nc1p">#REF!</definedName>
    <definedName name="t10ncm">'[4]lam-moi'!#REF!</definedName>
    <definedName name="t10vl">'[4]lam-moi'!#REF!</definedName>
    <definedName name="t10vl1p" localSheetId="0">#REF!</definedName>
    <definedName name="t10vl1p">#REF!</definedName>
    <definedName name="t121p" localSheetId="0">#REF!</definedName>
    <definedName name="t121p">#REF!</definedName>
    <definedName name="t123p" localSheetId="0">#REF!</definedName>
    <definedName name="t123p">#REF!</definedName>
    <definedName name="t12m">'[4]lam-moi'!#REF!</definedName>
    <definedName name="t12mnc">'[4]thao-go'!#REF!</definedName>
    <definedName name="t12nc">'[4]lam-moi'!#REF!</definedName>
    <definedName name="t12nc3p">'[4]CHITIET VL-NC'!$G$38</definedName>
    <definedName name="t12ncm">'[4]lam-moi'!#REF!</definedName>
    <definedName name="t12vl">'[4]lam-moi'!#REF!</definedName>
    <definedName name="t12vl3p">'[4]CHITIET VL-NC'!$G$34</definedName>
    <definedName name="t141p" localSheetId="0">#REF!</definedName>
    <definedName name="t141p">#REF!</definedName>
    <definedName name="t143p" localSheetId="0">#REF!</definedName>
    <definedName name="t143p">#REF!</definedName>
    <definedName name="t14m">'[4]lam-moi'!#REF!</definedName>
    <definedName name="t14mnc">'[4]thao-go'!#REF!</definedName>
    <definedName name="t14nc">'[4]lam-moi'!#REF!</definedName>
    <definedName name="t14nc3p" localSheetId="0">#REF!</definedName>
    <definedName name="t14nc3p">#REF!</definedName>
    <definedName name="t14ncm">'[4]lam-moi'!#REF!</definedName>
    <definedName name="T14vc">'[4]CHITIET VL-NC-TT -1p'!#REF!</definedName>
    <definedName name="t14vl">'[4]lam-moi'!#REF!</definedName>
    <definedName name="t14vl3p" localSheetId="0">#REF!</definedName>
    <definedName name="t14vl3p">#REF!</definedName>
    <definedName name="T203P">[4]VC!#REF!</definedName>
    <definedName name="t20m">'[4]lam-moi'!#REF!</definedName>
    <definedName name="t20ncm">'[4]lam-moi'!#REF!</definedName>
    <definedName name="t7m">'[4]THPDMoi  (2)'!#REF!</definedName>
    <definedName name="t7nc">'[4]lam-moi'!#REF!</definedName>
    <definedName name="t7vl">'[4]lam-moi'!#REF!</definedName>
    <definedName name="t84mnc">'[4]thao-go'!#REF!</definedName>
    <definedName name="t8m">'[4]THPDMoi  (2)'!#REF!</definedName>
    <definedName name="t8nc">'[4]lam-moi'!#REF!</definedName>
    <definedName name="t8vl">'[4]lam-moi'!#REF!</definedName>
    <definedName name="tadao" localSheetId="0">#REF!</definedName>
    <definedName name="tadao">#REF!</definedName>
    <definedName name="Tæng_L_PC__ng_y">#REF!</definedName>
    <definedName name="Tæng_L_PC__th_ng">#REF!</definedName>
    <definedName name="Tai_trong" localSheetId="0">#REF!</definedName>
    <definedName name="Tai_trong">#REF!</definedName>
    <definedName name="Taikhoan">'[150]Tai khoan'!$A$3:$C$93</definedName>
    <definedName name="taluydac2" localSheetId="0">#REF!</definedName>
    <definedName name="taluydac2">#REF!</definedName>
    <definedName name="taluydc1" localSheetId="0">#REF!</definedName>
    <definedName name="taluydc1">#REF!</definedName>
    <definedName name="taluydc2" localSheetId="0">#REF!</definedName>
    <definedName name="taluydc2">#REF!</definedName>
    <definedName name="taluydc3" localSheetId="0">#REF!</definedName>
    <definedName name="taluydc3">#REF!</definedName>
    <definedName name="taluydc4" localSheetId="0">#REF!</definedName>
    <definedName name="taluydc4">#REF!</definedName>
    <definedName name="Tam" localSheetId="0">#REF!</definedName>
    <definedName name="Tam">#REF!</definedName>
    <definedName name="Tang" localSheetId="0" hidden="1">{"'Sheet1'!$L$16"}</definedName>
    <definedName name="Tang" hidden="1">{"'Sheet1'!$L$16"}</definedName>
    <definedName name="TaPLoc">[5]BK04!#REF!</definedName>
    <definedName name="taukeo150">#REF!</definedName>
    <definedName name="taun" localSheetId="0">#REF!</definedName>
    <definedName name="taun">#REF!</definedName>
    <definedName name="TaxTV">10%</definedName>
    <definedName name="TaxXL">5%</definedName>
    <definedName name="tb">[30]gVL!$Q$29</definedName>
    <definedName name="TB_CTO">[59]Cto!$O$6</definedName>
    <definedName name="TBA" localSheetId="0">#REF!</definedName>
    <definedName name="TBA">#REF!</definedName>
    <definedName name="tbagd1">'[62]CTTBA (gd1)'!$B$8:$J$53</definedName>
    <definedName name="tbdd1p">'[4]lam-moi'!#REF!</definedName>
    <definedName name="tbdd3p">'[4]lam-moi'!#REF!</definedName>
    <definedName name="tbddsdl">'[4]lam-moi'!#REF!</definedName>
    <definedName name="TBI">'[4]TH XL'!#REF!</definedName>
    <definedName name="tbl_ProdInfo" localSheetId="0" hidden="1">#REF!</definedName>
    <definedName name="tbl_ProdInfo" hidden="1">#REF!</definedName>
    <definedName name="tbtr">'[4]TH XL'!#REF!</definedName>
    <definedName name="tbtram" localSheetId="0">#REF!</definedName>
    <definedName name="tbtram">#REF!</definedName>
    <definedName name="TC" localSheetId="0">#REF!</definedName>
    <definedName name="TC">#REF!</definedName>
    <definedName name="TC_NHANH1" localSheetId="0">#REF!</definedName>
    <definedName name="TC_NHANH1">#REF!</definedName>
    <definedName name="TCT" localSheetId="0">#REF!</definedName>
    <definedName name="TCT">#REF!</definedName>
    <definedName name="tcxxnc">'[4]thao-go'!#REF!</definedName>
    <definedName name="Tchuan">#REF!</definedName>
    <definedName name="td">'[4]THPDMoi  (2)'!#REF!</definedName>
    <definedName name="td10vl">'[4]#REF'!#REF!</definedName>
    <definedName name="td12nc">'[4]#REF'!#REF!</definedName>
    <definedName name="td1cnc">'[4]lam-moi'!#REF!</definedName>
    <definedName name="td1cvl">'[4]lam-moi'!#REF!</definedName>
    <definedName name="td1p" localSheetId="0">#REF!</definedName>
    <definedName name="td1p">#REF!</definedName>
    <definedName name="TD1pnc">'[4]CHITIET VL-NC-TT -1p'!#REF!</definedName>
    <definedName name="TD1pvl">'[4]CHITIET VL-NC-TT -1p'!#REF!</definedName>
    <definedName name="td3p" localSheetId="0">#REF!</definedName>
    <definedName name="td3p">#REF!</definedName>
    <definedName name="tdc84nc">'[4]thao-go'!#REF!</definedName>
    <definedName name="tdcnc">'[4]thao-go'!#REF!</definedName>
    <definedName name="tdgnc">'[4]lam-moi'!#REF!</definedName>
    <definedName name="tdgvl">'[4]lam-moi'!#REF!</definedName>
    <definedName name="tdhtnc">'[4]lam-moi'!#REF!</definedName>
    <definedName name="tdhtvl">'[4]lam-moi'!#REF!</definedName>
    <definedName name="tdia" localSheetId="0">#REF!</definedName>
    <definedName name="tdia">#REF!</definedName>
    <definedName name="tdnc">[4]gtrinh!#REF!</definedName>
    <definedName name="tdnc1p" localSheetId="0">#REF!</definedName>
    <definedName name="tdnc1p">#REF!</definedName>
    <definedName name="tdnc3p">'[4]CHITIET VL-NC'!$G$28</definedName>
    <definedName name="tdo">[13]gVL!#REF!</definedName>
    <definedName name="tdt" localSheetId="0">#REF!</definedName>
    <definedName name="tdt">#REF!</definedName>
    <definedName name="tdt1pnc">[4]gtrinh!#REF!</definedName>
    <definedName name="tdt1pvl">[4]gtrinh!#REF!</definedName>
    <definedName name="tdt2cnc">'[4]lam-moi'!#REF!</definedName>
    <definedName name="tdt2cvl">[4]chitiet!#REF!</definedName>
    <definedName name="tdtr2cnc" localSheetId="0">#REF!</definedName>
    <definedName name="tdtr2cnc">#REF!</definedName>
    <definedName name="tdtr2cvl" localSheetId="0">#REF!</definedName>
    <definedName name="tdtr2cvl">#REF!</definedName>
    <definedName name="tdtrnc">[4]gtrinh!#REF!</definedName>
    <definedName name="tdtrvl">[4]gtrinh!#REF!</definedName>
    <definedName name="tdvl">[4]gtrinh!#REF!</definedName>
    <definedName name="tdvl1p" localSheetId="0">#REF!</definedName>
    <definedName name="tdvl1p">#REF!</definedName>
    <definedName name="tdvl3p">'[4]CHITIET VL-NC'!$G$23</definedName>
    <definedName name="tđyy">#REF!</definedName>
    <definedName name="temp" localSheetId="0">#REF!</definedName>
    <definedName name="temp">#REF!</definedName>
    <definedName name="Temp_Br" localSheetId="0">#REF!</definedName>
    <definedName name="Temp_Br">#REF!</definedName>
    <definedName name="TEMPBR" localSheetId="0">#REF!</definedName>
    <definedName name="TEMPBR">#REF!</definedName>
    <definedName name="TemporaryWork">'[52]DGchitiet '!#REF!</definedName>
    <definedName name="tenvung" localSheetId="0">#REF!</definedName>
    <definedName name="tenvung">#REF!</definedName>
    <definedName name="test" localSheetId="0">#REF!</definedName>
    <definedName name="test">#REF!</definedName>
    <definedName name="test1">[11]Names!#REF!</definedName>
    <definedName name="test2">[11]Names!#REF!</definedName>
    <definedName name="test3">[11]Names!#REF!</definedName>
    <definedName name="test4">[11]Names!#REF!</definedName>
    <definedName name="tet" localSheetId="0" hidden="1">{0,#NULL!,0,FALSE;0,0,0,0;0,0,0,7.29290327383173E-304;0,0,0,0;0,0,0,0;0,0,0,0;0,0,0,0}</definedName>
    <definedName name="tet" hidden="1">{0,#NULL!,0,FALSE;0,0,0,0;0,0,0,7.29290327383173E-304;0,0,0,0;0,0,0,0;0,0,0,0;0,0,0,0}</definedName>
    <definedName name="text">#REF!,#REF!,#REF!,#REF!,#REF!</definedName>
    <definedName name="TG">[26]Names!$D$4</definedName>
    <definedName name="tgưgz" localSheetId="0" hidden="1">{"'Sheet1'!$L$16"}</definedName>
    <definedName name="tgưgz" hidden="1">{"'Sheet1'!$L$16"}</definedName>
    <definedName name="tgy" localSheetId="0">#REF!</definedName>
    <definedName name="tgy">#REF!</definedName>
    <definedName name="TI" localSheetId="0">#REF!</definedName>
    <definedName name="TI">#REF!</definedName>
    <definedName name="Tien" localSheetId="0">#REF!</definedName>
    <definedName name="Tien">#REF!</definedName>
    <definedName name="TIENLUONG">#REF!</definedName>
    <definedName name="TienUSD">[151]Dulieu!$K$1:$K$65536</definedName>
    <definedName name="Tiepdia">[4]Tiepdia!$A:$IV</definedName>
    <definedName name="Tiepdiama">9500</definedName>
    <definedName name="TileStone">'[52]DGchitiet '!#REF!</definedName>
    <definedName name="Tim_cong">#REF!</definedName>
    <definedName name="Tim_lan_xuat_hien" localSheetId="0">#REF!</definedName>
    <definedName name="Tim_lan_xuat_hien">#REF!</definedName>
    <definedName name="tim_xuat_hien" localSheetId="0">#REF!</definedName>
    <definedName name="tim_xuat_hien">#REF!</definedName>
    <definedName name="tinhlun" hidden="1">{"'Sheet1'!$L$16"}</definedName>
    <definedName name="TIT" localSheetId="0">#REF!</definedName>
    <definedName name="TIT">#REF!</definedName>
    <definedName name="TITAN" localSheetId="0">#REF!</definedName>
    <definedName name="TITAN">#REF!</definedName>
    <definedName name="tjhtrjntrsjnsr" localSheetId="0" hidden="1">{"'Sheet1'!$L$16"}</definedName>
    <definedName name="tjhtrjntrsjnsr" hidden="1">{"'Sheet1'!$L$16"}</definedName>
    <definedName name="tjhủn" localSheetId="0" hidden="1">{"Offgrid",#N/A,FALSE,"OFFGRID";"Region",#N/A,FALSE,"REGION";"Offgrid -2",#N/A,FALSE,"OFFGRID";"WTP",#N/A,FALSE,"WTP";"WTP -2",#N/A,FALSE,"WTP";"Project",#N/A,FALSE,"PROJECT";"Summary -2",#N/A,FALSE,"SUMMARY"}</definedName>
    <definedName name="tjhủn" hidden="1">{"Offgrid",#N/A,FALSE,"OFFGRID";"Region",#N/A,FALSE,"REGION";"Offgrid -2",#N/A,FALSE,"OFFGRID";"WTP",#N/A,FALSE,"WTP";"WTP -2",#N/A,FALSE,"WTP";"Project",#N/A,FALSE,"PROJECT";"Summary -2",#N/A,FALSE,"SUMMARY"}</definedName>
    <definedName name="TK" localSheetId="0">#REF!</definedName>
    <definedName name="TK">#REF!</definedName>
    <definedName name="tkcn2btg">#REF!</definedName>
    <definedName name="tkcn2x">#REF!</definedName>
    <definedName name="tkcn2y1">#REF!</definedName>
    <definedName name="tkcn2y2">#REF!</definedName>
    <definedName name="tkcn2y3">#REF!</definedName>
    <definedName name="tkcn2y4">#REF!</definedName>
    <definedName name="tkcn2y5">#REF!</definedName>
    <definedName name="tkcn3btg">#REF!</definedName>
    <definedName name="tkcn3x">#REF!</definedName>
    <definedName name="tkcn3y1">#REF!</definedName>
    <definedName name="tkcn3y2">#REF!</definedName>
    <definedName name="tkcn3y3">#REF!</definedName>
    <definedName name="tkcn3y4">#REF!</definedName>
    <definedName name="tkcn3y5">#REF!</definedName>
    <definedName name="TkCto">[152]Tong_ke!$Q$5:$R$133</definedName>
    <definedName name="tkdd2btg">#REF!</definedName>
    <definedName name="tkdd2x">#REF!</definedName>
    <definedName name="tkdd2y1">#REF!</definedName>
    <definedName name="tkdd2y2">#REF!</definedName>
    <definedName name="tkdd2y3">#REF!</definedName>
    <definedName name="tkdd2y4">#REF!</definedName>
    <definedName name="tkdd2y5">#REF!</definedName>
    <definedName name="tkdd3btg">#REF!</definedName>
    <definedName name="tkdd3x">#REF!</definedName>
    <definedName name="tkdd3y1">#REF!</definedName>
    <definedName name="tkdd3y2">#REF!</definedName>
    <definedName name="tkdd3y3">#REF!</definedName>
    <definedName name="tkdd3y4">#REF!</definedName>
    <definedName name="tkdd3y5">#REF!</definedName>
    <definedName name="tkgt2btg">#REF!</definedName>
    <definedName name="tkgt2x">#REF!</definedName>
    <definedName name="tkgt2y1">#REF!</definedName>
    <definedName name="tkgt2y2">#REF!</definedName>
    <definedName name="tkgt2y3">#REF!</definedName>
    <definedName name="tkgt2y4">#REF!</definedName>
    <definedName name="tkgt2y5">#REF!</definedName>
    <definedName name="tkgt3btg">#REF!</definedName>
    <definedName name="tkgt3x">#REF!</definedName>
    <definedName name="tkgt3y1">#REF!</definedName>
    <definedName name="tkgt3y2">#REF!</definedName>
    <definedName name="tkgt3y3">#REF!</definedName>
    <definedName name="tkgt3y4">#REF!</definedName>
    <definedName name="tkgt3y5">#REF!</definedName>
    <definedName name="TKP">#REF!</definedName>
    <definedName name="tktl2btg">#REF!</definedName>
    <definedName name="tktl2x">#REF!</definedName>
    <definedName name="tktl2y1">#REF!</definedName>
    <definedName name="tktl2y2">#REF!</definedName>
    <definedName name="tktl2y3">#REF!</definedName>
    <definedName name="tktl2y4">#REF!</definedName>
    <definedName name="tktl2y5">#REF!</definedName>
    <definedName name="tktl3btg">#REF!</definedName>
    <definedName name="tktl3x">#REF!</definedName>
    <definedName name="tktl3y1">#REF!</definedName>
    <definedName name="tktl3y2">#REF!</definedName>
    <definedName name="tktl3y3">#REF!</definedName>
    <definedName name="tktl3y4">#REF!</definedName>
    <definedName name="tktl3y5">#REF!</definedName>
    <definedName name="TKYB">"TKYB"</definedName>
    <definedName name="tkhtkt2btg">#REF!</definedName>
    <definedName name="tkhtkt2x">#REF!</definedName>
    <definedName name="tkhtkt2y1">#REF!</definedName>
    <definedName name="tkhtkt2y2">#REF!</definedName>
    <definedName name="tkhtkt2y3">#REF!</definedName>
    <definedName name="tkhtkt2y4">#REF!</definedName>
    <definedName name="tkhtkt2y5">#REF!</definedName>
    <definedName name="tkhtkt3btg">#REF!</definedName>
    <definedName name="tkhtkt3x">#REF!</definedName>
    <definedName name="tkhtkt3y1">#REF!</definedName>
    <definedName name="tkhtkt3y2">#REF!</definedName>
    <definedName name="tkhtkt3y3">#REF!</definedName>
    <definedName name="tkhtkt3y4">#REF!</definedName>
    <definedName name="tkhtkt3y5">#REF!</definedName>
    <definedName name="tl">[11]Names!#REF!</definedName>
    <definedName name="TLAC120" localSheetId="0">#REF!</definedName>
    <definedName name="TLAC120">#REF!</definedName>
    <definedName name="TLAC35" localSheetId="0">#REF!</definedName>
    <definedName name="TLAC35">#REF!</definedName>
    <definedName name="TLAC50" localSheetId="0">#REF!</definedName>
    <definedName name="TLAC50">#REF!</definedName>
    <definedName name="TLAC70" localSheetId="0">#REF!</definedName>
    <definedName name="TLAC70">#REF!</definedName>
    <definedName name="TLAC95" localSheetId="0">#REF!</definedName>
    <definedName name="TLAC95">#REF!</definedName>
    <definedName name="TLCNLX">'[153]TLg CN&amp;Laixe'!$A$12:$H$57</definedName>
    <definedName name="TLCNLX2">'[153]TLg CN&amp;Laixe (2)'!$A$12:$H$57</definedName>
    <definedName name="tld" localSheetId="0">#REF!</definedName>
    <definedName name="tld">#REF!</definedName>
    <definedName name="Tle" localSheetId="0">#REF!</definedName>
    <definedName name="Tle">#REF!</definedName>
    <definedName name="TLLT">'[153]TLg Laitau'!$A$21:$H$329</definedName>
    <definedName name="TLLT2">'[153]TLg Laitau (2)'!$A$21:$H$329</definedName>
    <definedName name="TLTH">[154]!TLTH</definedName>
    <definedName name="TLTH1">[155]!TLTH1</definedName>
    <definedName name="tly" localSheetId="0">#REF!</definedName>
    <definedName name="tly">#REF!</definedName>
    <definedName name="tm">'[91]KP VH'!$AV$14</definedName>
    <definedName name="tmdt">#REF!</definedName>
    <definedName name="TMDT_THEO_NAM">'[113]DI-ESTI'!$A$8:$R$489</definedName>
    <definedName name="TMDT1" localSheetId="0">#REF!</definedName>
    <definedName name="TMDT1">#REF!</definedName>
    <definedName name="TMDT2" localSheetId="0">#REF!</definedName>
    <definedName name="TMDT2">#REF!</definedName>
    <definedName name="TMDTmoi" localSheetId="0">#REF!</definedName>
    <definedName name="TMDTmoi">#REF!</definedName>
    <definedName name="TMProtection">'[52]DGchitiet '!#REF!</definedName>
    <definedName name="tn" localSheetId="0">#REF!</definedName>
    <definedName name="tn">#REF!</definedName>
    <definedName name="TN_b_qu_n" localSheetId="0">#REF!</definedName>
    <definedName name="TN_b_qu_n">#REF!</definedName>
    <definedName name="TN_CTO">[59]Cto!$O$21</definedName>
    <definedName name="tn1pinnc">'[4]thao-go'!#REF!</definedName>
    <definedName name="tn2mhnnc">'[4]thao-go'!#REF!</definedName>
    <definedName name="TNCM">'[4]CHITIET VL-NC-TT-3p'!#REF!</definedName>
    <definedName name="tnignc">'[4]thao-go'!#REF!</definedName>
    <definedName name="tnin190nc">'[4]thao-go'!#REF!</definedName>
    <definedName name="tnlnc">'[4]thao-go'!#REF!</definedName>
    <definedName name="tnnnc">'[4]thao-go'!#REF!</definedName>
    <definedName name="TNNT">[126]DLDT!$B$4</definedName>
    <definedName name="tno">[30]gVL!$Q$47</definedName>
    <definedName name="tnhnnc">'[4]thao-go'!#REF!</definedName>
    <definedName name="Toanbo" localSheetId="0">#REF!</definedName>
    <definedName name="Toanbo">#REF!</definedName>
    <definedName name="toi5t">#REF!</definedName>
    <definedName name="ton">[13]gVL!#REF!</definedName>
    <definedName name="Tonmai" localSheetId="0">#REF!</definedName>
    <definedName name="Tonmai">#REF!</definedName>
    <definedName name="Tong" localSheetId="0">#REF!</definedName>
    <definedName name="Tong">#REF!</definedName>
    <definedName name="tong2" localSheetId="0" hidden="1">{"'Sheet1'!$L$16"}</definedName>
    <definedName name="tong2" hidden="1">{"'Sheet1'!$L$16"}</definedName>
    <definedName name="tongcong" localSheetId="0">#REF!</definedName>
    <definedName name="tongcong">#REF!</definedName>
    <definedName name="tonghop">'[115]Bia-thau'!#REF!</definedName>
    <definedName name="Total">'[17]01 Bid Price summary'!$F$18</definedName>
    <definedName name="Total_Interest">#REF!</definedName>
    <definedName name="Total_Pay">#REF!</definedName>
    <definedName name="Total_Payment">#N/A</definedName>
    <definedName name="TotalAll">'[17]01 Bid Price summary'!$F$18</definedName>
    <definedName name="totalD">'[17]01 Bid Price summary'!$D$18</definedName>
    <definedName name="totalY">'[17]01 Bid Price summary'!$E$18</definedName>
    <definedName name="totb">'[156]DO AM DT'!#REF!</definedName>
    <definedName name="totb1">'[156]DO AM DT'!#REF!</definedName>
    <definedName name="totb2">'[156]DO AM DT'!#REF!</definedName>
    <definedName name="totb3">'[156]DO AM DT'!#REF!</definedName>
    <definedName name="totb4">'[156]DO AM DT'!#REF!</definedName>
    <definedName name="totb5">'[156]DO AM DT'!#REF!</definedName>
    <definedName name="totb6">'[156]DO AM DT'!#REF!</definedName>
    <definedName name="TOYOTA" localSheetId="0">#REF!</definedName>
    <definedName name="TOYOTA">#REF!</definedName>
    <definedName name="TPcaphe">[5]BK04!#REF!</definedName>
    <definedName name="TPCP_hsCPC">#REF!</definedName>
    <definedName name="TPLRP" localSheetId="0">#REF!</definedName>
    <definedName name="TPLRP">#REF!</definedName>
    <definedName name="ts" localSheetId="0">#REF!</definedName>
    <definedName name="ts">#REF!</definedName>
    <definedName name="tsI" localSheetId="0">#REF!</definedName>
    <definedName name="tsI">#REF!</definedName>
    <definedName name="tt" localSheetId="0">#REF!</definedName>
    <definedName name="tt">#REF!</definedName>
    <definedName name="TT_1P" localSheetId="0">#REF!</definedName>
    <definedName name="TT_1P">#REF!</definedName>
    <definedName name="TT_3p" localSheetId="0">#REF!</definedName>
    <definedName name="TT_3p">#REF!</definedName>
    <definedName name="tt1pnc">'[4]lam-moi'!#REF!</definedName>
    <definedName name="tt1pvl">'[4]lam-moi'!#REF!</definedName>
    <definedName name="tt3pnc">'[4]lam-moi'!#REF!</definedName>
    <definedName name="tt3pvl">'[4]lam-moi'!#REF!</definedName>
    <definedName name="ttam">[13]gVL!#REF!</definedName>
    <definedName name="ttao" localSheetId="0">#REF!</definedName>
    <definedName name="ttao">#REF!</definedName>
    <definedName name="TTDD">[4]TDTKP!$E$44+[4]TDTKP!$F$44+[4]TDTKP!$G$44</definedName>
    <definedName name="TTDD3P">[4]TDTKP1!#REF!</definedName>
    <definedName name="TTDDCT3p">[4]TDTKP1!#REF!</definedName>
    <definedName name="TTK3p">'[4]TONGKE3p '!$C$295</definedName>
    <definedName name="TTLB1" localSheetId="0">#REF!</definedName>
    <definedName name="TTLB1">#REF!</definedName>
    <definedName name="TTLB2" localSheetId="0">#REF!</definedName>
    <definedName name="TTLB2">#REF!</definedName>
    <definedName name="TTLB3" localSheetId="0">#REF!</definedName>
    <definedName name="TTLB3">#REF!</definedName>
    <definedName name="TTLo62">[157]XL4Poppy!$A$15</definedName>
    <definedName name="TTPDQTVDT">#REF!</definedName>
    <definedName name="TTQTVDTbtg">#REF!</definedName>
    <definedName name="TTQTVDTx">#REF!</definedName>
    <definedName name="ttt" localSheetId="0" hidden="1">{"'Sheet1'!$L$16"}</definedName>
    <definedName name="ttt" hidden="1">{"'Sheet1'!$L$16"}</definedName>
    <definedName name="tttt" localSheetId="0">#REF!</definedName>
    <definedName name="tttt">#REF!</definedName>
    <definedName name="TTVAn5" localSheetId="0">#REF!</definedName>
    <definedName name="TTVAn5">#REF!</definedName>
    <definedName name="tthi" localSheetId="0">#REF!</definedName>
    <definedName name="tthi">#REF!</definedName>
    <definedName name="Ttradtbtg">#REF!</definedName>
    <definedName name="Ttradtx">#REF!</definedName>
    <definedName name="Ttradty1">#REF!</definedName>
    <definedName name="Ttradty2">#REF!</definedName>
    <definedName name="Ttradty3">#REF!</definedName>
    <definedName name="Ttradty4">#REF!</definedName>
    <definedName name="Ttradty5">#REF!</definedName>
    <definedName name="Ttrahqktbtg">#REF!</definedName>
    <definedName name="Ttrahqktx">#REF!</definedName>
    <definedName name="Ttrahqkty1">#REF!</definedName>
    <definedName name="Ttrahqkty2">#REF!</definedName>
    <definedName name="Ttrahqkty3">#REF!</definedName>
    <definedName name="Ttrahqkty4">#REF!</definedName>
    <definedName name="Ttrahqkty5">#REF!</definedName>
    <definedName name="Ttratkbtg">#REF!</definedName>
    <definedName name="Ttratkx">#REF!</definedName>
    <definedName name="Ttratky1">#REF!</definedName>
    <definedName name="Ttratky2">#REF!</definedName>
    <definedName name="Ttratky3">#REF!</definedName>
    <definedName name="Ttratky4">#REF!</definedName>
    <definedName name="Ttratky5">#REF!</definedName>
    <definedName name="ttronmk" localSheetId="0">#REF!</definedName>
    <definedName name="ttronmk">#REF!</definedName>
    <definedName name="tuan1" localSheetId="0">#REF!</definedName>
    <definedName name="tuan1">#REF!</definedName>
    <definedName name="TuanGiao">'[130]KHQT-00-01'!#REF!</definedName>
    <definedName name="Tuong_dau_HD">'[40]Cap DUL'!$A$549:$IV$551</definedName>
    <definedName name="TuVan" localSheetId="0">#REF!</definedName>
    <definedName name="TuVan">#REF!</definedName>
    <definedName name="tuyen" localSheetId="0" hidden="1">{"'Sheet1'!$L$16"}</definedName>
    <definedName name="tuyen" hidden="1">{"'Sheet1'!$L$16"}</definedName>
    <definedName name="tuyennhanh" localSheetId="0" hidden="1">{"'Sheet1'!$L$16"}</definedName>
    <definedName name="tuyennhanh" hidden="1">{"'Sheet1'!$L$16"}</definedName>
    <definedName name="tv75nc" localSheetId="0">#REF!</definedName>
    <definedName name="tv75nc">#REF!</definedName>
    <definedName name="tv75vl" localSheetId="0">#REF!</definedName>
    <definedName name="tv75vl">#REF!</definedName>
    <definedName name="tx1pignc">'[4]thao-go'!#REF!</definedName>
    <definedName name="tx1pindnc">'[4]thao-go'!#REF!</definedName>
    <definedName name="tx1pintnc">'[4]thao-go'!#REF!</definedName>
    <definedName name="tx1pingnc">'[4]thao-go'!#REF!</definedName>
    <definedName name="tx1pitnc">'[4]thao-go'!#REF!</definedName>
    <definedName name="tx2mhnnc">'[4]thao-go'!#REF!</definedName>
    <definedName name="tx2mitnc">'[4]thao-go'!#REF!</definedName>
    <definedName name="txhnnc">'[4]thao-go'!#REF!</definedName>
    <definedName name="txig1nc">'[4]thao-go'!#REF!</definedName>
    <definedName name="txin190nc">'[4]thao-go'!#REF!</definedName>
    <definedName name="txinnc">'[4]thao-go'!#REF!</definedName>
    <definedName name="txit1nc">'[4]thao-go'!#REF!</definedName>
    <definedName name="Ty_gia">#REF!</definedName>
    <definedName name="ty_le" localSheetId="0">#REF!</definedName>
    <definedName name="ty_le">#REF!</definedName>
    <definedName name="ty_le_BTN" localSheetId="0">#REF!</definedName>
    <definedName name="ty_le_BTN">#REF!</definedName>
    <definedName name="Ty_le_thu_hoi_thep" localSheetId="0">#REF!</definedName>
    <definedName name="Ty_le_thu_hoi_thep">#REF!</definedName>
    <definedName name="Ty_le1" localSheetId="0">#REF!</definedName>
    <definedName name="Ty_le1">#REF!</definedName>
    <definedName name="Type_1" localSheetId="0">#REF!</definedName>
    <definedName name="Type_1">#REF!</definedName>
    <definedName name="Type_2" localSheetId="0">#REF!</definedName>
    <definedName name="Type_2">#REF!</definedName>
    <definedName name="th">[53]Sheet1!TLTH1</definedName>
    <definedName name="TH.tinh" localSheetId="0">#REF!</definedName>
    <definedName name="TH.tinh">#REF!</definedName>
    <definedName name="th_ec1">[124]Sheet1!#REF!</definedName>
    <definedName name="th_et1">[124]Sheet1!#REF!</definedName>
    <definedName name="th3x15">[4]giathanh1!#REF!</definedName>
    <definedName name="tha" localSheetId="0" hidden="1">{"'Sheet1'!$L$16"}</definedName>
    <definedName name="tha" hidden="1">{"'Sheet1'!$L$16"}</definedName>
    <definedName name="Thang" localSheetId="0" hidden="1">{"'Sheet1'!$L$16"}</definedName>
    <definedName name="Thang" hidden="1">{"'Sheet1'!$L$16"}</definedName>
    <definedName name="Thang_Long">[104]TBTV!$J$4</definedName>
    <definedName name="Thang_Long_GT">[104]TBTV!$J$4</definedName>
    <definedName name="Thang1" localSheetId="0" hidden="1">{"'Sheet1'!$L$16"}</definedName>
    <definedName name="Thang1" hidden="1">{"'Sheet1'!$L$16"}</definedName>
    <definedName name="thang9" hidden="1">#REF!</definedName>
    <definedName name="THANH" localSheetId="0" hidden="1">{"'Sheet1'!$L$16"}</definedName>
    <definedName name="THANH" hidden="1">{"'Sheet1'!$L$16"}</definedName>
    <definedName name="Thanh_CT">'[40]Cap DUL'!$A$265:$IV$272</definedName>
    <definedName name="thanhdul">#REF!</definedName>
    <definedName name="ThanhXuan110">'[158]KH-Q1,Q2,01'!#REF!</definedName>
    <definedName name="ThaoCauCu" localSheetId="0">#REF!</definedName>
    <definedName name="ThaoCauCu">#REF!</definedName>
    <definedName name="Thautinh" localSheetId="0">#REF!</definedName>
    <definedName name="Thautinh">#REF!</definedName>
    <definedName name="THCP_C">#REF!</definedName>
    <definedName name="THCP_G">#REF!</definedName>
    <definedName name="THCP_hsGTGT">#REF!</definedName>
    <definedName name="THCP_hsTL">#REF!</definedName>
    <definedName name="THCP_M">#REF!</definedName>
    <definedName name="THCP_NC">#REF!</definedName>
    <definedName name="THCP_T">#REF!</definedName>
    <definedName name="THCP_VL">#REF!</definedName>
    <definedName name="THchon">#REF!</definedName>
    <definedName name="THDS" localSheetId="0">#REF!</definedName>
    <definedName name="THDS">#REF!</definedName>
    <definedName name="thdt" localSheetId="0">#REF!</definedName>
    <definedName name="thdt">#REF!</definedName>
    <definedName name="THDT_CT_XOM_NOI" localSheetId="0">#REF!</definedName>
    <definedName name="THDT_CT_XOM_NOI">#REF!</definedName>
    <definedName name="THDT_HT_DAO_THUONG" localSheetId="0">#REF!</definedName>
    <definedName name="THDT_HT_DAO_THUONG">#REF!</definedName>
    <definedName name="THDT_HT_XOM_NOI" localSheetId="0">#REF!</definedName>
    <definedName name="THDT_HT_XOM_NOI">#REF!</definedName>
    <definedName name="THDT_NPP_XOM_NOI" localSheetId="0">#REF!</definedName>
    <definedName name="THDT_NPP_XOM_NOI">#REF!</definedName>
    <definedName name="THDT_TBA_XOM_NOI" localSheetId="0">#REF!</definedName>
    <definedName name="THDT_TBA_XOM_NOI">#REF!</definedName>
    <definedName name="thep">#REF!</definedName>
    <definedName name="THEP_D32">'[40]Cap DUL'!$A$288:$IV$293</definedName>
    <definedName name="thepbuoc">[12]TTDZ22!#REF!</definedName>
    <definedName name="ThepDet32x3">[81]T.Tinh!#REF!</definedName>
    <definedName name="ThepDet35x3">[81]T.Tinh!#REF!</definedName>
    <definedName name="ThepDet40x4">[81]T.Tinh!#REF!</definedName>
    <definedName name="ThepDet45x4">[81]T.Tinh!#REF!</definedName>
    <definedName name="ThepDet50x5">[81]T.Tinh!#REF!</definedName>
    <definedName name="ThepDet63x6">[81]T.Tinh!#REF!</definedName>
    <definedName name="ThepDet75x6">[81]T.Tinh!#REF!</definedName>
    <definedName name="thepDet75x7">'[159]4'!$K$23</definedName>
    <definedName name="ThepDinh" localSheetId="0">#REF!</definedName>
    <definedName name="ThepDinh">#REF!</definedName>
    <definedName name="thepgoc25_60" localSheetId="0">#REF!</definedName>
    <definedName name="thepgoc25_60">#REF!</definedName>
    <definedName name="ThepGoc32x32x3">[81]T.Tinh!#REF!</definedName>
    <definedName name="ThepGoc35x35x3">[81]T.Tinh!#REF!</definedName>
    <definedName name="ThepGoc40x40x4">[81]T.Tinh!#REF!</definedName>
    <definedName name="ThepGoc45x45x4">[81]T.Tinh!#REF!</definedName>
    <definedName name="ThepGoc50x50x5">[81]T.Tinh!#REF!</definedName>
    <definedName name="thepgoc63_75" localSheetId="0">#REF!</definedName>
    <definedName name="thepgoc63_75">#REF!</definedName>
    <definedName name="ThepGoc63x63x6">[81]T.Tinh!#REF!</definedName>
    <definedName name="ThepGoc75x6">'[159]4'!$K$16</definedName>
    <definedName name="ThepGoc75x75x6">[81]T.Tinh!#REF!</definedName>
    <definedName name="thepgoc80_100" localSheetId="0">#REF!</definedName>
    <definedName name="thepgoc80_100">#REF!</definedName>
    <definedName name="thepma">10500</definedName>
    <definedName name="thepnho">'[49]Gia vat tu'!$D$78</definedName>
    <definedName name="theptam">'[49]Gia vat tu'!$D$76</definedName>
    <definedName name="theptb">'[49]Gia vat tu'!$D$77</definedName>
    <definedName name="thepto" localSheetId="0">#REF!</definedName>
    <definedName name="thepto">#REF!</definedName>
    <definedName name="theptron12" localSheetId="0">#REF!</definedName>
    <definedName name="theptron12">#REF!</definedName>
    <definedName name="theptron14_22" localSheetId="0">#REF!</definedName>
    <definedName name="theptron14_22">#REF!</definedName>
    <definedName name="theptron6_8" localSheetId="0">#REF!</definedName>
    <definedName name="theptron6_8">#REF!</definedName>
    <definedName name="ThepTronD10D18">[81]T.Tinh!#REF!</definedName>
    <definedName name="ThepTronD6D8">[81]T.Tinh!#REF!</definedName>
    <definedName name="thepU">[12]TTDZ22!#REF!</definedName>
    <definedName name="thepxa">[160]diachi!$C$20</definedName>
    <definedName name="thephinh">'[49]Gia vat tu'!$D$74</definedName>
    <definedName name="thephinhmk">#REF!</definedName>
    <definedName name="THGO1pnc" localSheetId="0">#REF!</definedName>
    <definedName name="THGO1pnc">#REF!</definedName>
    <definedName name="thht" localSheetId="0">#REF!</definedName>
    <definedName name="thht">#REF!</definedName>
    <definedName name="THI" localSheetId="0">#REF!</definedName>
    <definedName name="THI">#REF!</definedName>
    <definedName name="thinh">[76]gvl!$N$23</definedName>
    <definedName name="THK">'[70]COAT&amp;WRAP-QIOT-#3'!#REF!</definedName>
    <definedName name="thkl2" localSheetId="0" hidden="1">{"'Sheet1'!$L$16"}</definedName>
    <definedName name="thkl2" hidden="1">{"'Sheet1'!$L$16"}</definedName>
    <definedName name="thkl3" localSheetId="0" hidden="1">{"'Sheet1'!$L$16"}</definedName>
    <definedName name="thkl3" hidden="1">{"'Sheet1'!$L$16"}</definedName>
    <definedName name="THKLPSM" localSheetId="0" hidden="1">{"'Sheet1'!$L$16"}</definedName>
    <definedName name="THKLPSM" hidden="1">{"'Sheet1'!$L$16"}</definedName>
    <definedName name="THKP160">'[4]dongia (2)'!#REF!</definedName>
    <definedName name="thkp3" localSheetId="0">#REF!</definedName>
    <definedName name="thkp3">#REF!</definedName>
    <definedName name="THKP7YT" hidden="1">{"'Sheet1'!$L$16"}</definedName>
    <definedName name="Thoatnuoc">#REF!</definedName>
    <definedName name="thoba">#REF!</definedName>
    <definedName name="thongso">#REF!</definedName>
    <definedName name="Thop" localSheetId="0">#REF!</definedName>
    <definedName name="Thop">#REF!</definedName>
    <definedName name="THop2" localSheetId="0">#REF!</definedName>
    <definedName name="THop2">#REF!</definedName>
    <definedName name="THQuiCapChan" hidden="1">{"'Sheet1'!$L$16"}</definedName>
    <definedName name="thQuicaple" hidden="1">{"'Sheet1'!$L$16"}</definedName>
    <definedName name="thtdt">#REF!</definedName>
    <definedName name="thtdtmoi">#REF!</definedName>
    <definedName name="THToanBo" localSheetId="0">#REF!</definedName>
    <definedName name="THToanBo">#REF!</definedName>
    <definedName name="THtoanbo2" localSheetId="0">#REF!</definedName>
    <definedName name="THtoanbo2">#REF!</definedName>
    <definedName name="thtt" localSheetId="0">#REF!</definedName>
    <definedName name="thtt">#REF!</definedName>
    <definedName name="THThao">#REF!</definedName>
    <definedName name="thtr15">[4]giathanh1!#REF!</definedName>
    <definedName name="THTranPhu" hidden="1">{"'Sheet1'!$L$16"}</definedName>
    <definedName name="thu" localSheetId="0" hidden="1">{"'Sheet1'!$L$16"}</definedName>
    <definedName name="thu" hidden="1">{"'Sheet1'!$L$16"}</definedName>
    <definedName name="thucthanh">'[161]Thuc thanh'!$E$29</definedName>
    <definedName name="thue">6</definedName>
    <definedName name="thuevat">'[92]DG-Don vi'!#REF!</definedName>
    <definedName name="thuy" localSheetId="0" hidden="1">{"'Sheet1'!$L$16"}</definedName>
    <definedName name="thuy" hidden="1">{"'Sheet1'!$L$16"}</definedName>
    <definedName name="tr_">#REF!</definedName>
    <definedName name="TR15HT">'[4]TONGKE-HT'!#REF!</definedName>
    <definedName name="TR16HT">'[4]TONGKE-HT'!#REF!</definedName>
    <definedName name="TR19HT">'[4]TONGKE-HT'!#REF!</definedName>
    <definedName name="tr1x15">[4]giathanh1!#REF!</definedName>
    <definedName name="TR20HT">'[4]TONGKE-HT'!#REF!</definedName>
    <definedName name="tr3x100">'[4]dongia (2)'!#REF!</definedName>
    <definedName name="Tra_Cot">#REF!</definedName>
    <definedName name="Tra_DM_su_dung" localSheetId="0">#REF!</definedName>
    <definedName name="Tra_DM_su_dung">#REF!</definedName>
    <definedName name="Tra_don_gia_KS" localSheetId="0">#REF!</definedName>
    <definedName name="Tra_don_gia_KS">#REF!</definedName>
    <definedName name="Tra_DTCT" localSheetId="0">#REF!</definedName>
    <definedName name="Tra_DTCT">#REF!</definedName>
    <definedName name="Tra_gtxl_cong">#REF!</definedName>
    <definedName name="Tra_GTXLST">[162]DTCT!$C$10:$J$438</definedName>
    <definedName name="Tra_phan_tram">'[163]Giá VT'!#REF!</definedName>
    <definedName name="Tra_ten_cong">#REF!</definedName>
    <definedName name="Tra_tim_hang_mucPT_trung" localSheetId="0">#REF!</definedName>
    <definedName name="Tra_tim_hang_mucPT_trung">#REF!</definedName>
    <definedName name="Tra_TL" localSheetId="0">#REF!</definedName>
    <definedName name="Tra_TL">#REF!</definedName>
    <definedName name="Tra_ty_le2" localSheetId="0">#REF!</definedName>
    <definedName name="Tra_ty_le2">#REF!</definedName>
    <definedName name="Tra_ty_le3" localSheetId="0">#REF!</definedName>
    <definedName name="Tra_ty_le3">#REF!</definedName>
    <definedName name="Tra_ty_le4" localSheetId="0">#REF!</definedName>
    <definedName name="Tra_ty_le4">#REF!</definedName>
    <definedName name="Tra_ty_le5" localSheetId="0">#REF!</definedName>
    <definedName name="Tra_ty_le5">#REF!</definedName>
    <definedName name="TRA_VAT_LIEU" localSheetId="0">#REF!</definedName>
    <definedName name="TRA_VAT_LIEU">#REF!</definedName>
    <definedName name="tra_vat_lieu1">'[164]tra-vat-lieu'!$G$4:$J$193</definedName>
    <definedName name="TRA_VL" localSheetId="0">#REF!</definedName>
    <definedName name="TRA_VL">#REF!</definedName>
    <definedName name="tra_VL_1">'[165]tra-vat-lieu'!$A$201:$H$215</definedName>
    <definedName name="TRADE2" localSheetId="0">#REF!</definedName>
    <definedName name="TRADE2">#REF!</definedName>
    <definedName name="Tram" localSheetId="0" hidden="1">{"'Sheet1'!$L$16"}</definedName>
    <definedName name="Tram" hidden="1">{"'Sheet1'!$L$16"}</definedName>
    <definedName name="tram100">'[4]dongia (2)'!#REF!</definedName>
    <definedName name="tram1x25">'[4]dongia (2)'!#REF!</definedName>
    <definedName name="tram30">#REF!</definedName>
    <definedName name="tram45">#REF!</definedName>
    <definedName name="tram60">#REF!</definedName>
    <definedName name="tram80">#REF!</definedName>
    <definedName name="trambitum">#REF!</definedName>
    <definedName name="trambt60">#REF!</definedName>
    <definedName name="TRANSFORMER">'[83]NEW-PANEL'!#REF!</definedName>
    <definedName name="TRaRu">[5]BK04!#REF!</definedName>
    <definedName name="TraTH">'[166]dtct cong'!$A$9:$A$649</definedName>
    <definedName name="TRAVL" localSheetId="0">#REF!</definedName>
    <definedName name="TRAVL">#REF!</definedName>
    <definedName name="trc">[167]sheet1!#REF!</definedName>
    <definedName name="TREIJ" localSheetId="0" hidden="1">#REF!</definedName>
    <definedName name="TREIJ" hidden="1">#REF!</definedName>
    <definedName name="treoducbt">#REF!</definedName>
    <definedName name="trgy" localSheetId="0" hidden="1">{"'Sheet1'!$L$16"}</definedName>
    <definedName name="trgy" hidden="1">{"'Sheet1'!$L$16"}</definedName>
    <definedName name="TRISO">#REF!</definedName>
    <definedName name="tronbentonit">#REF!</definedName>
    <definedName name="tronbentonite">#REF!</definedName>
    <definedName name="tronbt250">#REF!</definedName>
    <definedName name="TronD10D18">'[159]4'!$K$14</definedName>
    <definedName name="TronD6D8">'[159]4'!$K$13</definedName>
    <definedName name="tronvua250">#REF!</definedName>
    <definedName name="tronvua80">#REF!</definedName>
    <definedName name="Trô_P1">'[40]Cap DUL'!$C$264</definedName>
    <definedName name="Trô_P10">'[40]Cap DUL'!$C$597</definedName>
    <definedName name="Trô_P11">'[40]Cap DUL'!$C$634</definedName>
    <definedName name="Trô_P2">'[40]Cap DUL'!$C$301</definedName>
    <definedName name="Trô_P3">'[40]Cap DUL'!$C$338</definedName>
    <definedName name="Trô_P4">'[40]Cap DUL'!$C$375</definedName>
    <definedName name="Trô_P5">'[40]Cap DUL'!$C$412</definedName>
    <definedName name="Trô_P6">'[40]Cap DUL'!$C$449</definedName>
    <definedName name="Trô_P7">'[40]Cap DUL'!$C$486</definedName>
    <definedName name="Trô_P8">'[40]Cap DUL'!$C$523</definedName>
    <definedName name="Trô_P9">'[40]Cap DUL'!$C$560</definedName>
    <definedName name="trrh" localSheetId="0" hidden="1">{"'Sheet1'!$L$16"}</definedName>
    <definedName name="trrh" hidden="1">{"'Sheet1'!$L$16"}</definedName>
    <definedName name="trt" localSheetId="0">#REF!</definedName>
    <definedName name="trt">#REF!</definedName>
    <definedName name="tru10mtc">'[4]t-h HA THE'!#REF!</definedName>
    <definedName name="tru8mtc">'[4]t-h HA THE'!#REF!</definedName>
    <definedName name="tructiep">#REF!</definedName>
    <definedName name="u">'[168]Coc 32 m(Cho mo)'!#REF!</definedName>
    <definedName name="U_tien" localSheetId="0">#REF!</definedName>
    <definedName name="U_tien">#REF!</definedName>
    <definedName name="uassw_sh" localSheetId="0" hidden="1">{"'Sheet1'!$L$16"}</definedName>
    <definedName name="uassw_sh" hidden="1">{"'Sheet1'!$L$16"}</definedName>
    <definedName name="ui">'[169]HE SO'!$F$15</definedName>
    <definedName name="UNL" localSheetId="0">#REF!</definedName>
    <definedName name="UNL">#REF!</definedName>
    <definedName name="ủnt" localSheetId="0" hidden="1">{"'Sheet1'!$L$16"}</definedName>
    <definedName name="ủnt" hidden="1">{"'Sheet1'!$L$16"}</definedName>
    <definedName name="uonong">#REF!</definedName>
    <definedName name="UP" localSheetId="0">#REF!,#REF!,#REF!,#REF!,#REF!,#REF!,#REF!,#REF!,#REF!,#REF!,#REF!</definedName>
    <definedName name="UP">#REF!,#REF!,#REF!,#REF!,#REF!,#REF!,#REF!,#REF!,#REF!,#REF!,#REF!</definedName>
    <definedName name="upnoc" localSheetId="0">#REF!</definedName>
    <definedName name="upnoc">#REF!</definedName>
    <definedName name="USD">'[49]Gia vat tu'!$D$7</definedName>
    <definedName name="ut" localSheetId="0">#REF!</definedName>
    <definedName name="ut">#REF!</definedName>
    <definedName name="UT_1" localSheetId="0">#REF!</definedName>
    <definedName name="UT_1">#REF!</definedName>
    <definedName name="UT1_373" localSheetId="0">#REF!</definedName>
    <definedName name="UT1_373">#REF!</definedName>
    <definedName name="ủytỉt" localSheetId="0" hidden="1">{"'Sheet1'!$L$16"}</definedName>
    <definedName name="ủytỉt" hidden="1">{"'Sheet1'!$L$16"}</definedName>
    <definedName name="uytjhtdjtj" localSheetId="0" hidden="1">{"'Sheet1'!$L$16"}</definedName>
    <definedName name="uytjhtdjtj" hidden="1">{"'Sheet1'!$L$16"}</definedName>
    <definedName name="uyu">{"DZ-TDTB2.XLS","Dcksat.xls"}</definedName>
    <definedName name="ưdsd" hidden="1">#REF!</definedName>
    <definedName name="ưewe">#REF!</definedName>
    <definedName name="ưqdw" hidden="1">#REF!</definedName>
    <definedName name="ưqweq" hidden="1">#REF!</definedName>
    <definedName name="v" localSheetId="0" hidden="1">{"'Sheet1'!$L$16"}</definedName>
    <definedName name="v" hidden="1">{"'Sheet1'!$L$16"}</definedName>
    <definedName name="V.1" localSheetId="0">#REF!</definedName>
    <definedName name="V.1">#REF!</definedName>
    <definedName name="V.10" localSheetId="0">#REF!</definedName>
    <definedName name="V.10">#REF!</definedName>
    <definedName name="V.11" localSheetId="0">#REF!</definedName>
    <definedName name="V.11">#REF!</definedName>
    <definedName name="V.12" localSheetId="0">#REF!</definedName>
    <definedName name="V.12">#REF!</definedName>
    <definedName name="V.13" localSheetId="0">#REF!</definedName>
    <definedName name="V.13">#REF!</definedName>
    <definedName name="V.14" localSheetId="0">#REF!</definedName>
    <definedName name="V.14">#REF!</definedName>
    <definedName name="V.15" localSheetId="0">#REF!</definedName>
    <definedName name="V.15">#REF!</definedName>
    <definedName name="V.16" localSheetId="0">#REF!</definedName>
    <definedName name="V.16">#REF!</definedName>
    <definedName name="V.17" localSheetId="0">#REF!</definedName>
    <definedName name="V.17">#REF!</definedName>
    <definedName name="V.18" localSheetId="0">#REF!</definedName>
    <definedName name="V.18">#REF!</definedName>
    <definedName name="V.2" localSheetId="0">#REF!</definedName>
    <definedName name="V.2">#REF!</definedName>
    <definedName name="V.3" localSheetId="0">#REF!</definedName>
    <definedName name="V.3">#REF!</definedName>
    <definedName name="V.4" localSheetId="0">#REF!</definedName>
    <definedName name="V.4">#REF!</definedName>
    <definedName name="V.5" localSheetId="0">#REF!</definedName>
    <definedName name="V.5">#REF!</definedName>
    <definedName name="V.6" localSheetId="0">#REF!</definedName>
    <definedName name="V.6">#REF!</definedName>
    <definedName name="V.7" localSheetId="0">#REF!</definedName>
    <definedName name="V.7">#REF!</definedName>
    <definedName name="V.8" localSheetId="0">#REF!</definedName>
    <definedName name="V.8">#REF!</definedName>
    <definedName name="V.9" localSheetId="0">#REF!</definedName>
    <definedName name="V.9">#REF!</definedName>
    <definedName name="V_i_ni_l_ng">'[25]he so'!$B$23</definedName>
    <definedName name="V_t_tõ" localSheetId="0">#REF!</definedName>
    <definedName name="V_t_tõ">#REF!</definedName>
    <definedName name="VA">[10]ND!#REF!</definedName>
    <definedName name="VAÄT_LIEÄU">"nhandongia"</definedName>
    <definedName name="Value0" localSheetId="0">#REF!</definedName>
    <definedName name="Value0">#REF!</definedName>
    <definedName name="Value1" localSheetId="0">#REF!</definedName>
    <definedName name="Value1">#REF!</definedName>
    <definedName name="Value10" localSheetId="0">#REF!</definedName>
    <definedName name="Value10">#REF!</definedName>
    <definedName name="Value11" localSheetId="0">#REF!</definedName>
    <definedName name="Value11">#REF!</definedName>
    <definedName name="Value12" localSheetId="0">#REF!</definedName>
    <definedName name="Value12">#REF!</definedName>
    <definedName name="Value13" localSheetId="0">#REF!</definedName>
    <definedName name="Value13">#REF!</definedName>
    <definedName name="Value14" localSheetId="0">#REF!</definedName>
    <definedName name="Value14">#REF!</definedName>
    <definedName name="Value15" localSheetId="0">#REF!</definedName>
    <definedName name="Value15">#REF!</definedName>
    <definedName name="Value16" localSheetId="0">#REF!</definedName>
    <definedName name="Value16">#REF!</definedName>
    <definedName name="Value17" localSheetId="0">#REF!</definedName>
    <definedName name="Value17">#REF!</definedName>
    <definedName name="Value18" localSheetId="0">#REF!</definedName>
    <definedName name="Value18">#REF!</definedName>
    <definedName name="Value19" localSheetId="0">#REF!</definedName>
    <definedName name="Value19">#REF!</definedName>
    <definedName name="Value2" localSheetId="0">#REF!</definedName>
    <definedName name="Value2">#REF!</definedName>
    <definedName name="Value20" localSheetId="0">#REF!</definedName>
    <definedName name="Value20">#REF!</definedName>
    <definedName name="Value21" localSheetId="0">#REF!</definedName>
    <definedName name="Value21">#REF!</definedName>
    <definedName name="Value22" localSheetId="0">#REF!</definedName>
    <definedName name="Value22">#REF!</definedName>
    <definedName name="Value23" localSheetId="0">#REF!</definedName>
    <definedName name="Value23">#REF!</definedName>
    <definedName name="Value24" localSheetId="0">#REF!</definedName>
    <definedName name="Value24">#REF!</definedName>
    <definedName name="Value25" localSheetId="0">#REF!</definedName>
    <definedName name="Value25">#REF!</definedName>
    <definedName name="Value26" localSheetId="0">#REF!</definedName>
    <definedName name="Value26">#REF!</definedName>
    <definedName name="Value27" localSheetId="0">#REF!</definedName>
    <definedName name="Value27">#REF!</definedName>
    <definedName name="Value28" localSheetId="0">#REF!</definedName>
    <definedName name="Value28">#REF!</definedName>
    <definedName name="Value29" localSheetId="0">#REF!</definedName>
    <definedName name="Value29">#REF!</definedName>
    <definedName name="Value3" localSheetId="0">#REF!</definedName>
    <definedName name="Value3">#REF!</definedName>
    <definedName name="Value30" localSheetId="0">#REF!</definedName>
    <definedName name="Value30">#REF!</definedName>
    <definedName name="Value31" localSheetId="0">#REF!</definedName>
    <definedName name="Value31">#REF!</definedName>
    <definedName name="Value32" localSheetId="0">#REF!</definedName>
    <definedName name="Value32">#REF!</definedName>
    <definedName name="Value33" localSheetId="0">#REF!</definedName>
    <definedName name="Value33">#REF!</definedName>
    <definedName name="Value34" localSheetId="0">#REF!</definedName>
    <definedName name="Value34">#REF!</definedName>
    <definedName name="Value35" localSheetId="0">#REF!</definedName>
    <definedName name="Value35">#REF!</definedName>
    <definedName name="Value36" localSheetId="0">#REF!</definedName>
    <definedName name="Value36">#REF!</definedName>
    <definedName name="Value37" localSheetId="0">#REF!</definedName>
    <definedName name="Value37">#REF!</definedName>
    <definedName name="Value38" localSheetId="0">#REF!</definedName>
    <definedName name="Value38">#REF!</definedName>
    <definedName name="Value39" localSheetId="0">#REF!</definedName>
    <definedName name="Value39">#REF!</definedName>
    <definedName name="Value4" localSheetId="0">#REF!</definedName>
    <definedName name="Value4">#REF!</definedName>
    <definedName name="Value40" localSheetId="0">#REF!</definedName>
    <definedName name="Value40">#REF!</definedName>
    <definedName name="Value41" localSheetId="0">#REF!</definedName>
    <definedName name="Value41">#REF!</definedName>
    <definedName name="Value42" localSheetId="0">#REF!</definedName>
    <definedName name="Value42">#REF!</definedName>
    <definedName name="Value43" localSheetId="0">#REF!</definedName>
    <definedName name="Value43">#REF!</definedName>
    <definedName name="Value44" localSheetId="0">#REF!</definedName>
    <definedName name="Value44">#REF!</definedName>
    <definedName name="Value45" localSheetId="0">#REF!</definedName>
    <definedName name="Value45">#REF!</definedName>
    <definedName name="Value46" localSheetId="0">#REF!</definedName>
    <definedName name="Value46">#REF!</definedName>
    <definedName name="Value47" localSheetId="0">#REF!</definedName>
    <definedName name="Value47">#REF!</definedName>
    <definedName name="Value48" localSheetId="0">#REF!</definedName>
    <definedName name="Value48">#REF!</definedName>
    <definedName name="Value49" localSheetId="0">#REF!</definedName>
    <definedName name="Value49">#REF!</definedName>
    <definedName name="Value5" localSheetId="0">#REF!</definedName>
    <definedName name="Value5">#REF!</definedName>
    <definedName name="Value50" localSheetId="0">#REF!</definedName>
    <definedName name="Value50">#REF!</definedName>
    <definedName name="Value51" localSheetId="0">#REF!</definedName>
    <definedName name="Value51">#REF!</definedName>
    <definedName name="Value52" localSheetId="0">#REF!</definedName>
    <definedName name="Value52">#REF!</definedName>
    <definedName name="Value53" localSheetId="0">#REF!</definedName>
    <definedName name="Value53">#REF!</definedName>
    <definedName name="Value54" localSheetId="0">#REF!</definedName>
    <definedName name="Value54">#REF!</definedName>
    <definedName name="Value55" localSheetId="0">#REF!</definedName>
    <definedName name="Value55">#REF!</definedName>
    <definedName name="Value6" localSheetId="0">#REF!</definedName>
    <definedName name="Value6">#REF!</definedName>
    <definedName name="Value7" localSheetId="0">#REF!</definedName>
    <definedName name="Value7">#REF!</definedName>
    <definedName name="Value8" localSheetId="0">#REF!</definedName>
    <definedName name="Value8">#REF!</definedName>
    <definedName name="Value9" localSheetId="0">#REF!</definedName>
    <definedName name="Value9">#REF!</definedName>
    <definedName name="Values_Entered" localSheetId="0">IF([0]!Loan_Amount*[0]!Interest_Rate*[0]!Loan_Years*[0]!Loan_Start&gt;0,1,0)</definedName>
    <definedName name="Values_Entered">IF(Loan_Amount*Interest_Rate*Loan_Years*Loan_Start&gt;0,1,0)</definedName>
    <definedName name="Values_Entered_1">#N/A</definedName>
    <definedName name="VAN">[14]CT35!#REF!</definedName>
    <definedName name="vanchuyencoc">'[75]Gia vat tu'!$E$53</definedName>
    <definedName name="VanChuyenDam" localSheetId="0">#REF!</definedName>
    <definedName name="VanChuyenDam">#REF!</definedName>
    <definedName name="vankhuon">'[49]Gia vat tu'!$D$54</definedName>
    <definedName name="VARIINST" localSheetId="0">#REF!</definedName>
    <definedName name="VARIINST">#REF!</definedName>
    <definedName name="VARIPURC" localSheetId="0">#REF!</definedName>
    <definedName name="VARIPURC">#REF!</definedName>
    <definedName name="vat" localSheetId="0">#REF!</definedName>
    <definedName name="vat">#REF!</definedName>
    <definedName name="VATM" hidden="1">{"'Sheet1'!$L$16"}</definedName>
    <definedName name="vbt400d" localSheetId="0">#REF!</definedName>
    <definedName name="vbt400d">#REF!</definedName>
    <definedName name="vbta" localSheetId="0">#REF!</definedName>
    <definedName name="vbta">#REF!</definedName>
    <definedName name="vbtB" localSheetId="0">#REF!</definedName>
    <definedName name="vbtB">#REF!</definedName>
    <definedName name="vbtchongnuocm300" localSheetId="0">#REF!</definedName>
    <definedName name="vbtchongnuocm300">#REF!</definedName>
    <definedName name="vbtD" localSheetId="0">#REF!</definedName>
    <definedName name="vbtD">#REF!</definedName>
    <definedName name="vbtE" localSheetId="0">#REF!</definedName>
    <definedName name="vbtE">#REF!</definedName>
    <definedName name="vbtF" localSheetId="0">#REF!</definedName>
    <definedName name="vbtF">#REF!</definedName>
    <definedName name="vbtg" localSheetId="0">#REF!</definedName>
    <definedName name="vbtg">#REF!</definedName>
    <definedName name="vbtm150" localSheetId="0">#REF!</definedName>
    <definedName name="vbtm150">#REF!</definedName>
    <definedName name="vbtm300" localSheetId="0">#REF!</definedName>
    <definedName name="vbtm300">#REF!</definedName>
    <definedName name="vbtm400" localSheetId="0">#REF!</definedName>
    <definedName name="vbtm400">#REF!</definedName>
    <definedName name="vc" localSheetId="0">#REF!</definedName>
    <definedName name="vc">#REF!</definedName>
    <definedName name="vc3.">'[170]Chi tiet'!#REF!</definedName>
    <definedName name="vca">'[170]Chi tiet'!#REF!</definedName>
    <definedName name="vcbo1" hidden="1">{"'Sheet1'!$L$16"}</definedName>
    <definedName name="vcc" localSheetId="0">#REF!</definedName>
    <definedName name="vcc">#REF!</definedName>
    <definedName name="vccatv" localSheetId="0">#REF!</definedName>
    <definedName name="vccatv">#REF!</definedName>
    <definedName name="vccot" localSheetId="0">#REF!</definedName>
    <definedName name="vccot">#REF!</definedName>
    <definedName name="vccot.">'[170]Chi tiet'!#REF!</definedName>
    <definedName name="vccott" localSheetId="0">#REF!</definedName>
    <definedName name="vccott">#REF!</definedName>
    <definedName name="vccottt" localSheetId="0">#REF!</definedName>
    <definedName name="vccottt">#REF!</definedName>
    <definedName name="vcd" localSheetId="0">#REF!</definedName>
    <definedName name="vcd">#REF!</definedName>
    <definedName name="vcda" localSheetId="0">#REF!</definedName>
    <definedName name="vcda">#REF!</definedName>
    <definedName name="vcdatc2" localSheetId="0">#REF!</definedName>
    <definedName name="vcdatc2">#REF!</definedName>
    <definedName name="vcdatc3" localSheetId="0">#REF!</definedName>
    <definedName name="vcdatc3">#REF!</definedName>
    <definedName name="vcday" localSheetId="0">#REF!</definedName>
    <definedName name="vcday">#REF!</definedName>
    <definedName name="vcdc" localSheetId="0">#REF!</definedName>
    <definedName name="vcdc">#REF!</definedName>
    <definedName name="vcdc.">'[170]Chi tiet'!#REF!</definedName>
    <definedName name="vcdctc" localSheetId="0">#REF!</definedName>
    <definedName name="vcdctc">#REF!</definedName>
    <definedName name="VCDD3p">'[4]KPVC-BD '!#REF!</definedName>
    <definedName name="vcg" localSheetId="0">#REF!</definedName>
    <definedName name="vcg">#REF!</definedName>
    <definedName name="vcgo" localSheetId="0">#REF!</definedName>
    <definedName name="vcgo">#REF!</definedName>
    <definedName name="vcn" localSheetId="0">#REF!</definedName>
    <definedName name="vcn">#REF!</definedName>
    <definedName name="vcoto" hidden="1">{"'Sheet1'!$L$16"}</definedName>
    <definedName name="vcpk" localSheetId="0">#REF!</definedName>
    <definedName name="vcpk">#REF!</definedName>
    <definedName name="VCPK4">'[16]DZ 22KV'!#REF!</definedName>
    <definedName name="vcsat">'[129]CTDZ 0.4+cto'!#REF!</definedName>
    <definedName name="vcsu" localSheetId="0">#REF!</definedName>
    <definedName name="vcsu">#REF!</definedName>
    <definedName name="vct" localSheetId="0">#REF!</definedName>
    <definedName name="vct">#REF!</definedName>
    <definedName name="vctmong" localSheetId="0">#REF!</definedName>
    <definedName name="vctmong">#REF!</definedName>
    <definedName name="VCTT" localSheetId="0">#REF!</definedName>
    <definedName name="VCTT">#REF!</definedName>
    <definedName name="vctre" localSheetId="0">#REF!</definedName>
    <definedName name="vctre">#REF!</definedName>
    <definedName name="VCVBT1">'[4]VCV-BE-TONG'!$G$11</definedName>
    <definedName name="VCVBT2">'[4]VCV-BE-TONG'!$G$17</definedName>
    <definedName name="vcxa">[79]TT04!$J$20</definedName>
    <definedName name="vcxi" localSheetId="0">#REF!</definedName>
    <definedName name="vcxi">#REF!</definedName>
    <definedName name="vcxm" localSheetId="0">#REF!</definedName>
    <definedName name="vcxm">#REF!</definedName>
    <definedName name="VCHT" localSheetId="0">#REF!</definedName>
    <definedName name="VCHT">#REF!</definedName>
    <definedName name="vd">#REF!</definedName>
    <definedName name="vd3p" localSheetId="0">#REF!</definedName>
    <definedName name="vd3p">#REF!</definedName>
    <definedName name="vdkt">[30]gVL!$Q$55</definedName>
    <definedName name="vh" localSheetId="0" hidden="1">{#N/A,#N/A,FALSE,"Sheet1";#N/A,#N/A,FALSE,"Sheet1";#N/A,#N/A,FALSE,"Sheet1"}</definedName>
    <definedName name="vh" hidden="1">{#N/A,#N/A,FALSE,"Sheet1";#N/A,#N/A,FALSE,"Sheet1";#N/A,#N/A,FALSE,"Sheet1"}</definedName>
    <definedName name="Viet" localSheetId="0" hidden="1">{"'Sheet1'!$L$16"}</definedName>
    <definedName name="Viet" hidden="1">{"'Sheet1'!$L$16"}</definedName>
    <definedName name="Vietri">[88]TTVanChuyen!#REF!</definedName>
    <definedName name="vk">#REF!</definedName>
    <definedName name="vkcauthang" localSheetId="0">#REF!</definedName>
    <definedName name="vkcauthang">#REF!</definedName>
    <definedName name="vkds">[171]DG!#REF!</definedName>
    <definedName name="vksan" localSheetId="0">#REF!</definedName>
    <definedName name="vksan">#REF!</definedName>
    <definedName name="vktc">[171]DG!#REF!</definedName>
    <definedName name="vkh">[172]chiettinh!$I$11</definedName>
    <definedName name="VL.M10.1">'[121]Giai trinh'!#REF!</definedName>
    <definedName name="VL.M10.2">'[121]Giai trinh'!#REF!</definedName>
    <definedName name="VL.MDT">'[121]Giai trinh'!#REF!</definedName>
    <definedName name="vl100a">'[129]CTbe tong'!#REF!</definedName>
    <definedName name="vl1p" localSheetId="0">#REF!</definedName>
    <definedName name="vl1p">#REF!</definedName>
    <definedName name="vl3p" localSheetId="0">#REF!</definedName>
    <definedName name="vl3p">#REF!</definedName>
    <definedName name="VLBS">#N/A</definedName>
    <definedName name="vlct" localSheetId="0" hidden="1">{"'Sheet1'!$L$16"}</definedName>
    <definedName name="vlct" hidden="1">{"'Sheet1'!$L$16"}</definedName>
    <definedName name="vldd">'[4]TH XL'!#REF!</definedName>
    <definedName name="vldn400" localSheetId="0">#REF!</definedName>
    <definedName name="vldn400">#REF!</definedName>
    <definedName name="vldn600" localSheetId="0">#REF!</definedName>
    <definedName name="vldn600">#REF!</definedName>
    <definedName name="VLHC">[4]TNHCHINH!$I$38</definedName>
    <definedName name="VLIEU">#REF!</definedName>
    <definedName name="vlp">'[25]he so'!$B$1</definedName>
    <definedName name="vltr">'[4]TH XL'!#REF!</definedName>
    <definedName name="vltram" localSheetId="0">#REF!</definedName>
    <definedName name="vltram">#REF!</definedName>
    <definedName name="VLxaydung" localSheetId="0">#REF!</definedName>
    <definedName name="VLxaydung">#REF!</definedName>
    <definedName name="voi" localSheetId="0">#REF!</definedName>
    <definedName name="voi">#REF!</definedName>
    <definedName name="Von.KL" localSheetId="0">#REF!</definedName>
    <definedName name="Von.KL">#REF!</definedName>
    <definedName name="vr3p" localSheetId="0">#REF!</definedName>
    <definedName name="vr3p">#REF!</definedName>
    <definedName name="Vs">#REF!</definedName>
    <definedName name="vt1pbs">'[4]lam-moi'!#REF!</definedName>
    <definedName name="vtbs">'[4]lam-moi'!#REF!</definedName>
    <definedName name="vtu" localSheetId="0">#REF!</definedName>
    <definedName name="vtu">#REF!</definedName>
    <definedName name="VÙ" localSheetId="0">#REF!</definedName>
    <definedName name="VÙ">#REF!</definedName>
    <definedName name="vua_75">[173]dongia!#REF!</definedName>
    <definedName name="VuaBT" localSheetId="0">#REF!</definedName>
    <definedName name="VuaBT">#REF!</definedName>
    <definedName name="vuabtD">#REF!</definedName>
    <definedName name="vuabtG">#REF!</definedName>
    <definedName name="vung" localSheetId="0">#REF!</definedName>
    <definedName name="vung">#REF!</definedName>
    <definedName name="VUNGTB" localSheetId="0" hidden="1">{"'Sheet1'!$L$16"}</definedName>
    <definedName name="VUNGTB" hidden="1">{"'Sheet1'!$L$16"}</definedName>
    <definedName name="Vuonthu">#REF!</definedName>
    <definedName name="vvffg">{"DZ-TDTB2.XLS","Dcksat.xls"}</definedName>
    <definedName name="vxuan" localSheetId="0">#REF!</definedName>
    <definedName name="vxuan">#REF!</definedName>
    <definedName name="W" localSheetId="0">#REF!</definedName>
    <definedName name="W">#REF!</definedName>
    <definedName name="watertruck">#REF!</definedName>
    <definedName name="waterway" localSheetId="0">#REF!</definedName>
    <definedName name="waterway">#REF!</definedName>
    <definedName name="wb">#REF!</definedName>
    <definedName name="Wc">[101]PEDESB!#REF!</definedName>
    <definedName name="werar" localSheetId="0" hidden="1">{"'Sheet1'!$L$16"}</definedName>
    <definedName name="werar" hidden="1">{"'Sheet1'!$L$16"}</definedName>
    <definedName name="wgyw" localSheetId="0" hidden="1">{"'Sheet1'!$L$16"}</definedName>
    <definedName name="wgyw" hidden="1">{"'Sheet1'!$L$16"}</definedName>
    <definedName name="WIRE1">5</definedName>
    <definedName name="wrn.aaa." localSheetId="0" hidden="1">{#N/A,#N/A,FALSE,"Sheet1";#N/A,#N/A,FALSE,"Sheet1";#N/A,#N/A,FALSE,"Sheet1"}</definedName>
    <definedName name="wrn.aaa." hidden="1">{#N/A,#N/A,FALSE,"Sheet1";#N/A,#N/A,FALSE,"Sheet1";#N/A,#N/A,FALSE,"Sheet1"}</definedName>
    <definedName name="wrn.cong." localSheetId="0" hidden="1">{#N/A,#N/A,FALSE,"Sheet1"}</definedName>
    <definedName name="wrn.cong." hidden="1">{#N/A,#N/A,FALSE,"Sheet1"}</definedName>
    <definedName name="wrn.chi._.tiÆt." localSheetId="0" hidden="1">{#N/A,#N/A,FALSE,"Chi tiÆt"}</definedName>
    <definedName name="wrn.chi._.tiÆt." hidden="1">{#N/A,#N/A,FALSE,"Chi tiÆt"}</definedName>
    <definedName name="wrn.chi._.tiÆt._1" localSheetId="0" hidden="1">{#N/A,#N/A,FALSE,"Chi tiÆt"}</definedName>
    <definedName name="wrn.chi._.tiÆt._1" hidden="1">{#N/A,#N/A,FALSE,"Chi tiÆt"}</definedName>
    <definedName name="wrn.Report." localSheetId="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0"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T">#N/A</definedName>
    <definedName name="wup">#REF!</definedName>
    <definedName name="WW">#N/A</definedName>
    <definedName name="wwhwhwrh" localSheetId="0" hidden="1">{"'Sheet1'!$L$16"}</definedName>
    <definedName name="wwhwhwrh" hidden="1">{"'Sheet1'!$L$16"}</definedName>
    <definedName name="x">'[118]PT ĐG2017-TX-V1'!$AB$6</definedName>
    <definedName name="x_3">'[119]PT ĐG-V1 (TT)'!$X$6</definedName>
    <definedName name="x_list">[174]Section!$B$12:$B$42</definedName>
    <definedName name="X_ng">'[25]he so'!$B$20</definedName>
    <definedName name="x1_">#REF!</definedName>
    <definedName name="x17dnc">[4]chitiet!#REF!</definedName>
    <definedName name="x17dvl">[4]chitiet!#REF!</definedName>
    <definedName name="x17knc">[4]chitiet!#REF!</definedName>
    <definedName name="x17kvl">[4]chitiet!#REF!</definedName>
    <definedName name="X1pFCOnc">'[4]CHITIET VL-NC-TT -1p'!#REF!</definedName>
    <definedName name="X1pFCOvc">'[4]CHITIET VL-NC-TT -1p'!#REF!</definedName>
    <definedName name="X1pFCOvl">'[4]CHITIET VL-NC-TT -1p'!#REF!</definedName>
    <definedName name="x1pignc">'[4]lam-moi'!#REF!</definedName>
    <definedName name="X1pIGvc">'[4]CHITIET VL-NC-TT -1p'!#REF!</definedName>
    <definedName name="x1pigvl">'[4]lam-moi'!#REF!</definedName>
    <definedName name="x1pind" localSheetId="0">#REF!</definedName>
    <definedName name="x1pind">#REF!</definedName>
    <definedName name="x1pindnc">'[4]lam-moi'!#REF!</definedName>
    <definedName name="x1pindvl">'[4]lam-moi'!#REF!</definedName>
    <definedName name="x1pint" localSheetId="0">#REF!</definedName>
    <definedName name="x1pint">#REF!</definedName>
    <definedName name="x1pintnc">'[4]lam-moi'!#REF!</definedName>
    <definedName name="X1pINTvc">'[4]CHITIET VL-NC-TT -1p'!#REF!</definedName>
    <definedName name="x1pintvl">'[4]lam-moi'!#REF!</definedName>
    <definedName name="x1ping" localSheetId="0">#REF!</definedName>
    <definedName name="x1ping">#REF!</definedName>
    <definedName name="x1pingnc">'[4]lam-moi'!#REF!</definedName>
    <definedName name="x1pingvl">'[4]lam-moi'!#REF!</definedName>
    <definedName name="x1pitnc">'[4]lam-moi'!#REF!</definedName>
    <definedName name="X1pITvc">'[4]CHITIET VL-NC-TT -1p'!#REF!</definedName>
    <definedName name="x1pitvl">'[4]lam-moi'!#REF!</definedName>
    <definedName name="x2_">#REF!</definedName>
    <definedName name="x20knc">[4]chitiet!#REF!</definedName>
    <definedName name="x20kvl">[4]chitiet!#REF!</definedName>
    <definedName name="x22knc">[4]chitiet!#REF!</definedName>
    <definedName name="x22kvl">[4]chitiet!#REF!</definedName>
    <definedName name="x2mig1nc">'[4]lam-moi'!#REF!</definedName>
    <definedName name="x2mig1vl">'[4]lam-moi'!#REF!</definedName>
    <definedName name="x2min1nc">'[4]lam-moi'!#REF!</definedName>
    <definedName name="x2min1vl">'[4]lam-moi'!#REF!</definedName>
    <definedName name="x2mit1vl">'[4]lam-moi'!#REF!</definedName>
    <definedName name="x2mitnc">'[4]lam-moi'!#REF!</definedName>
    <definedName name="x4.1.1">'[33]4.1.1'!$G$46</definedName>
    <definedName name="x4.3.21">'[33]4.3.2'!$E$45</definedName>
    <definedName name="x4.3.22">'[33]4.3.2'!$F$45</definedName>
    <definedName name="Xa" localSheetId="0">#REF!</definedName>
    <definedName name="Xa">#REF!</definedName>
    <definedName name="xang">[36]DLdauvao!$D$22</definedName>
    <definedName name="xaydung">[175]XL4Poppy!$B$1:$B$16</definedName>
    <definedName name="xăng">'[41]Gia ca may'!$U$9</definedName>
    <definedName name="XCCT">0.5</definedName>
    <definedName name="xcp">[174]Section!$K$47:$K$51</definedName>
    <definedName name="xd">#REF!</definedName>
    <definedName name="xd0.6" localSheetId="0">#REF!</definedName>
    <definedName name="xd0.6">#REF!</definedName>
    <definedName name="xd1.3" localSheetId="0">#REF!</definedName>
    <definedName name="xd1.3">#REF!</definedName>
    <definedName name="xd1.5" localSheetId="0">#REF!</definedName>
    <definedName name="xd1.5">#REF!</definedName>
    <definedName name="xddddd" localSheetId="0" hidden="1">{"'Sheet1'!$L$16"}</definedName>
    <definedName name="xddddd" hidden="1">{"'Sheet1'!$L$16"}</definedName>
    <definedName name="xdra">[6]sheet12!#REF!</definedName>
    <definedName name="xdsnc">[4]gtrinh!#REF!</definedName>
    <definedName name="xdsvl">[4]gtrinh!#REF!</definedName>
    <definedName name="xebt6">#REF!</definedName>
    <definedName name="xelaodam">#REF!</definedName>
    <definedName name="xenhua">#REF!</definedName>
    <definedName name="xetuoinhua">#REF!</definedName>
    <definedName name="xethung10t">#REF!</definedName>
    <definedName name="xetreo">#REF!</definedName>
    <definedName name="xfco" localSheetId="0">#REF!</definedName>
    <definedName name="xfco">#REF!</definedName>
    <definedName name="xfco3p" localSheetId="0">#REF!</definedName>
    <definedName name="xfco3p">#REF!</definedName>
    <definedName name="xfconc">'[4]lam-moi'!#REF!</definedName>
    <definedName name="xfconc3p">'[4]CHITIET VL-NC'!$G$94</definedName>
    <definedName name="xfcotnc" localSheetId="0">#REF!</definedName>
    <definedName name="xfcotnc">#REF!</definedName>
    <definedName name="xfcotvl" localSheetId="0">#REF!</definedName>
    <definedName name="xfcotvl">#REF!</definedName>
    <definedName name="xfcovl">'[4]lam-moi'!#REF!</definedName>
    <definedName name="xfcovl3p">'[4]CHITIET VL-NC'!$G$90</definedName>
    <definedName name="xfnc">'[4]lam-moi'!#REF!</definedName>
    <definedName name="xfvl">'[4]lam-moi'!#REF!</definedName>
    <definedName name="xgc100" localSheetId="0">#REF!</definedName>
    <definedName name="xgc100">#REF!</definedName>
    <definedName name="xgc150" localSheetId="0">#REF!</definedName>
    <definedName name="xgc150">#REF!</definedName>
    <definedName name="xgc200" localSheetId="0">#REF!</definedName>
    <definedName name="xgc200">#REF!</definedName>
    <definedName name="xh" localSheetId="0">#REF!</definedName>
    <definedName name="xh">#REF!</definedName>
    <definedName name="xhn" localSheetId="0">#REF!</definedName>
    <definedName name="xhn">#REF!</definedName>
    <definedName name="xhnnc">'[4]lam-moi'!#REF!</definedName>
    <definedName name="xhnvl">'[4]lam-moi'!#REF!</definedName>
    <definedName name="xhung">#REF!</definedName>
    <definedName name="xi" localSheetId="0">#REF!</definedName>
    <definedName name="xi">#REF!</definedName>
    <definedName name="xig" localSheetId="0">#REF!</definedName>
    <definedName name="xig">#REF!</definedName>
    <definedName name="xig1" localSheetId="0">#REF!</definedName>
    <definedName name="xig1">#REF!</definedName>
    <definedName name="xig1nc">'[4]lam-moi'!#REF!</definedName>
    <definedName name="xig1p" localSheetId="0">#REF!</definedName>
    <definedName name="xig1p">#REF!</definedName>
    <definedName name="xig1pnc">'[4]lam-moi'!#REF!</definedName>
    <definedName name="xig1pvl">'[4]lam-moi'!#REF!</definedName>
    <definedName name="xig1vl">'[4]lam-moi'!#REF!</definedName>
    <definedName name="xig2nc">'[4]lam-moi'!#REF!</definedName>
    <definedName name="xig2vl">'[4]lam-moi'!#REF!</definedName>
    <definedName name="xig3p" localSheetId="0">#REF!</definedName>
    <definedName name="xig3p">#REF!</definedName>
    <definedName name="xiggnc">'[4]CHITIET VL-NC'!$G$57</definedName>
    <definedName name="xiggvl">'[4]CHITIET VL-NC'!$G$53</definedName>
    <definedName name="xignc">'[4]lam-moi'!#REF!</definedName>
    <definedName name="xignc3p" localSheetId="0">#REF!</definedName>
    <definedName name="xignc3p">#REF!</definedName>
    <definedName name="xigvl">'[4]lam-moi'!#REF!</definedName>
    <definedName name="xigvl3p" localSheetId="0">#REF!</definedName>
    <definedName name="xigvl3p">#REF!</definedName>
    <definedName name="Xim_ng_PC40">'[25]he so'!$B$21</definedName>
    <definedName name="ximang">[176]Sheet1!#REF!,[176]Sheet1!#REF!,[176]Sheet1!#REF!,[176]Sheet1!#REF!,[176]Sheet1!#REF!</definedName>
    <definedName name="XiMangPCB30">'[146]TT-TBA'!#REF!</definedName>
    <definedName name="xin" localSheetId="0">#REF!</definedName>
    <definedName name="xin">#REF!</definedName>
    <definedName name="xin190" localSheetId="0">#REF!</definedName>
    <definedName name="xin190">#REF!</definedName>
    <definedName name="xin1903p" localSheetId="0">#REF!</definedName>
    <definedName name="xin1903p">#REF!</definedName>
    <definedName name="xin190nc">'[4]lam-moi'!#REF!</definedName>
    <definedName name="xin190nc3p">'[4]CHITIET VL-NC'!$G$76</definedName>
    <definedName name="xin190vl">'[4]lam-moi'!#REF!</definedName>
    <definedName name="xin190vl3p">'[4]CHITIET VL-NC'!$G$72</definedName>
    <definedName name="xin2903p" localSheetId="0">#REF!</definedName>
    <definedName name="xin2903p">#REF!</definedName>
    <definedName name="xin290nc3p" localSheetId="0">#REF!</definedName>
    <definedName name="xin290nc3p">#REF!</definedName>
    <definedName name="xin290vl3p" localSheetId="0">#REF!</definedName>
    <definedName name="xin290vl3p">#REF!</definedName>
    <definedName name="xin3p" localSheetId="0">#REF!</definedName>
    <definedName name="xin3p">#REF!</definedName>
    <definedName name="xin901nc">'[4]lam-moi'!#REF!</definedName>
    <definedName name="xin901vl">'[4]lam-moi'!#REF!</definedName>
    <definedName name="xind" localSheetId="0">#REF!</definedName>
    <definedName name="xind">#REF!</definedName>
    <definedName name="xind1p" localSheetId="0">#REF!</definedName>
    <definedName name="xind1p">#REF!</definedName>
    <definedName name="xind1pnc">'[4]lam-moi'!#REF!</definedName>
    <definedName name="xind1pvl">'[4]lam-moi'!#REF!</definedName>
    <definedName name="xind3p" localSheetId="0">#REF!</definedName>
    <definedName name="xind3p">#REF!</definedName>
    <definedName name="xindnc">'[4]lam-moi'!#REF!</definedName>
    <definedName name="xindnc1p" localSheetId="0">#REF!</definedName>
    <definedName name="xindnc1p">#REF!</definedName>
    <definedName name="xindnc3p">'[4]CHITIET VL-NC'!$G$85</definedName>
    <definedName name="xindvl">'[4]lam-moi'!#REF!</definedName>
    <definedName name="xindvl1p" localSheetId="0">#REF!</definedName>
    <definedName name="xindvl1p">#REF!</definedName>
    <definedName name="xindvl3p">'[4]CHITIET VL-NC'!$G$80</definedName>
    <definedName name="xinnc">'[4]lam-moi'!#REF!</definedName>
    <definedName name="xinnc3p" localSheetId="0">#REF!</definedName>
    <definedName name="xinnc3p">#REF!</definedName>
    <definedName name="xint1p" localSheetId="0">#REF!</definedName>
    <definedName name="xint1p">#REF!</definedName>
    <definedName name="xinvl">'[4]lam-moi'!#REF!</definedName>
    <definedName name="xinvl3p" localSheetId="0">#REF!</definedName>
    <definedName name="xinvl3p">#REF!</definedName>
    <definedName name="xing1p" localSheetId="0">#REF!</definedName>
    <definedName name="xing1p">#REF!</definedName>
    <definedName name="xing1pnc">'[4]lam-moi'!#REF!</definedName>
    <definedName name="xing1pvl">'[4]lam-moi'!#REF!</definedName>
    <definedName name="xingnc1p" localSheetId="0">#REF!</definedName>
    <definedName name="xingnc1p">#REF!</definedName>
    <definedName name="xingvl1p" localSheetId="0">#REF!</definedName>
    <definedName name="xingvl1p">#REF!</definedName>
    <definedName name="xit" localSheetId="0">#REF!</definedName>
    <definedName name="xit">#REF!</definedName>
    <definedName name="xit1" localSheetId="0">#REF!</definedName>
    <definedName name="xit1">#REF!</definedName>
    <definedName name="xit1nc">'[4]lam-moi'!#REF!</definedName>
    <definedName name="xit1p" localSheetId="0">#REF!</definedName>
    <definedName name="xit1p">#REF!</definedName>
    <definedName name="xit1pnc">'[4]lam-moi'!#REF!</definedName>
    <definedName name="xit1pvl">'[4]lam-moi'!#REF!</definedName>
    <definedName name="xit1vl">'[4]lam-moi'!#REF!</definedName>
    <definedName name="xit2nc">'[4]lam-moi'!#REF!</definedName>
    <definedName name="xit2nc3p" localSheetId="0">#REF!</definedName>
    <definedName name="xit2nc3p">#REF!</definedName>
    <definedName name="xit2vl">'[4]lam-moi'!#REF!</definedName>
    <definedName name="xit2vl3p" localSheetId="0">#REF!</definedName>
    <definedName name="xit2vl3p">#REF!</definedName>
    <definedName name="xit3p" localSheetId="0">#REF!</definedName>
    <definedName name="xit3p">#REF!</definedName>
    <definedName name="xitnc">'[4]lam-moi'!#REF!</definedName>
    <definedName name="xitnc3p" localSheetId="0">#REF!</definedName>
    <definedName name="xitnc3p">#REF!</definedName>
    <definedName name="xittnc">'[4]CHITIET VL-NC'!$G$48</definedName>
    <definedName name="xittvl">'[4]CHITIET VL-NC'!$G$44</definedName>
    <definedName name="xitvl">'[4]lam-moi'!#REF!</definedName>
    <definedName name="xitvl3p" localSheetId="0">#REF!</definedName>
    <definedName name="xitvl3p">#REF!</definedName>
    <definedName name="xk0.6" localSheetId="0">#REF!</definedName>
    <definedName name="xk0.6">#REF!</definedName>
    <definedName name="xk1.3" localSheetId="0">#REF!</definedName>
    <definedName name="xk1.3">#REF!</definedName>
    <definedName name="xk1.5" localSheetId="0">#REF!</definedName>
    <definedName name="xk1.5">#REF!</definedName>
    <definedName name="xl" localSheetId="0">#REF!</definedName>
    <definedName name="xl">#REF!</definedName>
    <definedName name="Xl_CTO">[59]Cto!$O$8</definedName>
    <definedName name="xlc" localSheetId="0">#REF!</definedName>
    <definedName name="xlc">#REF!</definedName>
    <definedName name="xld1.4" localSheetId="0">#REF!</definedName>
    <definedName name="xld1.4">#REF!</definedName>
    <definedName name="xlk" localSheetId="0">#REF!</definedName>
    <definedName name="xlk">#REF!</definedName>
    <definedName name="xlk1.4" localSheetId="0">#REF!</definedName>
    <definedName name="xlk1.4">#REF!</definedName>
    <definedName name="XLP" localSheetId="0">#REF!</definedName>
    <definedName name="XLP">#REF!</definedName>
    <definedName name="XLTB">#REF!</definedName>
    <definedName name="xlttbninh" hidden="1">{"'Sheet1'!$L$16"}</definedName>
    <definedName name="XLxa" localSheetId="0">#REF!</definedName>
    <definedName name="XLxa">#REF!</definedName>
    <definedName name="xm">[131]gvl!$N$16</definedName>
    <definedName name="XM.M10.1">'[121]Giai trinh'!#REF!</definedName>
    <definedName name="XM.M10.2">'[121]Giai trinh'!#REF!</definedName>
    <definedName name="XM.MDT">'[121]Giai trinh'!#REF!</definedName>
    <definedName name="XMcatden50">'[49]Gia vat tu'!$J$17</definedName>
    <definedName name="XMcatden75">'[49]Gia vat tu'!$J$22</definedName>
    <definedName name="xmcatvang100">'[49]Gia vat tu'!$J$26</definedName>
    <definedName name="XMcatvang50">'[49]Gia vat tu'!$J$12</definedName>
    <definedName name="XMcatvang75">'[49]Gia vat tu'!$J$5</definedName>
    <definedName name="xmcax" localSheetId="0">#REF!</definedName>
    <definedName name="xmcax">#REF!</definedName>
    <definedName name="xmp40" localSheetId="0">#REF!</definedName>
    <definedName name="xmp40">#REF!</definedName>
    <definedName name="xmpc30">[24]vlieu!$E$13</definedName>
    <definedName name="xmtrang">'[49]Gia vat tu'!$D$90</definedName>
    <definedName name="xn" localSheetId="0">#REF!</definedName>
    <definedName name="xn">#REF!</definedName>
    <definedName name="xoa1" localSheetId="0" hidden="1">{"'Sheet1'!$L$16"}</definedName>
    <definedName name="xoa1" hidden="1">{"'Sheet1'!$L$16"}</definedName>
    <definedName name="xoa2" hidden="1">{#N/A,#N/A,FALSE,"Chi tiÆt"}</definedName>
    <definedName name="xoa3" hidden="1">{"Offgrid",#N/A,FALSE,"OFFGRID";"Region",#N/A,FALSE,"REGION";"Offgrid -2",#N/A,FALSE,"OFFGRID";"WTP",#N/A,FALSE,"WTP";"WTP -2",#N/A,FALSE,"WTP";"Project",#N/A,FALSE,"PROJECT";"Summary -2",#N/A,FALSE,"SUMMARY"}</definedName>
    <definedName name="xoa4" hidden="1">{"Offgrid",#N/A,FALSE,"OFFGRID";"Region",#N/A,FALSE,"REGION";"Offgrid -2",#N/A,FALSE,"OFFGRID";"WTP",#N/A,FALSE,"WTP";"WTP -2",#N/A,FALSE,"WTP";"Project",#N/A,FALSE,"PROJECT";"Summary -2",#N/A,FALSE,"SUMMARY"}</definedName>
    <definedName name="xoaydap">#REF!</definedName>
    <definedName name="xr1nc">'[4]lam-moi'!#REF!</definedName>
    <definedName name="xr1vl">'[4]lam-moi'!#REF!</definedName>
    <definedName name="XS" localSheetId="0">#REF!</definedName>
    <definedName name="XS">#REF!</definedName>
    <definedName name="xtr3pnc">[4]gtrinh!#REF!</definedName>
    <definedName name="xtr3pvl">[4]gtrinh!#REF!</definedName>
    <definedName name="xuat_hien">[177]DTCT!$D$10:$D$283</definedName>
    <definedName name="Xuat_hien1">[178]DTCT!$A$7:$A$238</definedName>
    <definedName name="xuclat1">#REF!</definedName>
    <definedName name="xuclat2">#REF!</definedName>
    <definedName name="xvxcvxc" localSheetId="0" hidden="1">{"'Sheet1'!$L$16"}</definedName>
    <definedName name="xvxcvxc" hidden="1">{"'Sheet1'!$L$16"}</definedName>
    <definedName name="xx" localSheetId="0">#REF!</definedName>
    <definedName name="xx">#REF!</definedName>
    <definedName name="XXX1">'[33]2.3.3'!#REF!</definedName>
    <definedName name="xy2.5.1">'[33]2.5.1'!$E$164</definedName>
    <definedName name="xy5.3.1">'[33]5.3.1'!$E$72</definedName>
    <definedName name="xz2.5.1">'[33]2.5.1'!$F$164</definedName>
    <definedName name="xz5.3.1">'[33]5.3.1'!$F$72</definedName>
    <definedName name="Y">[11]Names!#REF!</definedName>
    <definedName name="y_list">[174]Section!$C$12:$C$42</definedName>
    <definedName name="ycp">[174]Section!$L$47:$L$51</definedName>
    <definedName name="ỳdhgg" localSheetId="0" hidden="1">{"'Sheet1'!$L$16"}</definedName>
    <definedName name="ỳdhgg" hidden="1">{"'Sheet1'!$L$16"}</definedName>
    <definedName name="yehsdfhsfghsgfhs">'[4]#REF'!#REF!</definedName>
    <definedName name="yen" localSheetId="0">#REF!</definedName>
    <definedName name="yen">#REF!</definedName>
    <definedName name="Yen_A">#REF!</definedName>
    <definedName name="Yen_B">#REF!</definedName>
    <definedName name="YeNuong">[179]BK!#REF!</definedName>
    <definedName name="yiiirri">#REF!</definedName>
    <definedName name="YR0" localSheetId="0">#REF!</definedName>
    <definedName name="YR0">#REF!</definedName>
    <definedName name="YRP" localSheetId="0">#REF!</definedName>
    <definedName name="YRP">#REF!</definedName>
    <definedName name="ỵu" localSheetId="0" hidden="1">{"'Sheet1'!$L$16"}</definedName>
    <definedName name="ỵu" hidden="1">{"'Sheet1'!$L$16"}</definedName>
    <definedName name="yy" localSheetId="0">#REF!</definedName>
    <definedName name="yy">#REF!</definedName>
    <definedName name="yyjy_ukyu" localSheetId="0" hidden="1">{"'Sheet1'!$L$16"}</definedName>
    <definedName name="yyjy_ukyu" hidden="1">{"'Sheet1'!$L$16"}</definedName>
    <definedName name="Z" localSheetId="0">#REF!</definedName>
    <definedName name="Z">#REF!</definedName>
    <definedName name="Z_B6D82DE0_6701_11DA_9820_00304F1E4471_.wvu.Cols" localSheetId="0" hidden="1">#REF!</definedName>
    <definedName name="Z_B6D82DE0_6701_11DA_9820_00304F1E4471_.wvu.Cols" hidden="1">#REF!</definedName>
    <definedName name="z112.4.3">'[33]2.4.3'!$F$64</definedName>
    <definedName name="ZXzX" hidden="1">{"'Sheet1'!$L$16"}</definedName>
    <definedName name="ZYX" localSheetId="0">#REF!</definedName>
    <definedName name="ZYX">#REF!</definedName>
    <definedName name="zz">[180]Pile径1m･27!#REF!</definedName>
    <definedName name="ZZZ" localSheetId="0">#REF!</definedName>
    <definedName name="ZZZ">#REF!</definedName>
    <definedName name="もりた" localSheetId="0">#REF!</definedName>
    <definedName name="もりた">#REF!</definedName>
    <definedName name="勝" localSheetId="0">#REF!</definedName>
    <definedName name="勝">#REF!</definedName>
    <definedName name="工事">#REF!</definedName>
    <definedName name="現法" localSheetId="0">#REF!</definedName>
    <definedName name="現法">#REF!</definedName>
    <definedName name="直轄" localSheetId="0">#REF!</definedName>
    <definedName name="直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13" i="4" l="1"/>
  <c r="F213" i="4"/>
  <c r="J213" i="4"/>
  <c r="K213" i="4"/>
  <c r="L213" i="4"/>
  <c r="M213" i="4"/>
  <c r="N213" i="4"/>
  <c r="O213" i="4"/>
  <c r="B996" i="4"/>
  <c r="E996" i="4"/>
  <c r="P996" i="4" s="1"/>
  <c r="J996" i="4"/>
  <c r="K996" i="4"/>
  <c r="L996" i="4"/>
  <c r="M996" i="4"/>
  <c r="N996" i="4"/>
  <c r="O996" i="4"/>
  <c r="B997" i="4"/>
  <c r="F997" i="4"/>
  <c r="B1046" i="4"/>
  <c r="F1046" i="4"/>
  <c r="B1047" i="4"/>
  <c r="F1047" i="4"/>
  <c r="B1048" i="4"/>
  <c r="F1048" i="4"/>
  <c r="B1049" i="4"/>
  <c r="F1049" i="4"/>
  <c r="F389" i="4"/>
  <c r="J389" i="4"/>
  <c r="K389" i="4"/>
  <c r="L389" i="4"/>
  <c r="M389" i="4"/>
  <c r="N389" i="4"/>
  <c r="O389" i="4"/>
  <c r="D151" i="4"/>
  <c r="J151" i="4"/>
  <c r="K151" i="4"/>
  <c r="L151" i="4"/>
  <c r="M151" i="4"/>
  <c r="N151" i="4"/>
  <c r="O151" i="4"/>
  <c r="Q151" i="4"/>
  <c r="D152" i="4"/>
  <c r="J152" i="4"/>
  <c r="K152" i="4"/>
  <c r="L152" i="4"/>
  <c r="M152" i="4"/>
  <c r="N152" i="4"/>
  <c r="O152" i="4"/>
  <c r="Q152" i="4"/>
  <c r="F58" i="4"/>
  <c r="F59" i="4"/>
  <c r="F63" i="4"/>
  <c r="F69" i="4"/>
  <c r="F70" i="4"/>
  <c r="F71" i="4"/>
  <c r="F72" i="4"/>
  <c r="F73" i="4"/>
  <c r="F74" i="4"/>
  <c r="F75" i="4"/>
  <c r="F76" i="4"/>
  <c r="F87" i="4"/>
  <c r="F88" i="4"/>
  <c r="F89" i="4"/>
  <c r="F90" i="4"/>
  <c r="F101" i="4"/>
  <c r="F102" i="4"/>
  <c r="F103" i="4"/>
  <c r="F104" i="4"/>
  <c r="F108" i="4"/>
  <c r="F129" i="4"/>
  <c r="F130" i="4"/>
  <c r="F131" i="4"/>
  <c r="F132" i="4"/>
  <c r="F133" i="4"/>
  <c r="F134" i="4"/>
  <c r="F135" i="4"/>
  <c r="F136" i="4"/>
  <c r="F137" i="4"/>
  <c r="F147" i="4"/>
  <c r="F148" i="4"/>
  <c r="F157" i="4"/>
  <c r="F158" i="4"/>
  <c r="F159" i="4"/>
  <c r="F160" i="4"/>
  <c r="F168" i="4"/>
  <c r="F183" i="4"/>
  <c r="F184" i="4"/>
  <c r="F185" i="4"/>
  <c r="F186" i="4"/>
  <c r="F187" i="4"/>
  <c r="F188" i="4"/>
  <c r="F189" i="4"/>
  <c r="F190" i="4"/>
  <c r="F191" i="4"/>
  <c r="F192" i="4"/>
  <c r="F194" i="4"/>
  <c r="F196" i="4"/>
  <c r="F197" i="4"/>
  <c r="F198" i="4"/>
  <c r="F199" i="4"/>
  <c r="F216" i="4"/>
  <c r="F217" i="4"/>
  <c r="F220" i="4"/>
  <c r="F221" i="4"/>
  <c r="F222" i="4"/>
  <c r="F223" i="4"/>
  <c r="F224" i="4"/>
  <c r="F225" i="4"/>
  <c r="F247" i="4"/>
  <c r="F268" i="4"/>
  <c r="F269" i="4"/>
  <c r="F296" i="4"/>
  <c r="F305" i="4"/>
  <c r="F306" i="4"/>
  <c r="F307" i="4"/>
  <c r="F308" i="4"/>
  <c r="F309" i="4"/>
  <c r="F327" i="4"/>
  <c r="F337" i="4"/>
  <c r="F338" i="4"/>
  <c r="F339" i="4"/>
  <c r="F340" i="4"/>
  <c r="F341" i="4"/>
  <c r="F375" i="4"/>
  <c r="F381" i="4"/>
  <c r="F382" i="4"/>
  <c r="F383" i="4"/>
  <c r="F384" i="4"/>
  <c r="F387" i="4"/>
  <c r="F391" i="4"/>
  <c r="F392" i="4"/>
  <c r="F393" i="4"/>
  <c r="F394" i="4"/>
  <c r="F446" i="4"/>
  <c r="F463" i="4"/>
  <c r="F464" i="4"/>
  <c r="F465" i="4"/>
  <c r="F466" i="4"/>
  <c r="F468" i="4"/>
  <c r="F470" i="4"/>
  <c r="F471" i="4"/>
  <c r="F472" i="4"/>
  <c r="F473" i="4"/>
  <c r="F474" i="4"/>
  <c r="F475" i="4"/>
  <c r="F487" i="4"/>
  <c r="F504" i="4"/>
  <c r="F505" i="4"/>
  <c r="F506" i="4"/>
  <c r="F507" i="4"/>
  <c r="F510" i="4"/>
  <c r="F511" i="4"/>
  <c r="F512" i="4"/>
  <c r="F513" i="4"/>
  <c r="F514" i="4"/>
  <c r="F515" i="4"/>
  <c r="F516" i="4"/>
  <c r="F517" i="4"/>
  <c r="F530" i="4"/>
  <c r="F552" i="4"/>
  <c r="F553" i="4"/>
  <c r="F554" i="4"/>
  <c r="F555" i="4"/>
  <c r="F579" i="4"/>
  <c r="F591" i="4"/>
  <c r="F592" i="4"/>
  <c r="F593" i="4"/>
  <c r="F594" i="4"/>
  <c r="F595" i="4"/>
  <c r="F596" i="4"/>
  <c r="F613" i="4"/>
  <c r="F615" i="4"/>
  <c r="F616" i="4"/>
  <c r="F617" i="4"/>
  <c r="F618" i="4"/>
  <c r="F629" i="4"/>
  <c r="F630" i="4"/>
  <c r="F639" i="4"/>
  <c r="F640" i="4"/>
  <c r="F641" i="4"/>
  <c r="F642" i="4"/>
  <c r="F647" i="4"/>
  <c r="F666" i="4"/>
  <c r="F667" i="4"/>
  <c r="F668" i="4"/>
  <c r="F669" i="4"/>
  <c r="F670" i="4"/>
  <c r="F671" i="4"/>
  <c r="F674" i="4"/>
  <c r="F675" i="4"/>
  <c r="F676" i="4"/>
  <c r="F677" i="4"/>
  <c r="F687" i="4"/>
  <c r="F688" i="4"/>
  <c r="F689" i="4"/>
  <c r="F698" i="4"/>
  <c r="F699" i="4"/>
  <c r="F700" i="4"/>
  <c r="F701" i="4"/>
  <c r="F738" i="4"/>
  <c r="F756" i="4"/>
  <c r="F759" i="4"/>
  <c r="F760" i="4"/>
  <c r="F772" i="4"/>
  <c r="F773" i="4"/>
  <c r="F774" i="4"/>
  <c r="F775" i="4"/>
  <c r="F779" i="4"/>
  <c r="F788" i="4"/>
  <c r="F789" i="4"/>
  <c r="F795" i="4"/>
  <c r="F798" i="4"/>
  <c r="F799" i="4"/>
  <c r="F800" i="4"/>
  <c r="F810" i="4"/>
  <c r="F811" i="4"/>
  <c r="F812" i="4"/>
  <c r="F813" i="4"/>
  <c r="F814" i="4"/>
  <c r="F823" i="4"/>
  <c r="F824" i="4"/>
  <c r="F825" i="4"/>
  <c r="F826" i="4"/>
  <c r="F834" i="4"/>
  <c r="F849" i="4"/>
  <c r="F859" i="4"/>
  <c r="F860" i="4"/>
  <c r="F861" i="4"/>
  <c r="F862" i="4"/>
  <c r="F868" i="4"/>
  <c r="F869" i="4"/>
  <c r="F870" i="4"/>
  <c r="F871" i="4"/>
  <c r="F872" i="4"/>
  <c r="F873" i="4"/>
  <c r="F882" i="4"/>
  <c r="F883" i="4"/>
  <c r="F884" i="4"/>
  <c r="F885" i="4"/>
  <c r="F889" i="4"/>
  <c r="F904" i="4"/>
  <c r="F928" i="4"/>
  <c r="F929" i="4"/>
  <c r="F930" i="4"/>
  <c r="F931" i="4"/>
  <c r="F940" i="4"/>
  <c r="F941" i="4"/>
  <c r="F942" i="4"/>
  <c r="F943" i="4"/>
  <c r="F944" i="4"/>
  <c r="F945" i="4"/>
  <c r="F946" i="4"/>
  <c r="F947" i="4"/>
  <c r="F948" i="4"/>
  <c r="F949" i="4"/>
  <c r="F958" i="4"/>
  <c r="F959" i="4"/>
  <c r="F960" i="4"/>
  <c r="F961" i="4"/>
  <c r="F968" i="4"/>
  <c r="F1003" i="4"/>
  <c r="F1004" i="4"/>
  <c r="F1005" i="4"/>
  <c r="F1006" i="4"/>
  <c r="F1019" i="4"/>
  <c r="F1020" i="4"/>
  <c r="F1021" i="4"/>
  <c r="F1022" i="4"/>
  <c r="F1023" i="4"/>
  <c r="F1024" i="4"/>
  <c r="F1025" i="4"/>
  <c r="F1026" i="4"/>
  <c r="F1027" i="4"/>
  <c r="F1028" i="4"/>
  <c r="F1037" i="4"/>
  <c r="F1038" i="4"/>
  <c r="F1039" i="4"/>
  <c r="F1040" i="4"/>
  <c r="F1042" i="4"/>
  <c r="F1045" i="4"/>
  <c r="F1050" i="4"/>
  <c r="F1051" i="4"/>
  <c r="F1052" i="4"/>
  <c r="F1053" i="4"/>
  <c r="F1068" i="4"/>
  <c r="F1069" i="4"/>
  <c r="F1070" i="4"/>
  <c r="F1071" i="4"/>
  <c r="F1072" i="4"/>
  <c r="F1073" i="4"/>
  <c r="F1076" i="4"/>
  <c r="F1077" i="4"/>
  <c r="F1078" i="4"/>
  <c r="F1079" i="4"/>
  <c r="F1089" i="4"/>
  <c r="F1090" i="4"/>
  <c r="F1091" i="4"/>
  <c r="F1100" i="4"/>
  <c r="F1101" i="4"/>
  <c r="F1102" i="4"/>
  <c r="F1103" i="4"/>
  <c r="F1130" i="4"/>
  <c r="F1146" i="4"/>
  <c r="F1154" i="4"/>
  <c r="F1155" i="4"/>
  <c r="F1167" i="4"/>
  <c r="F1168" i="4"/>
  <c r="F1169" i="4"/>
  <c r="F1170" i="4"/>
  <c r="F1180" i="4"/>
  <c r="F1181" i="4"/>
  <c r="F1182" i="4"/>
  <c r="F1183" i="4"/>
  <c r="F1184" i="4"/>
  <c r="F1185" i="4"/>
  <c r="F1194" i="4"/>
  <c r="F1195" i="4"/>
  <c r="F1196" i="4"/>
  <c r="F1197" i="4"/>
  <c r="F1204" i="4"/>
  <c r="F1214" i="4"/>
  <c r="F1219" i="4"/>
  <c r="F1220" i="4"/>
  <c r="F1240" i="4"/>
  <c r="F1241" i="4"/>
  <c r="F1242" i="4"/>
  <c r="F1243" i="4"/>
  <c r="F1255" i="4"/>
  <c r="F1256" i="4"/>
  <c r="F1257" i="4"/>
  <c r="F1258" i="4"/>
  <c r="F1259" i="4"/>
  <c r="F1260" i="4"/>
  <c r="F1269" i="4"/>
  <c r="F1270" i="4"/>
  <c r="F1271" i="4"/>
  <c r="F1272" i="4"/>
  <c r="F1277" i="4"/>
  <c r="F1283" i="4"/>
  <c r="F1286" i="4"/>
  <c r="F1287" i="4"/>
  <c r="F1292" i="4"/>
  <c r="F1293" i="4"/>
  <c r="F1294" i="4"/>
  <c r="F1295" i="4"/>
  <c r="F1306" i="4"/>
  <c r="F1307" i="4"/>
  <c r="F1316" i="4"/>
  <c r="F1317" i="4"/>
  <c r="F1318" i="4"/>
  <c r="F1319" i="4"/>
  <c r="F1329" i="4"/>
  <c r="F1338" i="4"/>
  <c r="F1340" i="4"/>
  <c r="F1341" i="4"/>
  <c r="F1347" i="4"/>
  <c r="F1348" i="4"/>
  <c r="F1349" i="4"/>
  <c r="F1350" i="4"/>
  <c r="F54" i="4"/>
  <c r="O1383" i="4" l="1"/>
  <c r="N1383" i="4"/>
  <c r="M1383" i="4"/>
  <c r="L1383" i="4"/>
  <c r="K1383" i="4"/>
  <c r="J1383" i="4"/>
  <c r="E1383" i="4"/>
  <c r="F1383" i="4" s="1"/>
  <c r="O1382" i="4"/>
  <c r="N1382" i="4"/>
  <c r="M1382" i="4"/>
  <c r="L1382" i="4"/>
  <c r="K1382" i="4"/>
  <c r="J1382" i="4"/>
  <c r="E1382" i="4"/>
  <c r="P1382" i="4" s="1"/>
  <c r="P1381" i="4" s="1"/>
  <c r="P1380" i="4" s="1"/>
  <c r="B1382" i="4"/>
  <c r="I1381" i="4"/>
  <c r="I1380" i="4" s="1"/>
  <c r="H1381" i="4"/>
  <c r="H1380" i="4" s="1"/>
  <c r="G1381" i="4"/>
  <c r="G1380" i="4" s="1"/>
  <c r="D1381" i="4"/>
  <c r="Q1381" i="4" s="1"/>
  <c r="Q1380" i="4" s="1"/>
  <c r="AA1380" i="4"/>
  <c r="Z1380" i="4"/>
  <c r="O1379" i="4"/>
  <c r="N1379" i="4"/>
  <c r="M1379" i="4"/>
  <c r="L1379" i="4"/>
  <c r="K1379" i="4"/>
  <c r="J1379" i="4"/>
  <c r="D1379" i="4"/>
  <c r="Q1379" i="4" s="1"/>
  <c r="O1378" i="4"/>
  <c r="N1378" i="4"/>
  <c r="M1378" i="4"/>
  <c r="L1378" i="4"/>
  <c r="K1378" i="4"/>
  <c r="J1378" i="4"/>
  <c r="D1378" i="4"/>
  <c r="AA1377" i="4"/>
  <c r="AA1376" i="4" s="1"/>
  <c r="Z1377" i="4"/>
  <c r="Z1376" i="4" s="1"/>
  <c r="P1377" i="4"/>
  <c r="P1376" i="4" s="1"/>
  <c r="I1377" i="4"/>
  <c r="I1376" i="4" s="1"/>
  <c r="H1377" i="4"/>
  <c r="H1376" i="4" s="1"/>
  <c r="G1377" i="4"/>
  <c r="G1376" i="4" s="1"/>
  <c r="F1377" i="4"/>
  <c r="F1376" i="4" s="1"/>
  <c r="E1377" i="4"/>
  <c r="E1376" i="4" s="1"/>
  <c r="O1375" i="4"/>
  <c r="N1375" i="4"/>
  <c r="M1375" i="4"/>
  <c r="L1375" i="4"/>
  <c r="K1375" i="4"/>
  <c r="J1375" i="4"/>
  <c r="E1375" i="4"/>
  <c r="Q1375" i="4" s="1"/>
  <c r="B1375" i="4"/>
  <c r="E1374" i="4"/>
  <c r="Q1374" i="4" s="1"/>
  <c r="B1374" i="4"/>
  <c r="O1373" i="4"/>
  <c r="N1373" i="4"/>
  <c r="M1373" i="4"/>
  <c r="L1373" i="4"/>
  <c r="K1373" i="4"/>
  <c r="J1373" i="4"/>
  <c r="E1373" i="4"/>
  <c r="Q1373" i="4" s="1"/>
  <c r="B1373" i="4"/>
  <c r="O1372" i="4"/>
  <c r="N1372" i="4"/>
  <c r="M1372" i="4"/>
  <c r="L1372" i="4"/>
  <c r="K1372" i="4"/>
  <c r="J1372" i="4"/>
  <c r="E1372" i="4"/>
  <c r="Q1372" i="4" s="1"/>
  <c r="B1372" i="4"/>
  <c r="O1371" i="4"/>
  <c r="N1371" i="4"/>
  <c r="M1371" i="4"/>
  <c r="L1371" i="4"/>
  <c r="K1371" i="4"/>
  <c r="J1371" i="4"/>
  <c r="E1371" i="4"/>
  <c r="Q1371" i="4" s="1"/>
  <c r="B1371" i="4"/>
  <c r="Q1370" i="4"/>
  <c r="B1370" i="4"/>
  <c r="Q1369" i="4"/>
  <c r="B1369" i="4"/>
  <c r="Q1368" i="4"/>
  <c r="B1368" i="4"/>
  <c r="Q1367" i="4"/>
  <c r="B1367" i="4"/>
  <c r="P1366" i="4"/>
  <c r="P1365" i="4" s="1"/>
  <c r="I1366" i="4"/>
  <c r="I1365" i="4" s="1"/>
  <c r="H1366" i="4"/>
  <c r="H1365" i="4" s="1"/>
  <c r="G1366" i="4"/>
  <c r="G1365" i="4" s="1"/>
  <c r="D1366" i="4"/>
  <c r="D1365" i="4" s="1"/>
  <c r="AA1365" i="4"/>
  <c r="Z1365" i="4"/>
  <c r="O1364" i="4"/>
  <c r="N1364" i="4"/>
  <c r="M1364" i="4"/>
  <c r="L1364" i="4"/>
  <c r="K1364" i="4"/>
  <c r="J1364" i="4"/>
  <c r="F1364" i="4"/>
  <c r="B1364" i="4"/>
  <c r="O1363" i="4"/>
  <c r="N1363" i="4"/>
  <c r="M1363" i="4"/>
  <c r="L1363" i="4"/>
  <c r="K1363" i="4"/>
  <c r="J1363" i="4"/>
  <c r="F1363" i="4"/>
  <c r="B1363" i="4"/>
  <c r="O1362" i="4"/>
  <c r="N1362" i="4"/>
  <c r="M1362" i="4"/>
  <c r="L1362" i="4"/>
  <c r="K1362" i="4"/>
  <c r="J1362" i="4"/>
  <c r="F1362" i="4"/>
  <c r="B1362" i="4"/>
  <c r="O1361" i="4"/>
  <c r="N1361" i="4"/>
  <c r="M1361" i="4"/>
  <c r="L1361" i="4"/>
  <c r="K1361" i="4"/>
  <c r="J1361" i="4"/>
  <c r="D1361" i="4"/>
  <c r="Q1361" i="4" s="1"/>
  <c r="B1361" i="4"/>
  <c r="O1360" i="4"/>
  <c r="N1360" i="4"/>
  <c r="M1360" i="4"/>
  <c r="L1360" i="4"/>
  <c r="K1360" i="4"/>
  <c r="J1360" i="4"/>
  <c r="D1360" i="4"/>
  <c r="Q1360" i="4" s="1"/>
  <c r="B1360" i="4"/>
  <c r="O1359" i="4"/>
  <c r="N1359" i="4"/>
  <c r="M1359" i="4"/>
  <c r="L1359" i="4"/>
  <c r="K1359" i="4"/>
  <c r="J1359" i="4"/>
  <c r="D1359" i="4"/>
  <c r="Q1359" i="4" s="1"/>
  <c r="B1359" i="4"/>
  <c r="O1358" i="4"/>
  <c r="N1358" i="4"/>
  <c r="M1358" i="4"/>
  <c r="L1358" i="4"/>
  <c r="K1358" i="4"/>
  <c r="J1358" i="4"/>
  <c r="D1358" i="4"/>
  <c r="Q1358" i="4" s="1"/>
  <c r="B1358" i="4"/>
  <c r="O1357" i="4"/>
  <c r="N1357" i="4"/>
  <c r="M1357" i="4"/>
  <c r="L1357" i="4"/>
  <c r="K1357" i="4"/>
  <c r="J1357" i="4"/>
  <c r="D1357" i="4"/>
  <c r="Q1357" i="4" s="1"/>
  <c r="B1357" i="4"/>
  <c r="O1356" i="4"/>
  <c r="N1356" i="4"/>
  <c r="M1356" i="4"/>
  <c r="L1356" i="4"/>
  <c r="K1356" i="4"/>
  <c r="J1356" i="4"/>
  <c r="D1356" i="4"/>
  <c r="Q1356" i="4" s="1"/>
  <c r="B1356" i="4"/>
  <c r="O1355" i="4"/>
  <c r="N1355" i="4"/>
  <c r="M1355" i="4"/>
  <c r="L1355" i="4"/>
  <c r="K1355" i="4"/>
  <c r="J1355" i="4"/>
  <c r="D1355" i="4"/>
  <c r="Q1355" i="4" s="1"/>
  <c r="B1355" i="4"/>
  <c r="O1354" i="4"/>
  <c r="N1354" i="4"/>
  <c r="M1354" i="4"/>
  <c r="L1354" i="4"/>
  <c r="K1354" i="4"/>
  <c r="J1354" i="4"/>
  <c r="D1354" i="4"/>
  <c r="Q1354" i="4" s="1"/>
  <c r="B1354" i="4"/>
  <c r="O1353" i="4"/>
  <c r="N1353" i="4"/>
  <c r="M1353" i="4"/>
  <c r="L1353" i="4"/>
  <c r="K1353" i="4"/>
  <c r="J1353" i="4"/>
  <c r="D1353" i="4"/>
  <c r="B1353" i="4"/>
  <c r="O1352" i="4"/>
  <c r="N1352" i="4"/>
  <c r="M1352" i="4"/>
  <c r="L1352" i="4"/>
  <c r="K1352" i="4"/>
  <c r="J1352" i="4"/>
  <c r="D1352" i="4"/>
  <c r="B1352" i="4"/>
  <c r="O1351" i="4"/>
  <c r="N1351" i="4"/>
  <c r="M1351" i="4"/>
  <c r="L1351" i="4"/>
  <c r="K1351" i="4"/>
  <c r="J1351" i="4"/>
  <c r="D1351" i="4"/>
  <c r="F1351" i="4" s="1"/>
  <c r="B1351" i="4"/>
  <c r="AA1350" i="4"/>
  <c r="AA1349" i="4" s="1"/>
  <c r="Z1350" i="4"/>
  <c r="Z1349" i="4" s="1"/>
  <c r="O1346" i="4"/>
  <c r="N1346" i="4"/>
  <c r="M1346" i="4"/>
  <c r="L1346" i="4"/>
  <c r="K1346" i="4"/>
  <c r="J1346" i="4"/>
  <c r="E1346" i="4"/>
  <c r="B1346" i="4"/>
  <c r="O1345" i="4"/>
  <c r="N1345" i="4"/>
  <c r="M1345" i="4"/>
  <c r="L1345" i="4"/>
  <c r="K1345" i="4"/>
  <c r="J1345" i="4"/>
  <c r="E1345" i="4"/>
  <c r="B1345" i="4"/>
  <c r="O1344" i="4"/>
  <c r="N1344" i="4"/>
  <c r="M1344" i="4"/>
  <c r="L1344" i="4"/>
  <c r="K1344" i="4"/>
  <c r="J1344" i="4"/>
  <c r="E1344" i="4"/>
  <c r="B1344" i="4"/>
  <c r="O1343" i="4"/>
  <c r="N1343" i="4"/>
  <c r="M1343" i="4"/>
  <c r="L1343" i="4"/>
  <c r="K1343" i="4"/>
  <c r="J1343" i="4"/>
  <c r="E1343" i="4"/>
  <c r="B1343" i="4"/>
  <c r="O1342" i="4"/>
  <c r="N1342" i="4"/>
  <c r="M1342" i="4"/>
  <c r="L1342" i="4"/>
  <c r="K1342" i="4"/>
  <c r="J1342" i="4"/>
  <c r="E1342" i="4"/>
  <c r="F1342" i="4" s="1"/>
  <c r="B1342" i="4"/>
  <c r="AA1341" i="4"/>
  <c r="Z1341" i="4"/>
  <c r="O1339" i="4"/>
  <c r="N1339" i="4"/>
  <c r="M1339" i="4"/>
  <c r="L1339" i="4"/>
  <c r="K1339" i="4"/>
  <c r="J1339" i="4"/>
  <c r="D1339" i="4"/>
  <c r="F1339" i="4" s="1"/>
  <c r="B1339" i="4"/>
  <c r="AA1338" i="4"/>
  <c r="Z1338" i="4"/>
  <c r="O1337" i="4"/>
  <c r="N1337" i="4"/>
  <c r="M1337" i="4"/>
  <c r="L1337" i="4"/>
  <c r="K1337" i="4"/>
  <c r="J1337" i="4"/>
  <c r="D1337" i="4"/>
  <c r="B1337" i="4"/>
  <c r="O1336" i="4"/>
  <c r="N1336" i="4"/>
  <c r="M1336" i="4"/>
  <c r="L1336" i="4"/>
  <c r="K1336" i="4"/>
  <c r="J1336" i="4"/>
  <c r="D1336" i="4"/>
  <c r="B1336" i="4"/>
  <c r="O1335" i="4"/>
  <c r="N1335" i="4"/>
  <c r="M1335" i="4"/>
  <c r="L1335" i="4"/>
  <c r="K1335" i="4"/>
  <c r="J1335" i="4"/>
  <c r="D1335" i="4"/>
  <c r="F1335" i="4" s="1"/>
  <c r="B1335" i="4"/>
  <c r="O1334" i="4"/>
  <c r="N1334" i="4"/>
  <c r="M1334" i="4"/>
  <c r="L1334" i="4"/>
  <c r="K1334" i="4"/>
  <c r="J1334" i="4"/>
  <c r="D1334" i="4"/>
  <c r="B1334" i="4"/>
  <c r="O1333" i="4"/>
  <c r="N1333" i="4"/>
  <c r="M1333" i="4"/>
  <c r="L1333" i="4"/>
  <c r="K1333" i="4"/>
  <c r="J1333" i="4"/>
  <c r="D1333" i="4"/>
  <c r="B1333" i="4"/>
  <c r="O1332" i="4"/>
  <c r="N1332" i="4"/>
  <c r="M1332" i="4"/>
  <c r="L1332" i="4"/>
  <c r="K1332" i="4"/>
  <c r="J1332" i="4"/>
  <c r="D1332" i="4"/>
  <c r="B1332" i="4"/>
  <c r="O1331" i="4"/>
  <c r="N1331" i="4"/>
  <c r="M1331" i="4"/>
  <c r="L1331" i="4"/>
  <c r="K1331" i="4"/>
  <c r="J1331" i="4"/>
  <c r="D1331" i="4"/>
  <c r="B1331" i="4"/>
  <c r="O1330" i="4"/>
  <c r="N1330" i="4"/>
  <c r="M1330" i="4"/>
  <c r="L1330" i="4"/>
  <c r="K1330" i="4"/>
  <c r="J1330" i="4"/>
  <c r="D1330" i="4"/>
  <c r="B1330" i="4"/>
  <c r="AA1329" i="4"/>
  <c r="Z1329" i="4"/>
  <c r="O1328" i="4"/>
  <c r="N1328" i="4"/>
  <c r="M1328" i="4"/>
  <c r="L1328" i="4"/>
  <c r="K1328" i="4"/>
  <c r="J1328" i="4"/>
  <c r="D1328" i="4"/>
  <c r="F1328" i="4" s="1"/>
  <c r="B1328" i="4"/>
  <c r="O1327" i="4"/>
  <c r="N1327" i="4"/>
  <c r="M1327" i="4"/>
  <c r="L1327" i="4"/>
  <c r="K1327" i="4"/>
  <c r="J1327" i="4"/>
  <c r="D1327" i="4"/>
  <c r="B1327" i="4"/>
  <c r="O1326" i="4"/>
  <c r="N1326" i="4"/>
  <c r="M1326" i="4"/>
  <c r="L1326" i="4"/>
  <c r="K1326" i="4"/>
  <c r="J1326" i="4"/>
  <c r="D1326" i="4"/>
  <c r="F1326" i="4" s="1"/>
  <c r="B1326" i="4"/>
  <c r="O1325" i="4"/>
  <c r="N1325" i="4"/>
  <c r="M1325" i="4"/>
  <c r="L1325" i="4"/>
  <c r="K1325" i="4"/>
  <c r="J1325" i="4"/>
  <c r="D1325" i="4"/>
  <c r="F1325" i="4" s="1"/>
  <c r="B1325" i="4"/>
  <c r="O1324" i="4"/>
  <c r="N1324" i="4"/>
  <c r="M1324" i="4"/>
  <c r="L1324" i="4"/>
  <c r="K1324" i="4"/>
  <c r="J1324" i="4"/>
  <c r="D1324" i="4"/>
  <c r="B1324" i="4"/>
  <c r="O1323" i="4"/>
  <c r="N1323" i="4"/>
  <c r="M1323" i="4"/>
  <c r="L1323" i="4"/>
  <c r="K1323" i="4"/>
  <c r="J1323" i="4"/>
  <c r="D1323" i="4"/>
  <c r="F1323" i="4" s="1"/>
  <c r="B1323" i="4"/>
  <c r="O1322" i="4"/>
  <c r="N1322" i="4"/>
  <c r="M1322" i="4"/>
  <c r="L1322" i="4"/>
  <c r="K1322" i="4"/>
  <c r="J1322" i="4"/>
  <c r="D1322" i="4"/>
  <c r="F1322" i="4" s="1"/>
  <c r="B1322" i="4"/>
  <c r="O1321" i="4"/>
  <c r="N1321" i="4"/>
  <c r="M1321" i="4"/>
  <c r="L1321" i="4"/>
  <c r="K1321" i="4"/>
  <c r="J1321" i="4"/>
  <c r="D1321" i="4"/>
  <c r="B1321" i="4"/>
  <c r="O1320" i="4"/>
  <c r="N1320" i="4"/>
  <c r="M1320" i="4"/>
  <c r="L1320" i="4"/>
  <c r="K1320" i="4"/>
  <c r="J1320" i="4"/>
  <c r="D1320" i="4"/>
  <c r="F1320" i="4" s="1"/>
  <c r="B1320" i="4"/>
  <c r="AA1319" i="4"/>
  <c r="Z1319" i="4"/>
  <c r="I1313" i="4"/>
  <c r="H1313" i="4"/>
  <c r="H1312" i="4" s="1"/>
  <c r="G1313" i="4"/>
  <c r="G1312" i="4" s="1"/>
  <c r="D1313" i="4"/>
  <c r="AA1312" i="4"/>
  <c r="Z1312" i="4"/>
  <c r="I1312" i="4"/>
  <c r="AA1309" i="4"/>
  <c r="AA1308" i="4" s="1"/>
  <c r="Z1309" i="4"/>
  <c r="Z1308" i="4" s="1"/>
  <c r="P1309" i="4"/>
  <c r="P1308" i="4" s="1"/>
  <c r="I1309" i="4"/>
  <c r="I1308" i="4" s="1"/>
  <c r="H1309" i="4"/>
  <c r="H1308" i="4" s="1"/>
  <c r="G1309" i="4"/>
  <c r="G1308" i="4" s="1"/>
  <c r="E1309" i="4"/>
  <c r="Q1307" i="4"/>
  <c r="B1307" i="4"/>
  <c r="Q1306" i="4"/>
  <c r="B1306" i="4"/>
  <c r="P1305" i="4"/>
  <c r="P1304" i="4" s="1"/>
  <c r="I1305" i="4"/>
  <c r="I1304" i="4" s="1"/>
  <c r="H1305" i="4"/>
  <c r="H1304" i="4" s="1"/>
  <c r="G1305" i="4"/>
  <c r="G1304" i="4" s="1"/>
  <c r="D1305" i="4"/>
  <c r="D1304" i="4" s="1"/>
  <c r="AA1304" i="4"/>
  <c r="Z1304" i="4"/>
  <c r="O1303" i="4"/>
  <c r="N1303" i="4"/>
  <c r="M1303" i="4"/>
  <c r="L1303" i="4"/>
  <c r="K1303" i="4"/>
  <c r="J1303" i="4"/>
  <c r="D1303" i="4"/>
  <c r="F1303" i="4" s="1"/>
  <c r="B1303" i="4"/>
  <c r="O1302" i="4"/>
  <c r="N1302" i="4"/>
  <c r="M1302" i="4"/>
  <c r="L1302" i="4"/>
  <c r="K1302" i="4"/>
  <c r="J1302" i="4"/>
  <c r="D1302" i="4"/>
  <c r="B1302" i="4"/>
  <c r="O1301" i="4"/>
  <c r="N1301" i="4"/>
  <c r="M1301" i="4"/>
  <c r="L1301" i="4"/>
  <c r="K1301" i="4"/>
  <c r="J1301" i="4"/>
  <c r="D1301" i="4"/>
  <c r="F1301" i="4" s="1"/>
  <c r="B1301" i="4"/>
  <c r="O1300" i="4"/>
  <c r="N1300" i="4"/>
  <c r="M1300" i="4"/>
  <c r="L1300" i="4"/>
  <c r="K1300" i="4"/>
  <c r="J1300" i="4"/>
  <c r="D1300" i="4"/>
  <c r="B1300" i="4"/>
  <c r="O1299" i="4"/>
  <c r="N1299" i="4"/>
  <c r="M1299" i="4"/>
  <c r="L1299" i="4"/>
  <c r="K1299" i="4"/>
  <c r="J1299" i="4"/>
  <c r="D1299" i="4"/>
  <c r="B1299" i="4"/>
  <c r="O1298" i="4"/>
  <c r="N1298" i="4"/>
  <c r="M1298" i="4"/>
  <c r="L1298" i="4"/>
  <c r="K1298" i="4"/>
  <c r="J1298" i="4"/>
  <c r="D1298" i="4"/>
  <c r="B1298" i="4"/>
  <c r="O1297" i="4"/>
  <c r="N1297" i="4"/>
  <c r="M1297" i="4"/>
  <c r="L1297" i="4"/>
  <c r="K1297" i="4"/>
  <c r="J1297" i="4"/>
  <c r="D1297" i="4"/>
  <c r="F1297" i="4" s="1"/>
  <c r="B1297" i="4"/>
  <c r="O1296" i="4"/>
  <c r="N1296" i="4"/>
  <c r="M1296" i="4"/>
  <c r="L1296" i="4"/>
  <c r="K1296" i="4"/>
  <c r="J1296" i="4"/>
  <c r="D1296" i="4"/>
  <c r="B1296" i="4"/>
  <c r="AA1295" i="4"/>
  <c r="AA1294" i="4" s="1"/>
  <c r="Z1295" i="4"/>
  <c r="Z1294" i="4" s="1"/>
  <c r="O1291" i="4"/>
  <c r="N1291" i="4"/>
  <c r="M1291" i="4"/>
  <c r="L1291" i="4"/>
  <c r="K1291" i="4"/>
  <c r="J1291" i="4"/>
  <c r="E1291" i="4"/>
  <c r="F1291" i="4" s="1"/>
  <c r="B1291" i="4"/>
  <c r="O1290" i="4"/>
  <c r="N1290" i="4"/>
  <c r="M1290" i="4"/>
  <c r="L1290" i="4"/>
  <c r="K1290" i="4"/>
  <c r="J1290" i="4"/>
  <c r="E1290" i="4"/>
  <c r="B1290" i="4"/>
  <c r="O1289" i="4"/>
  <c r="N1289" i="4"/>
  <c r="M1289" i="4"/>
  <c r="L1289" i="4"/>
  <c r="K1289" i="4"/>
  <c r="J1289" i="4"/>
  <c r="E1289" i="4"/>
  <c r="B1289" i="4"/>
  <c r="O1288" i="4"/>
  <c r="N1288" i="4"/>
  <c r="M1288" i="4"/>
  <c r="L1288" i="4"/>
  <c r="K1288" i="4"/>
  <c r="J1288" i="4"/>
  <c r="E1288" i="4"/>
  <c r="B1288" i="4"/>
  <c r="AA1287" i="4"/>
  <c r="Z1287" i="4"/>
  <c r="O1285" i="4"/>
  <c r="N1285" i="4"/>
  <c r="M1285" i="4"/>
  <c r="L1285" i="4"/>
  <c r="K1285" i="4"/>
  <c r="J1285" i="4"/>
  <c r="D1285" i="4"/>
  <c r="F1285" i="4" s="1"/>
  <c r="B1285" i="4"/>
  <c r="O1284" i="4"/>
  <c r="N1284" i="4"/>
  <c r="M1284" i="4"/>
  <c r="L1284" i="4"/>
  <c r="K1284" i="4"/>
  <c r="J1284" i="4"/>
  <c r="D1284" i="4"/>
  <c r="F1284" i="4" s="1"/>
  <c r="B1284" i="4"/>
  <c r="AA1283" i="4"/>
  <c r="Z1283" i="4"/>
  <c r="O1282" i="4"/>
  <c r="N1282" i="4"/>
  <c r="M1282" i="4"/>
  <c r="L1282" i="4"/>
  <c r="K1282" i="4"/>
  <c r="J1282" i="4"/>
  <c r="D1282" i="4"/>
  <c r="B1282" i="4"/>
  <c r="O1281" i="4"/>
  <c r="N1281" i="4"/>
  <c r="M1281" i="4"/>
  <c r="L1281" i="4"/>
  <c r="K1281" i="4"/>
  <c r="J1281" i="4"/>
  <c r="D1281" i="4"/>
  <c r="B1281" i="4"/>
  <c r="O1280" i="4"/>
  <c r="N1280" i="4"/>
  <c r="M1280" i="4"/>
  <c r="L1280" i="4"/>
  <c r="K1280" i="4"/>
  <c r="J1280" i="4"/>
  <c r="D1280" i="4"/>
  <c r="B1280" i="4"/>
  <c r="O1279" i="4"/>
  <c r="N1279" i="4"/>
  <c r="M1279" i="4"/>
  <c r="L1279" i="4"/>
  <c r="K1279" i="4"/>
  <c r="J1279" i="4"/>
  <c r="D1279" i="4"/>
  <c r="F1279" i="4" s="1"/>
  <c r="B1279" i="4"/>
  <c r="O1278" i="4"/>
  <c r="N1278" i="4"/>
  <c r="M1278" i="4"/>
  <c r="L1278" i="4"/>
  <c r="K1278" i="4"/>
  <c r="J1278" i="4"/>
  <c r="D1278" i="4"/>
  <c r="F1278" i="4" s="1"/>
  <c r="B1278" i="4"/>
  <c r="AA1277" i="4"/>
  <c r="Z1277" i="4"/>
  <c r="O1276" i="4"/>
  <c r="N1276" i="4"/>
  <c r="M1276" i="4"/>
  <c r="L1276" i="4"/>
  <c r="K1276" i="4"/>
  <c r="J1276" i="4"/>
  <c r="D1276" i="4"/>
  <c r="F1276" i="4" s="1"/>
  <c r="B1276" i="4"/>
  <c r="O1275" i="4"/>
  <c r="N1275" i="4"/>
  <c r="M1275" i="4"/>
  <c r="L1275" i="4"/>
  <c r="K1275" i="4"/>
  <c r="J1275" i="4"/>
  <c r="D1275" i="4"/>
  <c r="F1275" i="4" s="1"/>
  <c r="B1275" i="4"/>
  <c r="O1274" i="4"/>
  <c r="N1274" i="4"/>
  <c r="M1274" i="4"/>
  <c r="L1274" i="4"/>
  <c r="K1274" i="4"/>
  <c r="J1274" i="4"/>
  <c r="D1274" i="4"/>
  <c r="B1274" i="4"/>
  <c r="O1273" i="4"/>
  <c r="N1273" i="4"/>
  <c r="M1273" i="4"/>
  <c r="L1273" i="4"/>
  <c r="K1273" i="4"/>
  <c r="J1273" i="4"/>
  <c r="D1273" i="4"/>
  <c r="F1273" i="4" s="1"/>
  <c r="B1273" i="4"/>
  <c r="AA1272" i="4"/>
  <c r="Z1272" i="4"/>
  <c r="I1266" i="4"/>
  <c r="I1265" i="4" s="1"/>
  <c r="H1266" i="4"/>
  <c r="H1265" i="4" s="1"/>
  <c r="G1266" i="4"/>
  <c r="G1265" i="4" s="1"/>
  <c r="D1266" i="4"/>
  <c r="AA1265" i="4"/>
  <c r="Z1265" i="4"/>
  <c r="AA1262" i="4"/>
  <c r="AA1261" i="4" s="1"/>
  <c r="Z1262" i="4"/>
  <c r="Z1261" i="4" s="1"/>
  <c r="P1262" i="4"/>
  <c r="P1261" i="4" s="1"/>
  <c r="I1262" i="4"/>
  <c r="I1261" i="4" s="1"/>
  <c r="H1262" i="4"/>
  <c r="H1261" i="4" s="1"/>
  <c r="G1262" i="4"/>
  <c r="G1261" i="4" s="1"/>
  <c r="E1262" i="4"/>
  <c r="Q1260" i="4"/>
  <c r="B1260" i="4"/>
  <c r="Q1259" i="4"/>
  <c r="B1259" i="4"/>
  <c r="Q1258" i="4"/>
  <c r="B1258" i="4"/>
  <c r="Q1257" i="4"/>
  <c r="B1257" i="4"/>
  <c r="Q1256" i="4"/>
  <c r="B1256" i="4"/>
  <c r="Q1255" i="4"/>
  <c r="B1255" i="4"/>
  <c r="P1254" i="4"/>
  <c r="P1253" i="4" s="1"/>
  <c r="I1254" i="4"/>
  <c r="I1253" i="4" s="1"/>
  <c r="H1254" i="4"/>
  <c r="H1253" i="4" s="1"/>
  <c r="G1254" i="4"/>
  <c r="G1253" i="4" s="1"/>
  <c r="D1254" i="4"/>
  <c r="D1253" i="4" s="1"/>
  <c r="AA1253" i="4"/>
  <c r="Z1253" i="4"/>
  <c r="O1252" i="4"/>
  <c r="N1252" i="4"/>
  <c r="M1252" i="4"/>
  <c r="L1252" i="4"/>
  <c r="K1252" i="4"/>
  <c r="J1252" i="4"/>
  <c r="D1252" i="4"/>
  <c r="B1252" i="4"/>
  <c r="O1251" i="4"/>
  <c r="N1251" i="4"/>
  <c r="M1251" i="4"/>
  <c r="L1251" i="4"/>
  <c r="K1251" i="4"/>
  <c r="J1251" i="4"/>
  <c r="D1251" i="4"/>
  <c r="B1251" i="4"/>
  <c r="O1250" i="4"/>
  <c r="N1250" i="4"/>
  <c r="M1250" i="4"/>
  <c r="L1250" i="4"/>
  <c r="K1250" i="4"/>
  <c r="J1250" i="4"/>
  <c r="D1250" i="4"/>
  <c r="B1250" i="4"/>
  <c r="O1249" i="4"/>
  <c r="N1249" i="4"/>
  <c r="M1249" i="4"/>
  <c r="L1249" i="4"/>
  <c r="K1249" i="4"/>
  <c r="J1249" i="4"/>
  <c r="D1249" i="4"/>
  <c r="B1249" i="4"/>
  <c r="O1248" i="4"/>
  <c r="N1248" i="4"/>
  <c r="M1248" i="4"/>
  <c r="L1248" i="4"/>
  <c r="K1248" i="4"/>
  <c r="J1248" i="4"/>
  <c r="D1248" i="4"/>
  <c r="B1248" i="4"/>
  <c r="O1247" i="4"/>
  <c r="N1247" i="4"/>
  <c r="M1247" i="4"/>
  <c r="L1247" i="4"/>
  <c r="K1247" i="4"/>
  <c r="J1247" i="4"/>
  <c r="D1247" i="4"/>
  <c r="B1247" i="4"/>
  <c r="O1246" i="4"/>
  <c r="N1246" i="4"/>
  <c r="M1246" i="4"/>
  <c r="L1246" i="4"/>
  <c r="K1246" i="4"/>
  <c r="J1246" i="4"/>
  <c r="D1246" i="4"/>
  <c r="B1246" i="4"/>
  <c r="O1245" i="4"/>
  <c r="N1245" i="4"/>
  <c r="M1245" i="4"/>
  <c r="L1245" i="4"/>
  <c r="K1245" i="4"/>
  <c r="J1245" i="4"/>
  <c r="D1245" i="4"/>
  <c r="F1245" i="4" s="1"/>
  <c r="B1245" i="4"/>
  <c r="O1244" i="4"/>
  <c r="N1244" i="4"/>
  <c r="M1244" i="4"/>
  <c r="L1244" i="4"/>
  <c r="K1244" i="4"/>
  <c r="J1244" i="4"/>
  <c r="D1244" i="4"/>
  <c r="F1244" i="4" s="1"/>
  <c r="B1244" i="4"/>
  <c r="AA1243" i="4"/>
  <c r="AA1242" i="4" s="1"/>
  <c r="Z1243" i="4"/>
  <c r="Z1242" i="4" s="1"/>
  <c r="O1239" i="4"/>
  <c r="N1239" i="4"/>
  <c r="M1239" i="4"/>
  <c r="L1239" i="4"/>
  <c r="K1239" i="4"/>
  <c r="J1239" i="4"/>
  <c r="E1239" i="4"/>
  <c r="B1239" i="4"/>
  <c r="O1238" i="4"/>
  <c r="N1238" i="4"/>
  <c r="M1238" i="4"/>
  <c r="L1238" i="4"/>
  <c r="K1238" i="4"/>
  <c r="J1238" i="4"/>
  <c r="E1238" i="4"/>
  <c r="B1238" i="4"/>
  <c r="O1237" i="4"/>
  <c r="N1237" i="4"/>
  <c r="M1237" i="4"/>
  <c r="L1237" i="4"/>
  <c r="K1237" i="4"/>
  <c r="J1237" i="4"/>
  <c r="E1237" i="4"/>
  <c r="F1237" i="4" s="1"/>
  <c r="B1237" i="4"/>
  <c r="O1236" i="4"/>
  <c r="N1236" i="4"/>
  <c r="M1236" i="4"/>
  <c r="L1236" i="4"/>
  <c r="K1236" i="4"/>
  <c r="J1236" i="4"/>
  <c r="E1236" i="4"/>
  <c r="B1236" i="4"/>
  <c r="O1235" i="4"/>
  <c r="N1235" i="4"/>
  <c r="M1235" i="4"/>
  <c r="L1235" i="4"/>
  <c r="K1235" i="4"/>
  <c r="J1235" i="4"/>
  <c r="E1235" i="4"/>
  <c r="F1235" i="4" s="1"/>
  <c r="B1235" i="4"/>
  <c r="O1234" i="4"/>
  <c r="N1234" i="4"/>
  <c r="M1234" i="4"/>
  <c r="L1234" i="4"/>
  <c r="K1234" i="4"/>
  <c r="J1234" i="4"/>
  <c r="E1234" i="4"/>
  <c r="B1234" i="4"/>
  <c r="O1233" i="4"/>
  <c r="N1233" i="4"/>
  <c r="M1233" i="4"/>
  <c r="L1233" i="4"/>
  <c r="K1233" i="4"/>
  <c r="J1233" i="4"/>
  <c r="E1233" i="4"/>
  <c r="B1233" i="4"/>
  <c r="O1232" i="4"/>
  <c r="N1232" i="4"/>
  <c r="M1232" i="4"/>
  <c r="L1232" i="4"/>
  <c r="K1232" i="4"/>
  <c r="J1232" i="4"/>
  <c r="E1232" i="4"/>
  <c r="B1232" i="4"/>
  <c r="O1231" i="4"/>
  <c r="N1231" i="4"/>
  <c r="M1231" i="4"/>
  <c r="L1231" i="4"/>
  <c r="K1231" i="4"/>
  <c r="J1231" i="4"/>
  <c r="E1231" i="4"/>
  <c r="B1231" i="4"/>
  <c r="O1230" i="4"/>
  <c r="N1230" i="4"/>
  <c r="M1230" i="4"/>
  <c r="L1230" i="4"/>
  <c r="K1230" i="4"/>
  <c r="J1230" i="4"/>
  <c r="E1230" i="4"/>
  <c r="F1230" i="4" s="1"/>
  <c r="B1230" i="4"/>
  <c r="O1229" i="4"/>
  <c r="N1229" i="4"/>
  <c r="M1229" i="4"/>
  <c r="L1229" i="4"/>
  <c r="K1229" i="4"/>
  <c r="J1229" i="4"/>
  <c r="E1229" i="4"/>
  <c r="B1229" i="4"/>
  <c r="O1228" i="4"/>
  <c r="N1228" i="4"/>
  <c r="M1228" i="4"/>
  <c r="L1228" i="4"/>
  <c r="K1228" i="4"/>
  <c r="J1228" i="4"/>
  <c r="E1228" i="4"/>
  <c r="B1228" i="4"/>
  <c r="O1227" i="4"/>
  <c r="N1227" i="4"/>
  <c r="M1227" i="4"/>
  <c r="L1227" i="4"/>
  <c r="K1227" i="4"/>
  <c r="J1227" i="4"/>
  <c r="E1227" i="4"/>
  <c r="B1227" i="4"/>
  <c r="O1226" i="4"/>
  <c r="N1226" i="4"/>
  <c r="M1226" i="4"/>
  <c r="L1226" i="4"/>
  <c r="K1226" i="4"/>
  <c r="J1226" i="4"/>
  <c r="E1226" i="4"/>
  <c r="B1226" i="4"/>
  <c r="O1225" i="4"/>
  <c r="N1225" i="4"/>
  <c r="M1225" i="4"/>
  <c r="L1225" i="4"/>
  <c r="K1225" i="4"/>
  <c r="J1225" i="4"/>
  <c r="E1225" i="4"/>
  <c r="B1225" i="4"/>
  <c r="O1224" i="4"/>
  <c r="N1224" i="4"/>
  <c r="M1224" i="4"/>
  <c r="L1224" i="4"/>
  <c r="K1224" i="4"/>
  <c r="J1224" i="4"/>
  <c r="E1224" i="4"/>
  <c r="B1224" i="4"/>
  <c r="O1223" i="4"/>
  <c r="N1223" i="4"/>
  <c r="M1223" i="4"/>
  <c r="L1223" i="4"/>
  <c r="K1223" i="4"/>
  <c r="J1223" i="4"/>
  <c r="E1223" i="4"/>
  <c r="B1223" i="4"/>
  <c r="O1222" i="4"/>
  <c r="N1222" i="4"/>
  <c r="M1222" i="4"/>
  <c r="L1222" i="4"/>
  <c r="K1222" i="4"/>
  <c r="J1222" i="4"/>
  <c r="E1222" i="4"/>
  <c r="B1222" i="4"/>
  <c r="O1221" i="4"/>
  <c r="N1221" i="4"/>
  <c r="M1221" i="4"/>
  <c r="L1221" i="4"/>
  <c r="K1221" i="4"/>
  <c r="J1221" i="4"/>
  <c r="E1221" i="4"/>
  <c r="F1221" i="4" s="1"/>
  <c r="B1221" i="4"/>
  <c r="AA1220" i="4"/>
  <c r="Z1220" i="4"/>
  <c r="O1218" i="4"/>
  <c r="N1218" i="4"/>
  <c r="M1218" i="4"/>
  <c r="L1218" i="4"/>
  <c r="K1218" i="4"/>
  <c r="J1218" i="4"/>
  <c r="D1218" i="4"/>
  <c r="F1218" i="4" s="1"/>
  <c r="B1218" i="4"/>
  <c r="O1217" i="4"/>
  <c r="N1217" i="4"/>
  <c r="M1217" i="4"/>
  <c r="L1217" i="4"/>
  <c r="K1217" i="4"/>
  <c r="J1217" i="4"/>
  <c r="D1217" i="4"/>
  <c r="F1217" i="4" s="1"/>
  <c r="B1217" i="4"/>
  <c r="O1216" i="4"/>
  <c r="N1216" i="4"/>
  <c r="M1216" i="4"/>
  <c r="L1216" i="4"/>
  <c r="K1216" i="4"/>
  <c r="J1216" i="4"/>
  <c r="D1216" i="4"/>
  <c r="F1216" i="4" s="1"/>
  <c r="B1216" i="4"/>
  <c r="O1215" i="4"/>
  <c r="N1215" i="4"/>
  <c r="M1215" i="4"/>
  <c r="L1215" i="4"/>
  <c r="K1215" i="4"/>
  <c r="J1215" i="4"/>
  <c r="D1215" i="4"/>
  <c r="F1215" i="4" s="1"/>
  <c r="B1215" i="4"/>
  <c r="AA1214" i="4"/>
  <c r="Z1214" i="4"/>
  <c r="O1213" i="4"/>
  <c r="N1213" i="4"/>
  <c r="M1213" i="4"/>
  <c r="L1213" i="4"/>
  <c r="K1213" i="4"/>
  <c r="J1213" i="4"/>
  <c r="D1213" i="4"/>
  <c r="B1213" i="4"/>
  <c r="O1212" i="4"/>
  <c r="N1212" i="4"/>
  <c r="M1212" i="4"/>
  <c r="L1212" i="4"/>
  <c r="K1212" i="4"/>
  <c r="J1212" i="4"/>
  <c r="D1212" i="4"/>
  <c r="F1212" i="4" s="1"/>
  <c r="B1212" i="4"/>
  <c r="O1211" i="4"/>
  <c r="N1211" i="4"/>
  <c r="M1211" i="4"/>
  <c r="L1211" i="4"/>
  <c r="K1211" i="4"/>
  <c r="J1211" i="4"/>
  <c r="D1211" i="4"/>
  <c r="B1211" i="4"/>
  <c r="O1210" i="4"/>
  <c r="N1210" i="4"/>
  <c r="M1210" i="4"/>
  <c r="L1210" i="4"/>
  <c r="K1210" i="4"/>
  <c r="J1210" i="4"/>
  <c r="D1210" i="4"/>
  <c r="B1210" i="4"/>
  <c r="O1209" i="4"/>
  <c r="N1209" i="4"/>
  <c r="M1209" i="4"/>
  <c r="L1209" i="4"/>
  <c r="K1209" i="4"/>
  <c r="J1209" i="4"/>
  <c r="D1209" i="4"/>
  <c r="B1209" i="4"/>
  <c r="O1208" i="4"/>
  <c r="N1208" i="4"/>
  <c r="M1208" i="4"/>
  <c r="L1208" i="4"/>
  <c r="K1208" i="4"/>
  <c r="J1208" i="4"/>
  <c r="D1208" i="4"/>
  <c r="B1208" i="4"/>
  <c r="O1207" i="4"/>
  <c r="N1207" i="4"/>
  <c r="M1207" i="4"/>
  <c r="L1207" i="4"/>
  <c r="K1207" i="4"/>
  <c r="J1207" i="4"/>
  <c r="D1207" i="4"/>
  <c r="B1207" i="4"/>
  <c r="O1206" i="4"/>
  <c r="N1206" i="4"/>
  <c r="M1206" i="4"/>
  <c r="L1206" i="4"/>
  <c r="K1206" i="4"/>
  <c r="J1206" i="4"/>
  <c r="D1206" i="4"/>
  <c r="F1206" i="4" s="1"/>
  <c r="B1206" i="4"/>
  <c r="O1205" i="4"/>
  <c r="N1205" i="4"/>
  <c r="M1205" i="4"/>
  <c r="L1205" i="4"/>
  <c r="K1205" i="4"/>
  <c r="J1205" i="4"/>
  <c r="D1205" i="4"/>
  <c r="F1205" i="4" s="1"/>
  <c r="B1205" i="4"/>
  <c r="AA1204" i="4"/>
  <c r="Z1204" i="4"/>
  <c r="O1203" i="4"/>
  <c r="N1203" i="4"/>
  <c r="M1203" i="4"/>
  <c r="L1203" i="4"/>
  <c r="K1203" i="4"/>
  <c r="J1203" i="4"/>
  <c r="D1203" i="4"/>
  <c r="B1203" i="4"/>
  <c r="O1202" i="4"/>
  <c r="N1202" i="4"/>
  <c r="M1202" i="4"/>
  <c r="L1202" i="4"/>
  <c r="K1202" i="4"/>
  <c r="J1202" i="4"/>
  <c r="D1202" i="4"/>
  <c r="B1202" i="4"/>
  <c r="O1201" i="4"/>
  <c r="N1201" i="4"/>
  <c r="M1201" i="4"/>
  <c r="L1201" i="4"/>
  <c r="K1201" i="4"/>
  <c r="J1201" i="4"/>
  <c r="D1201" i="4"/>
  <c r="B1201" i="4"/>
  <c r="O1200" i="4"/>
  <c r="N1200" i="4"/>
  <c r="M1200" i="4"/>
  <c r="L1200" i="4"/>
  <c r="K1200" i="4"/>
  <c r="J1200" i="4"/>
  <c r="D1200" i="4"/>
  <c r="B1200" i="4"/>
  <c r="O1199" i="4"/>
  <c r="N1199" i="4"/>
  <c r="M1199" i="4"/>
  <c r="L1199" i="4"/>
  <c r="K1199" i="4"/>
  <c r="J1199" i="4"/>
  <c r="D1199" i="4"/>
  <c r="B1199" i="4"/>
  <c r="O1198" i="4"/>
  <c r="N1198" i="4"/>
  <c r="M1198" i="4"/>
  <c r="L1198" i="4"/>
  <c r="K1198" i="4"/>
  <c r="J1198" i="4"/>
  <c r="D1198" i="4"/>
  <c r="B1198" i="4"/>
  <c r="AA1197" i="4"/>
  <c r="Z1197" i="4"/>
  <c r="I1191" i="4"/>
  <c r="I1190" i="4" s="1"/>
  <c r="H1191" i="4"/>
  <c r="H1190" i="4" s="1"/>
  <c r="G1191" i="4"/>
  <c r="G1190" i="4" s="1"/>
  <c r="D1191" i="4"/>
  <c r="Q1191" i="4" s="1"/>
  <c r="Q1190" i="4" s="1"/>
  <c r="AA1190" i="4"/>
  <c r="Z1190" i="4"/>
  <c r="AA1187" i="4"/>
  <c r="AA1186" i="4" s="1"/>
  <c r="Z1187" i="4"/>
  <c r="Z1186" i="4" s="1"/>
  <c r="P1187" i="4"/>
  <c r="P1186" i="4" s="1"/>
  <c r="I1187" i="4"/>
  <c r="I1186" i="4" s="1"/>
  <c r="H1187" i="4"/>
  <c r="H1186" i="4" s="1"/>
  <c r="G1187" i="4"/>
  <c r="G1186" i="4" s="1"/>
  <c r="E1187" i="4"/>
  <c r="Q1185" i="4"/>
  <c r="B1185" i="4"/>
  <c r="Q1184" i="4"/>
  <c r="B1184" i="4"/>
  <c r="Q1183" i="4"/>
  <c r="B1183" i="4"/>
  <c r="Q1182" i="4"/>
  <c r="B1182" i="4"/>
  <c r="Q1181" i="4"/>
  <c r="B1181" i="4"/>
  <c r="Q1180" i="4"/>
  <c r="B1180" i="4"/>
  <c r="P1179" i="4"/>
  <c r="P1178" i="4" s="1"/>
  <c r="I1179" i="4"/>
  <c r="I1178" i="4" s="1"/>
  <c r="H1179" i="4"/>
  <c r="H1178" i="4" s="1"/>
  <c r="G1179" i="4"/>
  <c r="G1178" i="4" s="1"/>
  <c r="D1179" i="4"/>
  <c r="D1178" i="4" s="1"/>
  <c r="AA1178" i="4"/>
  <c r="Z1178" i="4"/>
  <c r="O1177" i="4"/>
  <c r="N1177" i="4"/>
  <c r="M1177" i="4"/>
  <c r="L1177" i="4"/>
  <c r="K1177" i="4"/>
  <c r="J1177" i="4"/>
  <c r="D1177" i="4"/>
  <c r="F1177" i="4" s="1"/>
  <c r="B1177" i="4"/>
  <c r="O1176" i="4"/>
  <c r="N1176" i="4"/>
  <c r="M1176" i="4"/>
  <c r="L1176" i="4"/>
  <c r="K1176" i="4"/>
  <c r="J1176" i="4"/>
  <c r="D1176" i="4"/>
  <c r="F1176" i="4" s="1"/>
  <c r="B1176" i="4"/>
  <c r="O1175" i="4"/>
  <c r="N1175" i="4"/>
  <c r="M1175" i="4"/>
  <c r="L1175" i="4"/>
  <c r="K1175" i="4"/>
  <c r="J1175" i="4"/>
  <c r="D1175" i="4"/>
  <c r="F1175" i="4" s="1"/>
  <c r="B1175" i="4"/>
  <c r="O1174" i="4"/>
  <c r="N1174" i="4"/>
  <c r="M1174" i="4"/>
  <c r="L1174" i="4"/>
  <c r="K1174" i="4"/>
  <c r="J1174" i="4"/>
  <c r="D1174" i="4"/>
  <c r="F1174" i="4" s="1"/>
  <c r="B1174" i="4"/>
  <c r="O1173" i="4"/>
  <c r="N1173" i="4"/>
  <c r="M1173" i="4"/>
  <c r="L1173" i="4"/>
  <c r="K1173" i="4"/>
  <c r="J1173" i="4"/>
  <c r="D1173" i="4"/>
  <c r="F1173" i="4" s="1"/>
  <c r="B1173" i="4"/>
  <c r="O1172" i="4"/>
  <c r="N1172" i="4"/>
  <c r="M1172" i="4"/>
  <c r="L1172" i="4"/>
  <c r="K1172" i="4"/>
  <c r="J1172" i="4"/>
  <c r="D1172" i="4"/>
  <c r="F1172" i="4" s="1"/>
  <c r="B1172" i="4"/>
  <c r="O1171" i="4"/>
  <c r="N1171" i="4"/>
  <c r="M1171" i="4"/>
  <c r="L1171" i="4"/>
  <c r="K1171" i="4"/>
  <c r="J1171" i="4"/>
  <c r="D1171" i="4"/>
  <c r="B1171" i="4"/>
  <c r="AA1170" i="4"/>
  <c r="AA1169" i="4" s="1"/>
  <c r="Z1170" i="4"/>
  <c r="Z1169" i="4" s="1"/>
  <c r="O1166" i="4"/>
  <c r="N1166" i="4"/>
  <c r="M1166" i="4"/>
  <c r="L1166" i="4"/>
  <c r="K1166" i="4"/>
  <c r="J1166" i="4"/>
  <c r="E1166" i="4"/>
  <c r="B1166" i="4"/>
  <c r="O1165" i="4"/>
  <c r="N1165" i="4"/>
  <c r="M1165" i="4"/>
  <c r="L1165" i="4"/>
  <c r="K1165" i="4"/>
  <c r="J1165" i="4"/>
  <c r="E1165" i="4"/>
  <c r="B1165" i="4"/>
  <c r="O1164" i="4"/>
  <c r="N1164" i="4"/>
  <c r="M1164" i="4"/>
  <c r="L1164" i="4"/>
  <c r="K1164" i="4"/>
  <c r="J1164" i="4"/>
  <c r="E1164" i="4"/>
  <c r="F1164" i="4" s="1"/>
  <c r="B1164" i="4"/>
  <c r="O1163" i="4"/>
  <c r="N1163" i="4"/>
  <c r="M1163" i="4"/>
  <c r="L1163" i="4"/>
  <c r="K1163" i="4"/>
  <c r="J1163" i="4"/>
  <c r="E1163" i="4"/>
  <c r="B1163" i="4"/>
  <c r="O1162" i="4"/>
  <c r="N1162" i="4"/>
  <c r="M1162" i="4"/>
  <c r="L1162" i="4"/>
  <c r="K1162" i="4"/>
  <c r="J1162" i="4"/>
  <c r="E1162" i="4"/>
  <c r="F1162" i="4" s="1"/>
  <c r="B1162" i="4"/>
  <c r="O1161" i="4"/>
  <c r="N1161" i="4"/>
  <c r="M1161" i="4"/>
  <c r="L1161" i="4"/>
  <c r="K1161" i="4"/>
  <c r="J1161" i="4"/>
  <c r="E1161" i="4"/>
  <c r="B1161" i="4"/>
  <c r="O1160" i="4"/>
  <c r="N1160" i="4"/>
  <c r="M1160" i="4"/>
  <c r="L1160" i="4"/>
  <c r="K1160" i="4"/>
  <c r="J1160" i="4"/>
  <c r="E1160" i="4"/>
  <c r="F1160" i="4" s="1"/>
  <c r="B1160" i="4"/>
  <c r="O1159" i="4"/>
  <c r="N1159" i="4"/>
  <c r="M1159" i="4"/>
  <c r="L1159" i="4"/>
  <c r="K1159" i="4"/>
  <c r="J1159" i="4"/>
  <c r="E1159" i="4"/>
  <c r="B1159" i="4"/>
  <c r="O1158" i="4"/>
  <c r="N1158" i="4"/>
  <c r="M1158" i="4"/>
  <c r="L1158" i="4"/>
  <c r="K1158" i="4"/>
  <c r="J1158" i="4"/>
  <c r="E1158" i="4"/>
  <c r="B1158" i="4"/>
  <c r="O1157" i="4"/>
  <c r="N1157" i="4"/>
  <c r="M1157" i="4"/>
  <c r="L1157" i="4"/>
  <c r="K1157" i="4"/>
  <c r="J1157" i="4"/>
  <c r="E1157" i="4"/>
  <c r="B1157" i="4"/>
  <c r="O1156" i="4"/>
  <c r="N1156" i="4"/>
  <c r="M1156" i="4"/>
  <c r="L1156" i="4"/>
  <c r="K1156" i="4"/>
  <c r="J1156" i="4"/>
  <c r="E1156" i="4"/>
  <c r="B1156" i="4"/>
  <c r="AA1155" i="4"/>
  <c r="Z1155" i="4"/>
  <c r="O1153" i="4"/>
  <c r="N1153" i="4"/>
  <c r="M1153" i="4"/>
  <c r="L1153" i="4"/>
  <c r="K1153" i="4"/>
  <c r="J1153" i="4"/>
  <c r="D1153" i="4"/>
  <c r="F1153" i="4" s="1"/>
  <c r="B1153" i="4"/>
  <c r="O1152" i="4"/>
  <c r="N1152" i="4"/>
  <c r="M1152" i="4"/>
  <c r="L1152" i="4"/>
  <c r="K1152" i="4"/>
  <c r="J1152" i="4"/>
  <c r="D1152" i="4"/>
  <c r="F1152" i="4" s="1"/>
  <c r="B1152" i="4"/>
  <c r="O1151" i="4"/>
  <c r="N1151" i="4"/>
  <c r="M1151" i="4"/>
  <c r="L1151" i="4"/>
  <c r="K1151" i="4"/>
  <c r="J1151" i="4"/>
  <c r="D1151" i="4"/>
  <c r="F1151" i="4" s="1"/>
  <c r="B1151" i="4"/>
  <c r="O1150" i="4"/>
  <c r="N1150" i="4"/>
  <c r="M1150" i="4"/>
  <c r="L1150" i="4"/>
  <c r="K1150" i="4"/>
  <c r="J1150" i="4"/>
  <c r="D1150" i="4"/>
  <c r="F1150" i="4" s="1"/>
  <c r="B1150" i="4"/>
  <c r="O1149" i="4"/>
  <c r="N1149" i="4"/>
  <c r="M1149" i="4"/>
  <c r="L1149" i="4"/>
  <c r="K1149" i="4"/>
  <c r="J1149" i="4"/>
  <c r="D1149" i="4"/>
  <c r="F1149" i="4" s="1"/>
  <c r="B1149" i="4"/>
  <c r="O1148" i="4"/>
  <c r="N1148" i="4"/>
  <c r="M1148" i="4"/>
  <c r="L1148" i="4"/>
  <c r="K1148" i="4"/>
  <c r="J1148" i="4"/>
  <c r="D1148" i="4"/>
  <c r="F1148" i="4" s="1"/>
  <c r="B1148" i="4"/>
  <c r="O1147" i="4"/>
  <c r="N1147" i="4"/>
  <c r="M1147" i="4"/>
  <c r="L1147" i="4"/>
  <c r="K1147" i="4"/>
  <c r="J1147" i="4"/>
  <c r="D1147" i="4"/>
  <c r="F1147" i="4" s="1"/>
  <c r="B1147" i="4"/>
  <c r="AA1146" i="4"/>
  <c r="Z1146" i="4"/>
  <c r="O1145" i="4"/>
  <c r="N1145" i="4"/>
  <c r="M1145" i="4"/>
  <c r="L1145" i="4"/>
  <c r="K1145" i="4"/>
  <c r="J1145" i="4"/>
  <c r="D1145" i="4"/>
  <c r="B1145" i="4"/>
  <c r="O1144" i="4"/>
  <c r="N1144" i="4"/>
  <c r="M1144" i="4"/>
  <c r="L1144" i="4"/>
  <c r="K1144" i="4"/>
  <c r="J1144" i="4"/>
  <c r="D1144" i="4"/>
  <c r="F1144" i="4" s="1"/>
  <c r="B1144" i="4"/>
  <c r="O1143" i="4"/>
  <c r="N1143" i="4"/>
  <c r="M1143" i="4"/>
  <c r="L1143" i="4"/>
  <c r="K1143" i="4"/>
  <c r="J1143" i="4"/>
  <c r="D1143" i="4"/>
  <c r="B1143" i="4"/>
  <c r="O1142" i="4"/>
  <c r="N1142" i="4"/>
  <c r="M1142" i="4"/>
  <c r="L1142" i="4"/>
  <c r="K1142" i="4"/>
  <c r="J1142" i="4"/>
  <c r="D1142" i="4"/>
  <c r="F1142" i="4" s="1"/>
  <c r="B1142" i="4"/>
  <c r="O1141" i="4"/>
  <c r="N1141" i="4"/>
  <c r="M1141" i="4"/>
  <c r="L1141" i="4"/>
  <c r="K1141" i="4"/>
  <c r="J1141" i="4"/>
  <c r="D1141" i="4"/>
  <c r="B1141" i="4"/>
  <c r="O1140" i="4"/>
  <c r="N1140" i="4"/>
  <c r="M1140" i="4"/>
  <c r="L1140" i="4"/>
  <c r="K1140" i="4"/>
  <c r="J1140" i="4"/>
  <c r="D1140" i="4"/>
  <c r="B1140" i="4"/>
  <c r="O1139" i="4"/>
  <c r="N1139" i="4"/>
  <c r="M1139" i="4"/>
  <c r="L1139" i="4"/>
  <c r="K1139" i="4"/>
  <c r="J1139" i="4"/>
  <c r="D1139" i="4"/>
  <c r="B1139" i="4"/>
  <c r="O1138" i="4"/>
  <c r="N1138" i="4"/>
  <c r="M1138" i="4"/>
  <c r="L1138" i="4"/>
  <c r="K1138" i="4"/>
  <c r="J1138" i="4"/>
  <c r="D1138" i="4"/>
  <c r="F1138" i="4" s="1"/>
  <c r="B1138" i="4"/>
  <c r="O1137" i="4"/>
  <c r="N1137" i="4"/>
  <c r="M1137" i="4"/>
  <c r="L1137" i="4"/>
  <c r="K1137" i="4"/>
  <c r="J1137" i="4"/>
  <c r="D1137" i="4"/>
  <c r="B1137" i="4"/>
  <c r="O1136" i="4"/>
  <c r="N1136" i="4"/>
  <c r="M1136" i="4"/>
  <c r="L1136" i="4"/>
  <c r="K1136" i="4"/>
  <c r="J1136" i="4"/>
  <c r="D1136" i="4"/>
  <c r="B1136" i="4"/>
  <c r="O1135" i="4"/>
  <c r="N1135" i="4"/>
  <c r="M1135" i="4"/>
  <c r="L1135" i="4"/>
  <c r="K1135" i="4"/>
  <c r="J1135" i="4"/>
  <c r="D1135" i="4"/>
  <c r="F1135" i="4" s="1"/>
  <c r="B1135" i="4"/>
  <c r="O1134" i="4"/>
  <c r="N1134" i="4"/>
  <c r="M1134" i="4"/>
  <c r="L1134" i="4"/>
  <c r="K1134" i="4"/>
  <c r="J1134" i="4"/>
  <c r="D1134" i="4"/>
  <c r="B1134" i="4"/>
  <c r="O1133" i="4"/>
  <c r="N1133" i="4"/>
  <c r="M1133" i="4"/>
  <c r="L1133" i="4"/>
  <c r="K1133" i="4"/>
  <c r="J1133" i="4"/>
  <c r="D1133" i="4"/>
  <c r="F1133" i="4" s="1"/>
  <c r="B1133" i="4"/>
  <c r="O1132" i="4"/>
  <c r="N1132" i="4"/>
  <c r="M1132" i="4"/>
  <c r="L1132" i="4"/>
  <c r="K1132" i="4"/>
  <c r="J1132" i="4"/>
  <c r="D1132" i="4"/>
  <c r="B1132" i="4"/>
  <c r="O1131" i="4"/>
  <c r="N1131" i="4"/>
  <c r="M1131" i="4"/>
  <c r="L1131" i="4"/>
  <c r="K1131" i="4"/>
  <c r="J1131" i="4"/>
  <c r="D1131" i="4"/>
  <c r="B1131" i="4"/>
  <c r="AA1130" i="4"/>
  <c r="Z1130" i="4"/>
  <c r="O1129" i="4"/>
  <c r="N1129" i="4"/>
  <c r="M1129" i="4"/>
  <c r="L1129" i="4"/>
  <c r="K1129" i="4"/>
  <c r="J1129" i="4"/>
  <c r="D1129" i="4"/>
  <c r="B1129" i="4"/>
  <c r="O1128" i="4"/>
  <c r="N1128" i="4"/>
  <c r="M1128" i="4"/>
  <c r="L1128" i="4"/>
  <c r="K1128" i="4"/>
  <c r="J1128" i="4"/>
  <c r="D1128" i="4"/>
  <c r="B1128" i="4"/>
  <c r="O1127" i="4"/>
  <c r="N1127" i="4"/>
  <c r="M1127" i="4"/>
  <c r="L1127" i="4"/>
  <c r="K1127" i="4"/>
  <c r="J1127" i="4"/>
  <c r="D1127" i="4"/>
  <c r="B1127" i="4"/>
  <c r="O1126" i="4"/>
  <c r="N1126" i="4"/>
  <c r="M1126" i="4"/>
  <c r="L1126" i="4"/>
  <c r="K1126" i="4"/>
  <c r="J1126" i="4"/>
  <c r="D1126" i="4"/>
  <c r="B1126" i="4"/>
  <c r="O1125" i="4"/>
  <c r="N1125" i="4"/>
  <c r="M1125" i="4"/>
  <c r="L1125" i="4"/>
  <c r="K1125" i="4"/>
  <c r="J1125" i="4"/>
  <c r="D1125" i="4"/>
  <c r="B1125" i="4"/>
  <c r="O1124" i="4"/>
  <c r="N1124" i="4"/>
  <c r="M1124" i="4"/>
  <c r="L1124" i="4"/>
  <c r="K1124" i="4"/>
  <c r="J1124" i="4"/>
  <c r="D1124" i="4"/>
  <c r="B1124" i="4"/>
  <c r="O1123" i="4"/>
  <c r="N1123" i="4"/>
  <c r="M1123" i="4"/>
  <c r="L1123" i="4"/>
  <c r="K1123" i="4"/>
  <c r="J1123" i="4"/>
  <c r="D1123" i="4"/>
  <c r="B1123" i="4"/>
  <c r="O1122" i="4"/>
  <c r="N1122" i="4"/>
  <c r="M1122" i="4"/>
  <c r="L1122" i="4"/>
  <c r="K1122" i="4"/>
  <c r="J1122" i="4"/>
  <c r="D1122" i="4"/>
  <c r="B1122" i="4"/>
  <c r="O1121" i="4"/>
  <c r="N1121" i="4"/>
  <c r="M1121" i="4"/>
  <c r="L1121" i="4"/>
  <c r="K1121" i="4"/>
  <c r="J1121" i="4"/>
  <c r="D1121" i="4"/>
  <c r="F1121" i="4" s="1"/>
  <c r="B1121" i="4"/>
  <c r="O1120" i="4"/>
  <c r="N1120" i="4"/>
  <c r="M1120" i="4"/>
  <c r="L1120" i="4"/>
  <c r="K1120" i="4"/>
  <c r="J1120" i="4"/>
  <c r="D1120" i="4"/>
  <c r="B1120" i="4"/>
  <c r="O1119" i="4"/>
  <c r="N1119" i="4"/>
  <c r="M1119" i="4"/>
  <c r="L1119" i="4"/>
  <c r="K1119" i="4"/>
  <c r="J1119" i="4"/>
  <c r="D1119" i="4"/>
  <c r="F1119" i="4" s="1"/>
  <c r="B1119" i="4"/>
  <c r="O1118" i="4"/>
  <c r="N1118" i="4"/>
  <c r="M1118" i="4"/>
  <c r="L1118" i="4"/>
  <c r="K1118" i="4"/>
  <c r="J1118" i="4"/>
  <c r="D1118" i="4"/>
  <c r="B1118" i="4"/>
  <c r="O1117" i="4"/>
  <c r="N1117" i="4"/>
  <c r="M1117" i="4"/>
  <c r="L1117" i="4"/>
  <c r="K1117" i="4"/>
  <c r="J1117" i="4"/>
  <c r="D1117" i="4"/>
  <c r="F1117" i="4" s="1"/>
  <c r="B1117" i="4"/>
  <c r="O1116" i="4"/>
  <c r="N1116" i="4"/>
  <c r="M1116" i="4"/>
  <c r="L1116" i="4"/>
  <c r="K1116" i="4"/>
  <c r="J1116" i="4"/>
  <c r="D1116" i="4"/>
  <c r="B1116" i="4"/>
  <c r="O1115" i="4"/>
  <c r="N1115" i="4"/>
  <c r="M1115" i="4"/>
  <c r="L1115" i="4"/>
  <c r="K1115" i="4"/>
  <c r="J1115" i="4"/>
  <c r="D1115" i="4"/>
  <c r="F1115" i="4" s="1"/>
  <c r="B1115" i="4"/>
  <c r="O1114" i="4"/>
  <c r="N1114" i="4"/>
  <c r="M1114" i="4"/>
  <c r="L1114" i="4"/>
  <c r="K1114" i="4"/>
  <c r="J1114" i="4"/>
  <c r="D1114" i="4"/>
  <c r="B1114" i="4"/>
  <c r="O1113" i="4"/>
  <c r="N1113" i="4"/>
  <c r="M1113" i="4"/>
  <c r="L1113" i="4"/>
  <c r="K1113" i="4"/>
  <c r="J1113" i="4"/>
  <c r="D1113" i="4"/>
  <c r="B1113" i="4"/>
  <c r="O1112" i="4"/>
  <c r="N1112" i="4"/>
  <c r="M1112" i="4"/>
  <c r="L1112" i="4"/>
  <c r="K1112" i="4"/>
  <c r="J1112" i="4"/>
  <c r="D1112" i="4"/>
  <c r="F1112" i="4" s="1"/>
  <c r="B1112" i="4"/>
  <c r="O1111" i="4"/>
  <c r="N1111" i="4"/>
  <c r="M1111" i="4"/>
  <c r="L1111" i="4"/>
  <c r="K1111" i="4"/>
  <c r="J1111" i="4"/>
  <c r="D1111" i="4"/>
  <c r="F1111" i="4" s="1"/>
  <c r="B1111" i="4"/>
  <c r="O1110" i="4"/>
  <c r="N1110" i="4"/>
  <c r="M1110" i="4"/>
  <c r="L1110" i="4"/>
  <c r="K1110" i="4"/>
  <c r="J1110" i="4"/>
  <c r="D1110" i="4"/>
  <c r="B1110" i="4"/>
  <c r="O1109" i="4"/>
  <c r="N1109" i="4"/>
  <c r="M1109" i="4"/>
  <c r="L1109" i="4"/>
  <c r="K1109" i="4"/>
  <c r="J1109" i="4"/>
  <c r="D1109" i="4"/>
  <c r="B1109" i="4"/>
  <c r="O1108" i="4"/>
  <c r="N1108" i="4"/>
  <c r="M1108" i="4"/>
  <c r="L1108" i="4"/>
  <c r="K1108" i="4"/>
  <c r="J1108" i="4"/>
  <c r="D1108" i="4"/>
  <c r="B1108" i="4"/>
  <c r="O1107" i="4"/>
  <c r="N1107" i="4"/>
  <c r="M1107" i="4"/>
  <c r="L1107" i="4"/>
  <c r="K1107" i="4"/>
  <c r="J1107" i="4"/>
  <c r="D1107" i="4"/>
  <c r="F1107" i="4" s="1"/>
  <c r="B1107" i="4"/>
  <c r="O1106" i="4"/>
  <c r="N1106" i="4"/>
  <c r="M1106" i="4"/>
  <c r="L1106" i="4"/>
  <c r="K1106" i="4"/>
  <c r="J1106" i="4"/>
  <c r="D1106" i="4"/>
  <c r="F1106" i="4" s="1"/>
  <c r="B1106" i="4"/>
  <c r="O1105" i="4"/>
  <c r="N1105" i="4"/>
  <c r="M1105" i="4"/>
  <c r="L1105" i="4"/>
  <c r="K1105" i="4"/>
  <c r="J1105" i="4"/>
  <c r="D1105" i="4"/>
  <c r="B1105" i="4"/>
  <c r="O1104" i="4"/>
  <c r="N1104" i="4"/>
  <c r="M1104" i="4"/>
  <c r="L1104" i="4"/>
  <c r="K1104" i="4"/>
  <c r="J1104" i="4"/>
  <c r="D1104" i="4"/>
  <c r="B1104" i="4"/>
  <c r="AA1103" i="4"/>
  <c r="Z1103" i="4"/>
  <c r="I1097" i="4"/>
  <c r="I1096" i="4" s="1"/>
  <c r="H1097" i="4"/>
  <c r="H1096" i="4" s="1"/>
  <c r="G1097" i="4"/>
  <c r="G1096" i="4" s="1"/>
  <c r="D1097" i="4"/>
  <c r="D1096" i="4" s="1"/>
  <c r="AA1096" i="4"/>
  <c r="Z1096" i="4"/>
  <c r="AA1093" i="4"/>
  <c r="AA1092" i="4" s="1"/>
  <c r="Z1093" i="4"/>
  <c r="Z1092" i="4" s="1"/>
  <c r="P1093" i="4"/>
  <c r="P1092" i="4" s="1"/>
  <c r="I1093" i="4"/>
  <c r="I1092" i="4" s="1"/>
  <c r="H1093" i="4"/>
  <c r="H1092" i="4" s="1"/>
  <c r="G1093" i="4"/>
  <c r="G1092" i="4" s="1"/>
  <c r="E1093" i="4"/>
  <c r="Q1091" i="4"/>
  <c r="B1091" i="4"/>
  <c r="Q1090" i="4"/>
  <c r="B1090" i="4"/>
  <c r="Q1089" i="4"/>
  <c r="B1089" i="4"/>
  <c r="P1088" i="4"/>
  <c r="P1087" i="4" s="1"/>
  <c r="I1088" i="4"/>
  <c r="I1087" i="4" s="1"/>
  <c r="H1088" i="4"/>
  <c r="H1087" i="4" s="1"/>
  <c r="G1088" i="4"/>
  <c r="G1087" i="4" s="1"/>
  <c r="D1088" i="4"/>
  <c r="D1087" i="4" s="1"/>
  <c r="AA1087" i="4"/>
  <c r="Z1087" i="4"/>
  <c r="O1086" i="4"/>
  <c r="N1086" i="4"/>
  <c r="M1086" i="4"/>
  <c r="L1086" i="4"/>
  <c r="K1086" i="4"/>
  <c r="J1086" i="4"/>
  <c r="D1086" i="4"/>
  <c r="F1086" i="4" s="1"/>
  <c r="B1086" i="4"/>
  <c r="O1085" i="4"/>
  <c r="N1085" i="4"/>
  <c r="M1085" i="4"/>
  <c r="L1085" i="4"/>
  <c r="K1085" i="4"/>
  <c r="J1085" i="4"/>
  <c r="D1085" i="4"/>
  <c r="F1085" i="4" s="1"/>
  <c r="B1085" i="4"/>
  <c r="O1084" i="4"/>
  <c r="N1084" i="4"/>
  <c r="M1084" i="4"/>
  <c r="L1084" i="4"/>
  <c r="K1084" i="4"/>
  <c r="J1084" i="4"/>
  <c r="D1084" i="4"/>
  <c r="F1084" i="4" s="1"/>
  <c r="B1084" i="4"/>
  <c r="O1083" i="4"/>
  <c r="N1083" i="4"/>
  <c r="M1083" i="4"/>
  <c r="L1083" i="4"/>
  <c r="K1083" i="4"/>
  <c r="J1083" i="4"/>
  <c r="D1083" i="4"/>
  <c r="F1083" i="4" s="1"/>
  <c r="B1083" i="4"/>
  <c r="O1082" i="4"/>
  <c r="N1082" i="4"/>
  <c r="M1082" i="4"/>
  <c r="L1082" i="4"/>
  <c r="K1082" i="4"/>
  <c r="J1082" i="4"/>
  <c r="D1082" i="4"/>
  <c r="F1082" i="4" s="1"/>
  <c r="B1082" i="4"/>
  <c r="O1081" i="4"/>
  <c r="N1081" i="4"/>
  <c r="M1081" i="4"/>
  <c r="L1081" i="4"/>
  <c r="K1081" i="4"/>
  <c r="J1081" i="4"/>
  <c r="D1081" i="4"/>
  <c r="F1081" i="4" s="1"/>
  <c r="B1081" i="4"/>
  <c r="O1080" i="4"/>
  <c r="N1080" i="4"/>
  <c r="M1080" i="4"/>
  <c r="L1080" i="4"/>
  <c r="K1080" i="4"/>
  <c r="J1080" i="4"/>
  <c r="D1080" i="4"/>
  <c r="F1080" i="4" s="1"/>
  <c r="B1080" i="4"/>
  <c r="AA1079" i="4"/>
  <c r="AA1078" i="4" s="1"/>
  <c r="Z1079" i="4"/>
  <c r="Z1078" i="4" s="1"/>
  <c r="O1075" i="4"/>
  <c r="N1075" i="4"/>
  <c r="M1075" i="4"/>
  <c r="L1075" i="4"/>
  <c r="K1075" i="4"/>
  <c r="J1075" i="4"/>
  <c r="E1075" i="4"/>
  <c r="B1075" i="4"/>
  <c r="O1074" i="4"/>
  <c r="N1074" i="4"/>
  <c r="M1074" i="4"/>
  <c r="L1074" i="4"/>
  <c r="K1074" i="4"/>
  <c r="J1074" i="4"/>
  <c r="E1074" i="4"/>
  <c r="B1074" i="4"/>
  <c r="AA1073" i="4"/>
  <c r="Z1073" i="4"/>
  <c r="B1072" i="4"/>
  <c r="B1071" i="4"/>
  <c r="B1070" i="4"/>
  <c r="B1069" i="4"/>
  <c r="AA1068" i="4"/>
  <c r="Z1068" i="4"/>
  <c r="O1067" i="4"/>
  <c r="N1067" i="4"/>
  <c r="M1067" i="4"/>
  <c r="L1067" i="4"/>
  <c r="K1067" i="4"/>
  <c r="J1067" i="4"/>
  <c r="E1067" i="4"/>
  <c r="F1067" i="4" s="1"/>
  <c r="B1067" i="4"/>
  <c r="O1066" i="4"/>
  <c r="N1066" i="4"/>
  <c r="M1066" i="4"/>
  <c r="L1066" i="4"/>
  <c r="K1066" i="4"/>
  <c r="J1066" i="4"/>
  <c r="E1066" i="4"/>
  <c r="F1066" i="4" s="1"/>
  <c r="B1066" i="4"/>
  <c r="O1065" i="4"/>
  <c r="N1065" i="4"/>
  <c r="M1065" i="4"/>
  <c r="L1065" i="4"/>
  <c r="K1065" i="4"/>
  <c r="J1065" i="4"/>
  <c r="E1065" i="4"/>
  <c r="F1065" i="4" s="1"/>
  <c r="B1065" i="4"/>
  <c r="O1064" i="4"/>
  <c r="N1064" i="4"/>
  <c r="M1064" i="4"/>
  <c r="L1064" i="4"/>
  <c r="K1064" i="4"/>
  <c r="J1064" i="4"/>
  <c r="E1064" i="4"/>
  <c r="F1064" i="4" s="1"/>
  <c r="B1064" i="4"/>
  <c r="O1063" i="4"/>
  <c r="N1063" i="4"/>
  <c r="M1063" i="4"/>
  <c r="L1063" i="4"/>
  <c r="K1063" i="4"/>
  <c r="J1063" i="4"/>
  <c r="E1063" i="4"/>
  <c r="F1063" i="4" s="1"/>
  <c r="B1063" i="4"/>
  <c r="O1062" i="4"/>
  <c r="N1062" i="4"/>
  <c r="M1062" i="4"/>
  <c r="L1062" i="4"/>
  <c r="K1062" i="4"/>
  <c r="J1062" i="4"/>
  <c r="E1062" i="4"/>
  <c r="B1062" i="4"/>
  <c r="O1061" i="4"/>
  <c r="N1061" i="4"/>
  <c r="M1061" i="4"/>
  <c r="L1061" i="4"/>
  <c r="K1061" i="4"/>
  <c r="J1061" i="4"/>
  <c r="E1061" i="4"/>
  <c r="F1061" i="4" s="1"/>
  <c r="B1061" i="4"/>
  <c r="O1060" i="4"/>
  <c r="N1060" i="4"/>
  <c r="M1060" i="4"/>
  <c r="L1060" i="4"/>
  <c r="K1060" i="4"/>
  <c r="J1060" i="4"/>
  <c r="E1060" i="4"/>
  <c r="F1060" i="4" s="1"/>
  <c r="B1060" i="4"/>
  <c r="O1059" i="4"/>
  <c r="N1059" i="4"/>
  <c r="M1059" i="4"/>
  <c r="L1059" i="4"/>
  <c r="K1059" i="4"/>
  <c r="J1059" i="4"/>
  <c r="E1059" i="4"/>
  <c r="F1059" i="4" s="1"/>
  <c r="B1059" i="4"/>
  <c r="O1058" i="4"/>
  <c r="N1058" i="4"/>
  <c r="M1058" i="4"/>
  <c r="L1058" i="4"/>
  <c r="K1058" i="4"/>
  <c r="J1058" i="4"/>
  <c r="E1058" i="4"/>
  <c r="F1058" i="4" s="1"/>
  <c r="B1058" i="4"/>
  <c r="O1057" i="4"/>
  <c r="N1057" i="4"/>
  <c r="M1057" i="4"/>
  <c r="L1057" i="4"/>
  <c r="K1057" i="4"/>
  <c r="J1057" i="4"/>
  <c r="E1057" i="4"/>
  <c r="F1057" i="4" s="1"/>
  <c r="B1057" i="4"/>
  <c r="O1056" i="4"/>
  <c r="N1056" i="4"/>
  <c r="M1056" i="4"/>
  <c r="L1056" i="4"/>
  <c r="K1056" i="4"/>
  <c r="J1056" i="4"/>
  <c r="E1056" i="4"/>
  <c r="B1056" i="4"/>
  <c r="O1055" i="4"/>
  <c r="N1055" i="4"/>
  <c r="M1055" i="4"/>
  <c r="L1055" i="4"/>
  <c r="K1055" i="4"/>
  <c r="J1055" i="4"/>
  <c r="E1055" i="4"/>
  <c r="F1055" i="4" s="1"/>
  <c r="B1055" i="4"/>
  <c r="O1054" i="4"/>
  <c r="N1054" i="4"/>
  <c r="M1054" i="4"/>
  <c r="L1054" i="4"/>
  <c r="K1054" i="4"/>
  <c r="J1054" i="4"/>
  <c r="E1054" i="4"/>
  <c r="F1054" i="4" s="1"/>
  <c r="B1054" i="4"/>
  <c r="AA1053" i="4"/>
  <c r="Z1053" i="4"/>
  <c r="B1051" i="4"/>
  <c r="B1050" i="4"/>
  <c r="AA1045" i="4"/>
  <c r="Z1045" i="4"/>
  <c r="O1044" i="4"/>
  <c r="N1044" i="4"/>
  <c r="M1044" i="4"/>
  <c r="L1044" i="4"/>
  <c r="K1044" i="4"/>
  <c r="J1044" i="4"/>
  <c r="D1044" i="4"/>
  <c r="F1044" i="4" s="1"/>
  <c r="B1044" i="4"/>
  <c r="O1043" i="4"/>
  <c r="N1043" i="4"/>
  <c r="M1043" i="4"/>
  <c r="L1043" i="4"/>
  <c r="K1043" i="4"/>
  <c r="J1043" i="4"/>
  <c r="D1043" i="4"/>
  <c r="F1043" i="4" s="1"/>
  <c r="B1043" i="4"/>
  <c r="AA1042" i="4"/>
  <c r="Z1042" i="4"/>
  <c r="O1041" i="4"/>
  <c r="N1041" i="4"/>
  <c r="M1041" i="4"/>
  <c r="L1041" i="4"/>
  <c r="K1041" i="4"/>
  <c r="J1041" i="4"/>
  <c r="D1041" i="4"/>
  <c r="F1041" i="4" s="1"/>
  <c r="B1041" i="4"/>
  <c r="AA1040" i="4"/>
  <c r="Z1040" i="4"/>
  <c r="I1034" i="4"/>
  <c r="I1033" i="4" s="1"/>
  <c r="H1034" i="4"/>
  <c r="H1033" i="4" s="1"/>
  <c r="G1034" i="4"/>
  <c r="G1033" i="4" s="1"/>
  <c r="D1034" i="4"/>
  <c r="D1033" i="4" s="1"/>
  <c r="AA1033" i="4"/>
  <c r="Z1033" i="4"/>
  <c r="AA1030" i="4"/>
  <c r="AA1029" i="4" s="1"/>
  <c r="Z1030" i="4"/>
  <c r="Z1029" i="4" s="1"/>
  <c r="P1030" i="4"/>
  <c r="P1029" i="4" s="1"/>
  <c r="I1030" i="4"/>
  <c r="I1029" i="4" s="1"/>
  <c r="H1030" i="4"/>
  <c r="H1029" i="4" s="1"/>
  <c r="G1030" i="4"/>
  <c r="G1029" i="4" s="1"/>
  <c r="E1030" i="4"/>
  <c r="O1018" i="4"/>
  <c r="O1017" i="4" s="1"/>
  <c r="N1018" i="4"/>
  <c r="N1017" i="4" s="1"/>
  <c r="M1018" i="4"/>
  <c r="M1017" i="4" s="1"/>
  <c r="L1018" i="4"/>
  <c r="L1017" i="4" s="1"/>
  <c r="K1018" i="4"/>
  <c r="K1017" i="4" s="1"/>
  <c r="J1018" i="4"/>
  <c r="J1017" i="4" s="1"/>
  <c r="Q1028" i="4"/>
  <c r="B1028" i="4"/>
  <c r="Q1027" i="4"/>
  <c r="B1027" i="4"/>
  <c r="Q1026" i="4"/>
  <c r="B1026" i="4"/>
  <c r="Q1025" i="4"/>
  <c r="B1025" i="4"/>
  <c r="Q1024" i="4"/>
  <c r="B1024" i="4"/>
  <c r="Q1023" i="4"/>
  <c r="B1023" i="4"/>
  <c r="Q1022" i="4"/>
  <c r="B1022" i="4"/>
  <c r="Q1021" i="4"/>
  <c r="B1021" i="4"/>
  <c r="Q1020" i="4"/>
  <c r="B1020" i="4"/>
  <c r="Q1019" i="4"/>
  <c r="B1019" i="4"/>
  <c r="P1018" i="4"/>
  <c r="P1017" i="4" s="1"/>
  <c r="I1018" i="4"/>
  <c r="I1017" i="4" s="1"/>
  <c r="H1018" i="4"/>
  <c r="H1017" i="4" s="1"/>
  <c r="G1018" i="4"/>
  <c r="G1017" i="4" s="1"/>
  <c r="D1018" i="4"/>
  <c r="D1017" i="4" s="1"/>
  <c r="AA1017" i="4"/>
  <c r="Z1017" i="4"/>
  <c r="O1016" i="4"/>
  <c r="N1016" i="4"/>
  <c r="M1016" i="4"/>
  <c r="L1016" i="4"/>
  <c r="K1016" i="4"/>
  <c r="J1016" i="4"/>
  <c r="D1016" i="4"/>
  <c r="F1016" i="4" s="1"/>
  <c r="B1016" i="4"/>
  <c r="O1015" i="4"/>
  <c r="N1015" i="4"/>
  <c r="M1015" i="4"/>
  <c r="L1015" i="4"/>
  <c r="K1015" i="4"/>
  <c r="J1015" i="4"/>
  <c r="D1015" i="4"/>
  <c r="F1015" i="4" s="1"/>
  <c r="B1015" i="4"/>
  <c r="O1014" i="4"/>
  <c r="N1014" i="4"/>
  <c r="M1014" i="4"/>
  <c r="L1014" i="4"/>
  <c r="K1014" i="4"/>
  <c r="J1014" i="4"/>
  <c r="D1014" i="4"/>
  <c r="B1014" i="4"/>
  <c r="O1013" i="4"/>
  <c r="N1013" i="4"/>
  <c r="M1013" i="4"/>
  <c r="L1013" i="4"/>
  <c r="K1013" i="4"/>
  <c r="J1013" i="4"/>
  <c r="D1013" i="4"/>
  <c r="B1013" i="4"/>
  <c r="O1012" i="4"/>
  <c r="N1012" i="4"/>
  <c r="M1012" i="4"/>
  <c r="L1012" i="4"/>
  <c r="K1012" i="4"/>
  <c r="J1012" i="4"/>
  <c r="D1012" i="4"/>
  <c r="F1012" i="4" s="1"/>
  <c r="B1012" i="4"/>
  <c r="O1011" i="4"/>
  <c r="N1011" i="4"/>
  <c r="M1011" i="4"/>
  <c r="L1011" i="4"/>
  <c r="K1011" i="4"/>
  <c r="J1011" i="4"/>
  <c r="D1011" i="4"/>
  <c r="F1011" i="4" s="1"/>
  <c r="B1011" i="4"/>
  <c r="O1010" i="4"/>
  <c r="N1010" i="4"/>
  <c r="M1010" i="4"/>
  <c r="L1010" i="4"/>
  <c r="K1010" i="4"/>
  <c r="J1010" i="4"/>
  <c r="D1010" i="4"/>
  <c r="B1010" i="4"/>
  <c r="O1009" i="4"/>
  <c r="N1009" i="4"/>
  <c r="M1009" i="4"/>
  <c r="L1009" i="4"/>
  <c r="K1009" i="4"/>
  <c r="J1009" i="4"/>
  <c r="D1009" i="4"/>
  <c r="F1009" i="4" s="1"/>
  <c r="B1009" i="4"/>
  <c r="O1008" i="4"/>
  <c r="N1008" i="4"/>
  <c r="M1008" i="4"/>
  <c r="L1008" i="4"/>
  <c r="K1008" i="4"/>
  <c r="J1008" i="4"/>
  <c r="D1008" i="4"/>
  <c r="F1008" i="4" s="1"/>
  <c r="B1008" i="4"/>
  <c r="O1007" i="4"/>
  <c r="N1007" i="4"/>
  <c r="M1007" i="4"/>
  <c r="L1007" i="4"/>
  <c r="K1007" i="4"/>
  <c r="J1007" i="4"/>
  <c r="D1007" i="4"/>
  <c r="F1007" i="4" s="1"/>
  <c r="B1007" i="4"/>
  <c r="AA1006" i="4"/>
  <c r="AA1005" i="4" s="1"/>
  <c r="Z1006" i="4"/>
  <c r="Z1005" i="4" s="1"/>
  <c r="AA998" i="4"/>
  <c r="Z998" i="4"/>
  <c r="Q998" i="4"/>
  <c r="I998" i="4"/>
  <c r="H998" i="4"/>
  <c r="G998" i="4"/>
  <c r="D998" i="4"/>
  <c r="O995" i="4"/>
  <c r="N995" i="4"/>
  <c r="M995" i="4"/>
  <c r="L995" i="4"/>
  <c r="K995" i="4"/>
  <c r="J995" i="4"/>
  <c r="E995" i="4"/>
  <c r="F995" i="4" s="1"/>
  <c r="B995" i="4"/>
  <c r="O994" i="4"/>
  <c r="N994" i="4"/>
  <c r="M994" i="4"/>
  <c r="L994" i="4"/>
  <c r="K994" i="4"/>
  <c r="J994" i="4"/>
  <c r="E994" i="4"/>
  <c r="F994" i="4" s="1"/>
  <c r="B994" i="4"/>
  <c r="AA993" i="4"/>
  <c r="Z993" i="4"/>
  <c r="D993" i="4"/>
  <c r="F993" i="4" s="1"/>
  <c r="O992" i="4"/>
  <c r="N992" i="4"/>
  <c r="M992" i="4"/>
  <c r="L992" i="4"/>
  <c r="K992" i="4"/>
  <c r="J992" i="4"/>
  <c r="E992" i="4"/>
  <c r="F992" i="4" s="1"/>
  <c r="B992" i="4"/>
  <c r="O991" i="4"/>
  <c r="N991" i="4"/>
  <c r="M991" i="4"/>
  <c r="L991" i="4"/>
  <c r="K991" i="4"/>
  <c r="J991" i="4"/>
  <c r="E991" i="4"/>
  <c r="B991" i="4"/>
  <c r="O990" i="4"/>
  <c r="N990" i="4"/>
  <c r="M990" i="4"/>
  <c r="L990" i="4"/>
  <c r="K990" i="4"/>
  <c r="J990" i="4"/>
  <c r="E990" i="4"/>
  <c r="F990" i="4" s="1"/>
  <c r="B990" i="4"/>
  <c r="O989" i="4"/>
  <c r="N989" i="4"/>
  <c r="M989" i="4"/>
  <c r="L989" i="4"/>
  <c r="K989" i="4"/>
  <c r="J989" i="4"/>
  <c r="E989" i="4"/>
  <c r="B989" i="4"/>
  <c r="O988" i="4"/>
  <c r="N988" i="4"/>
  <c r="M988" i="4"/>
  <c r="L988" i="4"/>
  <c r="K988" i="4"/>
  <c r="J988" i="4"/>
  <c r="E988" i="4"/>
  <c r="F988" i="4" s="1"/>
  <c r="B988" i="4"/>
  <c r="AA987" i="4"/>
  <c r="Z987" i="4"/>
  <c r="D987" i="4"/>
  <c r="F987" i="4" s="1"/>
  <c r="AA979" i="4"/>
  <c r="Z979" i="4"/>
  <c r="Q979" i="4"/>
  <c r="I979" i="4"/>
  <c r="H979" i="4"/>
  <c r="G979" i="4"/>
  <c r="E979" i="4"/>
  <c r="O978" i="4"/>
  <c r="N978" i="4"/>
  <c r="M978" i="4"/>
  <c r="L978" i="4"/>
  <c r="K978" i="4"/>
  <c r="J978" i="4"/>
  <c r="D978" i="4"/>
  <c r="B978" i="4"/>
  <c r="O977" i="4"/>
  <c r="N977" i="4"/>
  <c r="M977" i="4"/>
  <c r="L977" i="4"/>
  <c r="K977" i="4"/>
  <c r="J977" i="4"/>
  <c r="D977" i="4"/>
  <c r="F977" i="4" s="1"/>
  <c r="B977" i="4"/>
  <c r="O976" i="4"/>
  <c r="N976" i="4"/>
  <c r="M976" i="4"/>
  <c r="L976" i="4"/>
  <c r="K976" i="4"/>
  <c r="J976" i="4"/>
  <c r="D976" i="4"/>
  <c r="B976" i="4"/>
  <c r="O975" i="4"/>
  <c r="N975" i="4"/>
  <c r="M975" i="4"/>
  <c r="L975" i="4"/>
  <c r="K975" i="4"/>
  <c r="J975" i="4"/>
  <c r="D975" i="4"/>
  <c r="F975" i="4" s="1"/>
  <c r="B975" i="4"/>
  <c r="O974" i="4"/>
  <c r="N974" i="4"/>
  <c r="M974" i="4"/>
  <c r="L974" i="4"/>
  <c r="K974" i="4"/>
  <c r="J974" i="4"/>
  <c r="D974" i="4"/>
  <c r="F974" i="4" s="1"/>
  <c r="B974" i="4"/>
  <c r="O973" i="4"/>
  <c r="N973" i="4"/>
  <c r="M973" i="4"/>
  <c r="L973" i="4"/>
  <c r="K973" i="4"/>
  <c r="J973" i="4"/>
  <c r="D973" i="4"/>
  <c r="F973" i="4" s="1"/>
  <c r="B973" i="4"/>
  <c r="O972" i="4"/>
  <c r="N972" i="4"/>
  <c r="M972" i="4"/>
  <c r="L972" i="4"/>
  <c r="K972" i="4"/>
  <c r="J972" i="4"/>
  <c r="D972" i="4"/>
  <c r="B972" i="4"/>
  <c r="O971" i="4"/>
  <c r="N971" i="4"/>
  <c r="M971" i="4"/>
  <c r="L971" i="4"/>
  <c r="K971" i="4"/>
  <c r="J971" i="4"/>
  <c r="D971" i="4"/>
  <c r="F971" i="4" s="1"/>
  <c r="B971" i="4"/>
  <c r="O970" i="4"/>
  <c r="N970" i="4"/>
  <c r="M970" i="4"/>
  <c r="L970" i="4"/>
  <c r="K970" i="4"/>
  <c r="J970" i="4"/>
  <c r="D970" i="4"/>
  <c r="B970" i="4"/>
  <c r="O969" i="4"/>
  <c r="N969" i="4"/>
  <c r="M969" i="4"/>
  <c r="L969" i="4"/>
  <c r="K969" i="4"/>
  <c r="J969" i="4"/>
  <c r="D969" i="4"/>
  <c r="F969" i="4" s="1"/>
  <c r="B969" i="4"/>
  <c r="AA968" i="4"/>
  <c r="Z968" i="4"/>
  <c r="O967" i="4"/>
  <c r="N967" i="4"/>
  <c r="M967" i="4"/>
  <c r="L967" i="4"/>
  <c r="K967" i="4"/>
  <c r="J967" i="4"/>
  <c r="D967" i="4"/>
  <c r="F967" i="4" s="1"/>
  <c r="B967" i="4"/>
  <c r="O966" i="4"/>
  <c r="N966" i="4"/>
  <c r="M966" i="4"/>
  <c r="L966" i="4"/>
  <c r="K966" i="4"/>
  <c r="J966" i="4"/>
  <c r="D966" i="4"/>
  <c r="F966" i="4" s="1"/>
  <c r="B966" i="4"/>
  <c r="O965" i="4"/>
  <c r="N965" i="4"/>
  <c r="M965" i="4"/>
  <c r="L965" i="4"/>
  <c r="K965" i="4"/>
  <c r="J965" i="4"/>
  <c r="D965" i="4"/>
  <c r="F965" i="4" s="1"/>
  <c r="B965" i="4"/>
  <c r="O964" i="4"/>
  <c r="N964" i="4"/>
  <c r="M964" i="4"/>
  <c r="L964" i="4"/>
  <c r="K964" i="4"/>
  <c r="J964" i="4"/>
  <c r="D964" i="4"/>
  <c r="F964" i="4" s="1"/>
  <c r="B964" i="4"/>
  <c r="O963" i="4"/>
  <c r="N963" i="4"/>
  <c r="M963" i="4"/>
  <c r="L963" i="4"/>
  <c r="K963" i="4"/>
  <c r="J963" i="4"/>
  <c r="D963" i="4"/>
  <c r="F963" i="4" s="1"/>
  <c r="B963" i="4"/>
  <c r="O962" i="4"/>
  <c r="N962" i="4"/>
  <c r="M962" i="4"/>
  <c r="L962" i="4"/>
  <c r="K962" i="4"/>
  <c r="J962" i="4"/>
  <c r="D962" i="4"/>
  <c r="F962" i="4" s="1"/>
  <c r="B962" i="4"/>
  <c r="AA961" i="4"/>
  <c r="Z961" i="4"/>
  <c r="I955" i="4"/>
  <c r="I954" i="4" s="1"/>
  <c r="H955" i="4"/>
  <c r="H954" i="4" s="1"/>
  <c r="G955" i="4"/>
  <c r="G954" i="4" s="1"/>
  <c r="D955" i="4"/>
  <c r="Q955" i="4" s="1"/>
  <c r="Q954" i="4" s="1"/>
  <c r="AA954" i="4"/>
  <c r="Z954" i="4"/>
  <c r="AA951" i="4"/>
  <c r="AA950" i="4" s="1"/>
  <c r="Z951" i="4"/>
  <c r="Z950" i="4" s="1"/>
  <c r="P951" i="4"/>
  <c r="P950" i="4" s="1"/>
  <c r="I951" i="4"/>
  <c r="I950" i="4" s="1"/>
  <c r="H951" i="4"/>
  <c r="H950" i="4" s="1"/>
  <c r="G951" i="4"/>
  <c r="G950" i="4" s="1"/>
  <c r="E951" i="4"/>
  <c r="O939" i="4"/>
  <c r="O938" i="4" s="1"/>
  <c r="N939" i="4"/>
  <c r="N938" i="4" s="1"/>
  <c r="M939" i="4"/>
  <c r="M938" i="4" s="1"/>
  <c r="L939" i="4"/>
  <c r="L938" i="4" s="1"/>
  <c r="K939" i="4"/>
  <c r="K938" i="4" s="1"/>
  <c r="J939" i="4"/>
  <c r="J938" i="4" s="1"/>
  <c r="Q949" i="4"/>
  <c r="B949" i="4"/>
  <c r="Q948" i="4"/>
  <c r="B948" i="4"/>
  <c r="Q947" i="4"/>
  <c r="B947" i="4"/>
  <c r="Q946" i="4"/>
  <c r="B946" i="4"/>
  <c r="Q945" i="4"/>
  <c r="B945" i="4"/>
  <c r="Q944" i="4"/>
  <c r="B944" i="4"/>
  <c r="Q943" i="4"/>
  <c r="B943" i="4"/>
  <c r="Q942" i="4"/>
  <c r="B942" i="4"/>
  <c r="Q941" i="4"/>
  <c r="B941" i="4"/>
  <c r="Q940" i="4"/>
  <c r="B940" i="4"/>
  <c r="P939" i="4"/>
  <c r="P938" i="4" s="1"/>
  <c r="I939" i="4"/>
  <c r="I938" i="4" s="1"/>
  <c r="H939" i="4"/>
  <c r="H938" i="4" s="1"/>
  <c r="G939" i="4"/>
  <c r="G938" i="4" s="1"/>
  <c r="D939" i="4"/>
  <c r="D938" i="4" s="1"/>
  <c r="AA938" i="4"/>
  <c r="Z938" i="4"/>
  <c r="O937" i="4"/>
  <c r="N937" i="4"/>
  <c r="M937" i="4"/>
  <c r="L937" i="4"/>
  <c r="K937" i="4"/>
  <c r="J937" i="4"/>
  <c r="D937" i="4"/>
  <c r="F937" i="4" s="1"/>
  <c r="B937" i="4"/>
  <c r="O936" i="4"/>
  <c r="N936" i="4"/>
  <c r="M936" i="4"/>
  <c r="L936" i="4"/>
  <c r="K936" i="4"/>
  <c r="J936" i="4"/>
  <c r="D936" i="4"/>
  <c r="F936" i="4" s="1"/>
  <c r="B936" i="4"/>
  <c r="O935" i="4"/>
  <c r="N935" i="4"/>
  <c r="M935" i="4"/>
  <c r="L935" i="4"/>
  <c r="K935" i="4"/>
  <c r="J935" i="4"/>
  <c r="D935" i="4"/>
  <c r="F935" i="4" s="1"/>
  <c r="B935" i="4"/>
  <c r="O934" i="4"/>
  <c r="N934" i="4"/>
  <c r="M934" i="4"/>
  <c r="L934" i="4"/>
  <c r="K934" i="4"/>
  <c r="J934" i="4"/>
  <c r="D934" i="4"/>
  <c r="F934" i="4" s="1"/>
  <c r="B934" i="4"/>
  <c r="O933" i="4"/>
  <c r="N933" i="4"/>
  <c r="M933" i="4"/>
  <c r="L933" i="4"/>
  <c r="K933" i="4"/>
  <c r="J933" i="4"/>
  <c r="D933" i="4"/>
  <c r="F933" i="4" s="1"/>
  <c r="B933" i="4"/>
  <c r="O932" i="4"/>
  <c r="N932" i="4"/>
  <c r="M932" i="4"/>
  <c r="L932" i="4"/>
  <c r="K932" i="4"/>
  <c r="J932" i="4"/>
  <c r="D932" i="4"/>
  <c r="B932" i="4"/>
  <c r="AA931" i="4"/>
  <c r="AA930" i="4" s="1"/>
  <c r="Z931" i="4"/>
  <c r="Z930" i="4" s="1"/>
  <c r="O921" i="4"/>
  <c r="N921" i="4"/>
  <c r="M921" i="4"/>
  <c r="L921" i="4"/>
  <c r="K921" i="4"/>
  <c r="J921" i="4"/>
  <c r="E921" i="4"/>
  <c r="F921" i="4" s="1"/>
  <c r="B921" i="4"/>
  <c r="O920" i="4"/>
  <c r="N920" i="4"/>
  <c r="M920" i="4"/>
  <c r="L920" i="4"/>
  <c r="K920" i="4"/>
  <c r="J920" i="4"/>
  <c r="E920" i="4"/>
  <c r="B920" i="4"/>
  <c r="AA919" i="4"/>
  <c r="Z919" i="4"/>
  <c r="D919" i="4"/>
  <c r="F919" i="4" s="1"/>
  <c r="O918" i="4"/>
  <c r="N918" i="4"/>
  <c r="M918" i="4"/>
  <c r="L918" i="4"/>
  <c r="K918" i="4"/>
  <c r="J918" i="4"/>
  <c r="E918" i="4"/>
  <c r="B918" i="4"/>
  <c r="O917" i="4"/>
  <c r="N917" i="4"/>
  <c r="M917" i="4"/>
  <c r="L917" i="4"/>
  <c r="K917" i="4"/>
  <c r="J917" i="4"/>
  <c r="E917" i="4"/>
  <c r="B917" i="4"/>
  <c r="O916" i="4"/>
  <c r="N916" i="4"/>
  <c r="M916" i="4"/>
  <c r="L916" i="4"/>
  <c r="K916" i="4"/>
  <c r="J916" i="4"/>
  <c r="E916" i="4"/>
  <c r="F916" i="4" s="1"/>
  <c r="B916" i="4"/>
  <c r="O915" i="4"/>
  <c r="N915" i="4"/>
  <c r="M915" i="4"/>
  <c r="L915" i="4"/>
  <c r="K915" i="4"/>
  <c r="J915" i="4"/>
  <c r="E915" i="4"/>
  <c r="B915" i="4"/>
  <c r="O914" i="4"/>
  <c r="N914" i="4"/>
  <c r="M914" i="4"/>
  <c r="L914" i="4"/>
  <c r="K914" i="4"/>
  <c r="J914" i="4"/>
  <c r="E914" i="4"/>
  <c r="B914" i="4"/>
  <c r="O913" i="4"/>
  <c r="N913" i="4"/>
  <c r="M913" i="4"/>
  <c r="L913" i="4"/>
  <c r="K913" i="4"/>
  <c r="J913" i="4"/>
  <c r="E913" i="4"/>
  <c r="F913" i="4" s="1"/>
  <c r="B913" i="4"/>
  <c r="O912" i="4"/>
  <c r="N912" i="4"/>
  <c r="M912" i="4"/>
  <c r="L912" i="4"/>
  <c r="K912" i="4"/>
  <c r="J912" i="4"/>
  <c r="E912" i="4"/>
  <c r="F912" i="4" s="1"/>
  <c r="B912" i="4"/>
  <c r="O911" i="4"/>
  <c r="N911" i="4"/>
  <c r="M911" i="4"/>
  <c r="L911" i="4"/>
  <c r="K911" i="4"/>
  <c r="J911" i="4"/>
  <c r="E911" i="4"/>
  <c r="F911" i="4" s="1"/>
  <c r="B911" i="4"/>
  <c r="O910" i="4"/>
  <c r="N910" i="4"/>
  <c r="M910" i="4"/>
  <c r="L910" i="4"/>
  <c r="K910" i="4"/>
  <c r="J910" i="4"/>
  <c r="E910" i="4"/>
  <c r="B910" i="4"/>
  <c r="O909" i="4"/>
  <c r="N909" i="4"/>
  <c r="M909" i="4"/>
  <c r="L909" i="4"/>
  <c r="K909" i="4"/>
  <c r="J909" i="4"/>
  <c r="E909" i="4"/>
  <c r="B909" i="4"/>
  <c r="O908" i="4"/>
  <c r="N908" i="4"/>
  <c r="M908" i="4"/>
  <c r="L908" i="4"/>
  <c r="K908" i="4"/>
  <c r="J908" i="4"/>
  <c r="E908" i="4"/>
  <c r="B908" i="4"/>
  <c r="O907" i="4"/>
  <c r="N907" i="4"/>
  <c r="M907" i="4"/>
  <c r="L907" i="4"/>
  <c r="K907" i="4"/>
  <c r="J907" i="4"/>
  <c r="E907" i="4"/>
  <c r="B907" i="4"/>
  <c r="O906" i="4"/>
  <c r="N906" i="4"/>
  <c r="M906" i="4"/>
  <c r="L906" i="4"/>
  <c r="K906" i="4"/>
  <c r="J906" i="4"/>
  <c r="E906" i="4"/>
  <c r="F906" i="4" s="1"/>
  <c r="B906" i="4"/>
  <c r="AA905" i="4"/>
  <c r="Z905" i="4"/>
  <c r="D905" i="4"/>
  <c r="F905" i="4" s="1"/>
  <c r="AA902" i="4"/>
  <c r="Z902" i="4"/>
  <c r="Q902" i="4"/>
  <c r="I902" i="4"/>
  <c r="H902" i="4"/>
  <c r="G902" i="4"/>
  <c r="E902" i="4"/>
  <c r="O901" i="4"/>
  <c r="N901" i="4"/>
  <c r="M901" i="4"/>
  <c r="L901" i="4"/>
  <c r="K901" i="4"/>
  <c r="J901" i="4"/>
  <c r="D901" i="4"/>
  <c r="F901" i="4" s="1"/>
  <c r="B901" i="4"/>
  <c r="O900" i="4"/>
  <c r="N900" i="4"/>
  <c r="M900" i="4"/>
  <c r="L900" i="4"/>
  <c r="K900" i="4"/>
  <c r="J900" i="4"/>
  <c r="D900" i="4"/>
  <c r="B900" i="4"/>
  <c r="O899" i="4"/>
  <c r="N899" i="4"/>
  <c r="M899" i="4"/>
  <c r="L899" i="4"/>
  <c r="K899" i="4"/>
  <c r="J899" i="4"/>
  <c r="D899" i="4"/>
  <c r="F899" i="4" s="1"/>
  <c r="B899" i="4"/>
  <c r="O898" i="4"/>
  <c r="N898" i="4"/>
  <c r="M898" i="4"/>
  <c r="L898" i="4"/>
  <c r="K898" i="4"/>
  <c r="J898" i="4"/>
  <c r="D898" i="4"/>
  <c r="B898" i="4"/>
  <c r="O897" i="4"/>
  <c r="N897" i="4"/>
  <c r="M897" i="4"/>
  <c r="L897" i="4"/>
  <c r="K897" i="4"/>
  <c r="J897" i="4"/>
  <c r="D897" i="4"/>
  <c r="B897" i="4"/>
  <c r="O896" i="4"/>
  <c r="N896" i="4"/>
  <c r="M896" i="4"/>
  <c r="L896" i="4"/>
  <c r="K896" i="4"/>
  <c r="J896" i="4"/>
  <c r="D896" i="4"/>
  <c r="B896" i="4"/>
  <c r="O895" i="4"/>
  <c r="N895" i="4"/>
  <c r="M895" i="4"/>
  <c r="L895" i="4"/>
  <c r="K895" i="4"/>
  <c r="J895" i="4"/>
  <c r="D895" i="4"/>
  <c r="B895" i="4"/>
  <c r="O894" i="4"/>
  <c r="N894" i="4"/>
  <c r="M894" i="4"/>
  <c r="L894" i="4"/>
  <c r="K894" i="4"/>
  <c r="J894" i="4"/>
  <c r="D894" i="4"/>
  <c r="B894" i="4"/>
  <c r="O893" i="4"/>
  <c r="N893" i="4"/>
  <c r="M893" i="4"/>
  <c r="L893" i="4"/>
  <c r="K893" i="4"/>
  <c r="J893" i="4"/>
  <c r="D893" i="4"/>
  <c r="B893" i="4"/>
  <c r="O892" i="4"/>
  <c r="N892" i="4"/>
  <c r="M892" i="4"/>
  <c r="L892" i="4"/>
  <c r="K892" i="4"/>
  <c r="J892" i="4"/>
  <c r="D892" i="4"/>
  <c r="B892" i="4"/>
  <c r="O891" i="4"/>
  <c r="N891" i="4"/>
  <c r="M891" i="4"/>
  <c r="L891" i="4"/>
  <c r="K891" i="4"/>
  <c r="J891" i="4"/>
  <c r="D891" i="4"/>
  <c r="F891" i="4" s="1"/>
  <c r="B891" i="4"/>
  <c r="O890" i="4"/>
  <c r="N890" i="4"/>
  <c r="M890" i="4"/>
  <c r="L890" i="4"/>
  <c r="K890" i="4"/>
  <c r="J890" i="4"/>
  <c r="D890" i="4"/>
  <c r="B890" i="4"/>
  <c r="AA889" i="4"/>
  <c r="Z889" i="4"/>
  <c r="O888" i="4"/>
  <c r="N888" i="4"/>
  <c r="M888" i="4"/>
  <c r="L888" i="4"/>
  <c r="K888" i="4"/>
  <c r="J888" i="4"/>
  <c r="D888" i="4"/>
  <c r="B888" i="4"/>
  <c r="O887" i="4"/>
  <c r="N887" i="4"/>
  <c r="M887" i="4"/>
  <c r="L887" i="4"/>
  <c r="K887" i="4"/>
  <c r="J887" i="4"/>
  <c r="D887" i="4"/>
  <c r="B887" i="4"/>
  <c r="O886" i="4"/>
  <c r="N886" i="4"/>
  <c r="M886" i="4"/>
  <c r="L886" i="4"/>
  <c r="K886" i="4"/>
  <c r="J886" i="4"/>
  <c r="D886" i="4"/>
  <c r="F886" i="4" s="1"/>
  <c r="B886" i="4"/>
  <c r="AA885" i="4"/>
  <c r="Z885" i="4"/>
  <c r="I879" i="4"/>
  <c r="I878" i="4" s="1"/>
  <c r="H879" i="4"/>
  <c r="H878" i="4" s="1"/>
  <c r="G879" i="4"/>
  <c r="G878" i="4" s="1"/>
  <c r="D879" i="4"/>
  <c r="Q879" i="4" s="1"/>
  <c r="Q878" i="4" s="1"/>
  <c r="AA878" i="4"/>
  <c r="Z878" i="4"/>
  <c r="AA875" i="4"/>
  <c r="AA874" i="4" s="1"/>
  <c r="Z875" i="4"/>
  <c r="Z874" i="4" s="1"/>
  <c r="P875" i="4"/>
  <c r="P874" i="4" s="1"/>
  <c r="I875" i="4"/>
  <c r="I874" i="4" s="1"/>
  <c r="H875" i="4"/>
  <c r="H874" i="4" s="1"/>
  <c r="G875" i="4"/>
  <c r="G874" i="4" s="1"/>
  <c r="E875" i="4"/>
  <c r="Q873" i="4"/>
  <c r="B873" i="4"/>
  <c r="Q872" i="4"/>
  <c r="B872" i="4"/>
  <c r="Q871" i="4"/>
  <c r="B871" i="4"/>
  <c r="Q870" i="4"/>
  <c r="B870" i="4"/>
  <c r="Q869" i="4"/>
  <c r="B869" i="4"/>
  <c r="Q868" i="4"/>
  <c r="B868" i="4"/>
  <c r="P867" i="4"/>
  <c r="P866" i="4" s="1"/>
  <c r="I867" i="4"/>
  <c r="I866" i="4" s="1"/>
  <c r="H867" i="4"/>
  <c r="H866" i="4" s="1"/>
  <c r="G867" i="4"/>
  <c r="G866" i="4" s="1"/>
  <c r="D867" i="4"/>
  <c r="D866" i="4" s="1"/>
  <c r="AA866" i="4"/>
  <c r="Z866" i="4"/>
  <c r="O865" i="4"/>
  <c r="N865" i="4"/>
  <c r="M865" i="4"/>
  <c r="L865" i="4"/>
  <c r="K865" i="4"/>
  <c r="J865" i="4"/>
  <c r="D865" i="4"/>
  <c r="F865" i="4" s="1"/>
  <c r="B865" i="4"/>
  <c r="O864" i="4"/>
  <c r="N864" i="4"/>
  <c r="M864" i="4"/>
  <c r="L864" i="4"/>
  <c r="K864" i="4"/>
  <c r="J864" i="4"/>
  <c r="D864" i="4"/>
  <c r="B864" i="4"/>
  <c r="O863" i="4"/>
  <c r="N863" i="4"/>
  <c r="M863" i="4"/>
  <c r="L863" i="4"/>
  <c r="K863" i="4"/>
  <c r="J863" i="4"/>
  <c r="D863" i="4"/>
  <c r="F863" i="4" s="1"/>
  <c r="B863" i="4"/>
  <c r="AA862" i="4"/>
  <c r="AA861" i="4" s="1"/>
  <c r="Z862" i="4"/>
  <c r="Z861" i="4" s="1"/>
  <c r="O858" i="4"/>
  <c r="N858" i="4"/>
  <c r="M858" i="4"/>
  <c r="L858" i="4"/>
  <c r="K858" i="4"/>
  <c r="J858" i="4"/>
  <c r="E858" i="4"/>
  <c r="F858" i="4" s="1"/>
  <c r="B858" i="4"/>
  <c r="O857" i="4"/>
  <c r="N857" i="4"/>
  <c r="M857" i="4"/>
  <c r="L857" i="4"/>
  <c r="K857" i="4"/>
  <c r="J857" i="4"/>
  <c r="E857" i="4"/>
  <c r="F857" i="4" s="1"/>
  <c r="B857" i="4"/>
  <c r="O856" i="4"/>
  <c r="N856" i="4"/>
  <c r="M856" i="4"/>
  <c r="L856" i="4"/>
  <c r="K856" i="4"/>
  <c r="J856" i="4"/>
  <c r="E856" i="4"/>
  <c r="B856" i="4"/>
  <c r="AA855" i="4"/>
  <c r="Z855" i="4"/>
  <c r="D855" i="4"/>
  <c r="F855" i="4" s="1"/>
  <c r="O854" i="4"/>
  <c r="N854" i="4"/>
  <c r="M854" i="4"/>
  <c r="L854" i="4"/>
  <c r="K854" i="4"/>
  <c r="J854" i="4"/>
  <c r="E854" i="4"/>
  <c r="F854" i="4" s="1"/>
  <c r="B854" i="4"/>
  <c r="O853" i="4"/>
  <c r="N853" i="4"/>
  <c r="M853" i="4"/>
  <c r="L853" i="4"/>
  <c r="K853" i="4"/>
  <c r="J853" i="4"/>
  <c r="E853" i="4"/>
  <c r="F853" i="4" s="1"/>
  <c r="B853" i="4"/>
  <c r="O852" i="4"/>
  <c r="N852" i="4"/>
  <c r="M852" i="4"/>
  <c r="L852" i="4"/>
  <c r="K852" i="4"/>
  <c r="J852" i="4"/>
  <c r="E852" i="4"/>
  <c r="B852" i="4"/>
  <c r="O851" i="4"/>
  <c r="N851" i="4"/>
  <c r="M851" i="4"/>
  <c r="L851" i="4"/>
  <c r="K851" i="4"/>
  <c r="J851" i="4"/>
  <c r="E851" i="4"/>
  <c r="B851" i="4"/>
  <c r="AA850" i="4"/>
  <c r="Z850" i="4"/>
  <c r="D850" i="4"/>
  <c r="F850" i="4" s="1"/>
  <c r="AA847" i="4"/>
  <c r="Z847" i="4"/>
  <c r="Q847" i="4"/>
  <c r="I847" i="4"/>
  <c r="H847" i="4"/>
  <c r="G847" i="4"/>
  <c r="E847" i="4"/>
  <c r="O846" i="4"/>
  <c r="N846" i="4"/>
  <c r="M846" i="4"/>
  <c r="L846" i="4"/>
  <c r="K846" i="4"/>
  <c r="J846" i="4"/>
  <c r="D846" i="4"/>
  <c r="B846" i="4"/>
  <c r="O845" i="4"/>
  <c r="N845" i="4"/>
  <c r="M845" i="4"/>
  <c r="L845" i="4"/>
  <c r="K845" i="4"/>
  <c r="J845" i="4"/>
  <c r="D845" i="4"/>
  <c r="F845" i="4" s="1"/>
  <c r="B845" i="4"/>
  <c r="O844" i="4"/>
  <c r="N844" i="4"/>
  <c r="M844" i="4"/>
  <c r="L844" i="4"/>
  <c r="K844" i="4"/>
  <c r="J844" i="4"/>
  <c r="D844" i="4"/>
  <c r="B844" i="4"/>
  <c r="O843" i="4"/>
  <c r="N843" i="4"/>
  <c r="M843" i="4"/>
  <c r="L843" i="4"/>
  <c r="K843" i="4"/>
  <c r="J843" i="4"/>
  <c r="D843" i="4"/>
  <c r="F843" i="4" s="1"/>
  <c r="B843" i="4"/>
  <c r="O842" i="4"/>
  <c r="N842" i="4"/>
  <c r="M842" i="4"/>
  <c r="L842" i="4"/>
  <c r="K842" i="4"/>
  <c r="J842" i="4"/>
  <c r="D842" i="4"/>
  <c r="F842" i="4" s="1"/>
  <c r="B842" i="4"/>
  <c r="O841" i="4"/>
  <c r="N841" i="4"/>
  <c r="M841" i="4"/>
  <c r="L841" i="4"/>
  <c r="K841" i="4"/>
  <c r="J841" i="4"/>
  <c r="D841" i="4"/>
  <c r="F841" i="4" s="1"/>
  <c r="B841" i="4"/>
  <c r="O840" i="4"/>
  <c r="N840" i="4"/>
  <c r="M840" i="4"/>
  <c r="L840" i="4"/>
  <c r="K840" i="4"/>
  <c r="J840" i="4"/>
  <c r="D840" i="4"/>
  <c r="F840" i="4" s="1"/>
  <c r="B840" i="4"/>
  <c r="O839" i="4"/>
  <c r="N839" i="4"/>
  <c r="M839" i="4"/>
  <c r="L839" i="4"/>
  <c r="K839" i="4"/>
  <c r="J839" i="4"/>
  <c r="D839" i="4"/>
  <c r="F839" i="4" s="1"/>
  <c r="B839" i="4"/>
  <c r="O838" i="4"/>
  <c r="N838" i="4"/>
  <c r="M838" i="4"/>
  <c r="L838" i="4"/>
  <c r="K838" i="4"/>
  <c r="J838" i="4"/>
  <c r="D838" i="4"/>
  <c r="F838" i="4" s="1"/>
  <c r="B838" i="4"/>
  <c r="O837" i="4"/>
  <c r="N837" i="4"/>
  <c r="M837" i="4"/>
  <c r="L837" i="4"/>
  <c r="K837" i="4"/>
  <c r="J837" i="4"/>
  <c r="D837" i="4"/>
  <c r="B837" i="4"/>
  <c r="O836" i="4"/>
  <c r="N836" i="4"/>
  <c r="M836" i="4"/>
  <c r="L836" i="4"/>
  <c r="K836" i="4"/>
  <c r="J836" i="4"/>
  <c r="D836" i="4"/>
  <c r="F836" i="4" s="1"/>
  <c r="B836" i="4"/>
  <c r="O835" i="4"/>
  <c r="N835" i="4"/>
  <c r="M835" i="4"/>
  <c r="L835" i="4"/>
  <c r="K835" i="4"/>
  <c r="J835" i="4"/>
  <c r="D835" i="4"/>
  <c r="F835" i="4" s="1"/>
  <c r="B835" i="4"/>
  <c r="AA834" i="4"/>
  <c r="Z834" i="4"/>
  <c r="O833" i="4"/>
  <c r="N833" i="4"/>
  <c r="M833" i="4"/>
  <c r="L833" i="4"/>
  <c r="K833" i="4"/>
  <c r="J833" i="4"/>
  <c r="D833" i="4"/>
  <c r="B833" i="4"/>
  <c r="O832" i="4"/>
  <c r="N832" i="4"/>
  <c r="M832" i="4"/>
  <c r="L832" i="4"/>
  <c r="K832" i="4"/>
  <c r="J832" i="4"/>
  <c r="D832" i="4"/>
  <c r="B832" i="4"/>
  <c r="O831" i="4"/>
  <c r="N831" i="4"/>
  <c r="M831" i="4"/>
  <c r="L831" i="4"/>
  <c r="K831" i="4"/>
  <c r="J831" i="4"/>
  <c r="D831" i="4"/>
  <c r="F831" i="4" s="1"/>
  <c r="B831" i="4"/>
  <c r="O830" i="4"/>
  <c r="N830" i="4"/>
  <c r="M830" i="4"/>
  <c r="L830" i="4"/>
  <c r="K830" i="4"/>
  <c r="J830" i="4"/>
  <c r="D830" i="4"/>
  <c r="B830" i="4"/>
  <c r="O829" i="4"/>
  <c r="N829" i="4"/>
  <c r="M829" i="4"/>
  <c r="L829" i="4"/>
  <c r="K829" i="4"/>
  <c r="J829" i="4"/>
  <c r="D829" i="4"/>
  <c r="B829" i="4"/>
  <c r="O828" i="4"/>
  <c r="N828" i="4"/>
  <c r="M828" i="4"/>
  <c r="L828" i="4"/>
  <c r="K828" i="4"/>
  <c r="J828" i="4"/>
  <c r="D828" i="4"/>
  <c r="B828" i="4"/>
  <c r="O827" i="4"/>
  <c r="N827" i="4"/>
  <c r="M827" i="4"/>
  <c r="L827" i="4"/>
  <c r="K827" i="4"/>
  <c r="J827" i="4"/>
  <c r="D827" i="4"/>
  <c r="F827" i="4" s="1"/>
  <c r="B827" i="4"/>
  <c r="AA826" i="4"/>
  <c r="Z826" i="4"/>
  <c r="I820" i="4"/>
  <c r="I819" i="4" s="1"/>
  <c r="H820" i="4"/>
  <c r="H819" i="4" s="1"/>
  <c r="G820" i="4"/>
  <c r="G819" i="4" s="1"/>
  <c r="D820" i="4"/>
  <c r="AA819" i="4"/>
  <c r="Z819" i="4"/>
  <c r="AA816" i="4"/>
  <c r="AA815" i="4" s="1"/>
  <c r="Z816" i="4"/>
  <c r="Z815" i="4" s="1"/>
  <c r="P816" i="4"/>
  <c r="P815" i="4" s="1"/>
  <c r="I816" i="4"/>
  <c r="I815" i="4" s="1"/>
  <c r="H816" i="4"/>
  <c r="H815" i="4" s="1"/>
  <c r="G816" i="4"/>
  <c r="G815" i="4" s="1"/>
  <c r="E816" i="4"/>
  <c r="Q814" i="4"/>
  <c r="B814" i="4"/>
  <c r="Q813" i="4"/>
  <c r="B813" i="4"/>
  <c r="Q812" i="4"/>
  <c r="B812" i="4"/>
  <c r="Q811" i="4"/>
  <c r="B811" i="4"/>
  <c r="Q810" i="4"/>
  <c r="B810" i="4"/>
  <c r="P809" i="4"/>
  <c r="P808" i="4" s="1"/>
  <c r="I809" i="4"/>
  <c r="I808" i="4" s="1"/>
  <c r="H809" i="4"/>
  <c r="H808" i="4" s="1"/>
  <c r="G809" i="4"/>
  <c r="G808" i="4" s="1"/>
  <c r="D809" i="4"/>
  <c r="D808" i="4" s="1"/>
  <c r="AA808" i="4"/>
  <c r="Z808" i="4"/>
  <c r="O807" i="4"/>
  <c r="N807" i="4"/>
  <c r="M807" i="4"/>
  <c r="L807" i="4"/>
  <c r="K807" i="4"/>
  <c r="J807" i="4"/>
  <c r="D807" i="4"/>
  <c r="F807" i="4" s="1"/>
  <c r="B807" i="4"/>
  <c r="O806" i="4"/>
  <c r="N806" i="4"/>
  <c r="M806" i="4"/>
  <c r="L806" i="4"/>
  <c r="K806" i="4"/>
  <c r="J806" i="4"/>
  <c r="D806" i="4"/>
  <c r="F806" i="4" s="1"/>
  <c r="B806" i="4"/>
  <c r="O805" i="4"/>
  <c r="N805" i="4"/>
  <c r="M805" i="4"/>
  <c r="L805" i="4"/>
  <c r="K805" i="4"/>
  <c r="J805" i="4"/>
  <c r="D805" i="4"/>
  <c r="F805" i="4" s="1"/>
  <c r="B805" i="4"/>
  <c r="O804" i="4"/>
  <c r="N804" i="4"/>
  <c r="M804" i="4"/>
  <c r="L804" i="4"/>
  <c r="K804" i="4"/>
  <c r="J804" i="4"/>
  <c r="D804" i="4"/>
  <c r="F804" i="4" s="1"/>
  <c r="B804" i="4"/>
  <c r="O803" i="4"/>
  <c r="N803" i="4"/>
  <c r="M803" i="4"/>
  <c r="L803" i="4"/>
  <c r="K803" i="4"/>
  <c r="J803" i="4"/>
  <c r="D803" i="4"/>
  <c r="F803" i="4" s="1"/>
  <c r="B803" i="4"/>
  <c r="O802" i="4"/>
  <c r="N802" i="4"/>
  <c r="M802" i="4"/>
  <c r="L802" i="4"/>
  <c r="K802" i="4"/>
  <c r="J802" i="4"/>
  <c r="D802" i="4"/>
  <c r="F802" i="4" s="1"/>
  <c r="B802" i="4"/>
  <c r="O801" i="4"/>
  <c r="N801" i="4"/>
  <c r="M801" i="4"/>
  <c r="L801" i="4"/>
  <c r="K801" i="4"/>
  <c r="J801" i="4"/>
  <c r="D801" i="4"/>
  <c r="F801" i="4" s="1"/>
  <c r="B801" i="4"/>
  <c r="AA800" i="4"/>
  <c r="AA799" i="4" s="1"/>
  <c r="Z800" i="4"/>
  <c r="Z799" i="4" s="1"/>
  <c r="O797" i="4"/>
  <c r="N797" i="4"/>
  <c r="M797" i="4"/>
  <c r="L797" i="4"/>
  <c r="K797" i="4"/>
  <c r="J797" i="4"/>
  <c r="E797" i="4"/>
  <c r="F797" i="4" s="1"/>
  <c r="B797" i="4"/>
  <c r="O796" i="4"/>
  <c r="N796" i="4"/>
  <c r="M796" i="4"/>
  <c r="L796" i="4"/>
  <c r="K796" i="4"/>
  <c r="J796" i="4"/>
  <c r="E796" i="4"/>
  <c r="F796" i="4" s="1"/>
  <c r="B796" i="4"/>
  <c r="AA795" i="4"/>
  <c r="Z795" i="4"/>
  <c r="O794" i="4"/>
  <c r="N794" i="4"/>
  <c r="M794" i="4"/>
  <c r="L794" i="4"/>
  <c r="K794" i="4"/>
  <c r="J794" i="4"/>
  <c r="E794" i="4"/>
  <c r="F794" i="4" s="1"/>
  <c r="B794" i="4"/>
  <c r="O793" i="4"/>
  <c r="N793" i="4"/>
  <c r="M793" i="4"/>
  <c r="L793" i="4"/>
  <c r="K793" i="4"/>
  <c r="J793" i="4"/>
  <c r="E793" i="4"/>
  <c r="F793" i="4" s="1"/>
  <c r="B793" i="4"/>
  <c r="O792" i="4"/>
  <c r="N792" i="4"/>
  <c r="M792" i="4"/>
  <c r="L792" i="4"/>
  <c r="K792" i="4"/>
  <c r="J792" i="4"/>
  <c r="E792" i="4"/>
  <c r="F792" i="4" s="1"/>
  <c r="B792" i="4"/>
  <c r="O791" i="4"/>
  <c r="N791" i="4"/>
  <c r="M791" i="4"/>
  <c r="L791" i="4"/>
  <c r="K791" i="4"/>
  <c r="J791" i="4"/>
  <c r="E791" i="4"/>
  <c r="F791" i="4" s="1"/>
  <c r="B791" i="4"/>
  <c r="O790" i="4"/>
  <c r="N790" i="4"/>
  <c r="M790" i="4"/>
  <c r="L790" i="4"/>
  <c r="K790" i="4"/>
  <c r="J790" i="4"/>
  <c r="E790" i="4"/>
  <c r="F790" i="4" s="1"/>
  <c r="B790" i="4"/>
  <c r="AA789" i="4"/>
  <c r="Z789" i="4"/>
  <c r="O787" i="4"/>
  <c r="N787" i="4"/>
  <c r="M787" i="4"/>
  <c r="L787" i="4"/>
  <c r="K787" i="4"/>
  <c r="J787" i="4"/>
  <c r="D787" i="4"/>
  <c r="B787" i="4"/>
  <c r="O786" i="4"/>
  <c r="N786" i="4"/>
  <c r="M786" i="4"/>
  <c r="L786" i="4"/>
  <c r="K786" i="4"/>
  <c r="J786" i="4"/>
  <c r="D786" i="4"/>
  <c r="B786" i="4"/>
  <c r="O785" i="4"/>
  <c r="N785" i="4"/>
  <c r="M785" i="4"/>
  <c r="L785" i="4"/>
  <c r="K785" i="4"/>
  <c r="J785" i="4"/>
  <c r="D785" i="4"/>
  <c r="B785" i="4"/>
  <c r="O784" i="4"/>
  <c r="N784" i="4"/>
  <c r="M784" i="4"/>
  <c r="L784" i="4"/>
  <c r="K784" i="4"/>
  <c r="J784" i="4"/>
  <c r="D784" i="4"/>
  <c r="B784" i="4"/>
  <c r="O783" i="4"/>
  <c r="N783" i="4"/>
  <c r="M783" i="4"/>
  <c r="L783" i="4"/>
  <c r="K783" i="4"/>
  <c r="J783" i="4"/>
  <c r="D783" i="4"/>
  <c r="F783" i="4" s="1"/>
  <c r="B783" i="4"/>
  <c r="O782" i="4"/>
  <c r="N782" i="4"/>
  <c r="M782" i="4"/>
  <c r="L782" i="4"/>
  <c r="K782" i="4"/>
  <c r="J782" i="4"/>
  <c r="D782" i="4"/>
  <c r="B782" i="4"/>
  <c r="O781" i="4"/>
  <c r="N781" i="4"/>
  <c r="M781" i="4"/>
  <c r="L781" i="4"/>
  <c r="K781" i="4"/>
  <c r="J781" i="4"/>
  <c r="D781" i="4"/>
  <c r="F781" i="4" s="1"/>
  <c r="B781" i="4"/>
  <c r="O780" i="4"/>
  <c r="N780" i="4"/>
  <c r="M780" i="4"/>
  <c r="L780" i="4"/>
  <c r="K780" i="4"/>
  <c r="J780" i="4"/>
  <c r="D780" i="4"/>
  <c r="F780" i="4" s="1"/>
  <c r="B780" i="4"/>
  <c r="AA779" i="4"/>
  <c r="Z779" i="4"/>
  <c r="O778" i="4"/>
  <c r="N778" i="4"/>
  <c r="M778" i="4"/>
  <c r="L778" i="4"/>
  <c r="K778" i="4"/>
  <c r="J778" i="4"/>
  <c r="D778" i="4"/>
  <c r="B778" i="4"/>
  <c r="O777" i="4"/>
  <c r="N777" i="4"/>
  <c r="M777" i="4"/>
  <c r="L777" i="4"/>
  <c r="K777" i="4"/>
  <c r="J777" i="4"/>
  <c r="D777" i="4"/>
  <c r="B777" i="4"/>
  <c r="O776" i="4"/>
  <c r="N776" i="4"/>
  <c r="M776" i="4"/>
  <c r="L776" i="4"/>
  <c r="K776" i="4"/>
  <c r="J776" i="4"/>
  <c r="D776" i="4"/>
  <c r="B776" i="4"/>
  <c r="AA775" i="4"/>
  <c r="Z775" i="4"/>
  <c r="I769" i="4"/>
  <c r="I768" i="4" s="1"/>
  <c r="H769" i="4"/>
  <c r="H768" i="4" s="1"/>
  <c r="G769" i="4"/>
  <c r="G768" i="4" s="1"/>
  <c r="D769" i="4"/>
  <c r="D768" i="4" s="1"/>
  <c r="AA768" i="4"/>
  <c r="Z768" i="4"/>
  <c r="AA765" i="4"/>
  <c r="AA764" i="4" s="1"/>
  <c r="Z765" i="4"/>
  <c r="Z764" i="4" s="1"/>
  <c r="P765" i="4"/>
  <c r="P764" i="4" s="1"/>
  <c r="I765" i="4"/>
  <c r="I764" i="4" s="1"/>
  <c r="H765" i="4"/>
  <c r="H764" i="4" s="1"/>
  <c r="G765" i="4"/>
  <c r="G764" i="4" s="1"/>
  <c r="E765" i="4"/>
  <c r="O763" i="4"/>
  <c r="N763" i="4"/>
  <c r="M763" i="4"/>
  <c r="L763" i="4"/>
  <c r="K763" i="4"/>
  <c r="J763" i="4"/>
  <c r="E763" i="4"/>
  <c r="F763" i="4" s="1"/>
  <c r="B763" i="4"/>
  <c r="O762" i="4"/>
  <c r="N762" i="4"/>
  <c r="M762" i="4"/>
  <c r="L762" i="4"/>
  <c r="K762" i="4"/>
  <c r="J762" i="4"/>
  <c r="E762" i="4"/>
  <c r="F762" i="4" s="1"/>
  <c r="B762" i="4"/>
  <c r="O761" i="4"/>
  <c r="N761" i="4"/>
  <c r="M761" i="4"/>
  <c r="L761" i="4"/>
  <c r="K761" i="4"/>
  <c r="J761" i="4"/>
  <c r="E761" i="4"/>
  <c r="F761" i="4" s="1"/>
  <c r="B761" i="4"/>
  <c r="AA760" i="4"/>
  <c r="Z760" i="4"/>
  <c r="O758" i="4"/>
  <c r="N758" i="4"/>
  <c r="M758" i="4"/>
  <c r="L758" i="4"/>
  <c r="K758" i="4"/>
  <c r="J758" i="4"/>
  <c r="D758" i="4"/>
  <c r="B758" i="4"/>
  <c r="O757" i="4"/>
  <c r="N757" i="4"/>
  <c r="M757" i="4"/>
  <c r="L757" i="4"/>
  <c r="K757" i="4"/>
  <c r="J757" i="4"/>
  <c r="D757" i="4"/>
  <c r="F757" i="4" s="1"/>
  <c r="B757" i="4"/>
  <c r="AA756" i="4"/>
  <c r="Z756" i="4"/>
  <c r="AD756" i="4"/>
  <c r="O755" i="4"/>
  <c r="N755" i="4"/>
  <c r="M755" i="4"/>
  <c r="L755" i="4"/>
  <c r="K755" i="4"/>
  <c r="J755" i="4"/>
  <c r="D755" i="4"/>
  <c r="F755" i="4" s="1"/>
  <c r="B755" i="4"/>
  <c r="O754" i="4"/>
  <c r="N754" i="4"/>
  <c r="M754" i="4"/>
  <c r="L754" i="4"/>
  <c r="K754" i="4"/>
  <c r="J754" i="4"/>
  <c r="D754" i="4"/>
  <c r="F754" i="4" s="1"/>
  <c r="B754" i="4"/>
  <c r="O753" i="4"/>
  <c r="N753" i="4"/>
  <c r="M753" i="4"/>
  <c r="L753" i="4"/>
  <c r="K753" i="4"/>
  <c r="J753" i="4"/>
  <c r="D753" i="4"/>
  <c r="F753" i="4" s="1"/>
  <c r="B753" i="4"/>
  <c r="O752" i="4"/>
  <c r="N752" i="4"/>
  <c r="M752" i="4"/>
  <c r="L752" i="4"/>
  <c r="K752" i="4"/>
  <c r="J752" i="4"/>
  <c r="D752" i="4"/>
  <c r="F752" i="4" s="1"/>
  <c r="B752" i="4"/>
  <c r="O751" i="4"/>
  <c r="N751" i="4"/>
  <c r="M751" i="4"/>
  <c r="L751" i="4"/>
  <c r="K751" i="4"/>
  <c r="J751" i="4"/>
  <c r="D751" i="4"/>
  <c r="F751" i="4" s="1"/>
  <c r="B751" i="4"/>
  <c r="O750" i="4"/>
  <c r="N750" i="4"/>
  <c r="M750" i="4"/>
  <c r="L750" i="4"/>
  <c r="K750" i="4"/>
  <c r="J750" i="4"/>
  <c r="D750" i="4"/>
  <c r="B750" i="4"/>
  <c r="O749" i="4"/>
  <c r="N749" i="4"/>
  <c r="M749" i="4"/>
  <c r="L749" i="4"/>
  <c r="K749" i="4"/>
  <c r="J749" i="4"/>
  <c r="D749" i="4"/>
  <c r="F749" i="4" s="1"/>
  <c r="B749" i="4"/>
  <c r="O748" i="4"/>
  <c r="N748" i="4"/>
  <c r="M748" i="4"/>
  <c r="L748" i="4"/>
  <c r="K748" i="4"/>
  <c r="J748" i="4"/>
  <c r="D748" i="4"/>
  <c r="F748" i="4" s="1"/>
  <c r="B748" i="4"/>
  <c r="O747" i="4"/>
  <c r="N747" i="4"/>
  <c r="M747" i="4"/>
  <c r="L747" i="4"/>
  <c r="K747" i="4"/>
  <c r="J747" i="4"/>
  <c r="D747" i="4"/>
  <c r="F747" i="4" s="1"/>
  <c r="B747" i="4"/>
  <c r="O746" i="4"/>
  <c r="N746" i="4"/>
  <c r="M746" i="4"/>
  <c r="L746" i="4"/>
  <c r="K746" i="4"/>
  <c r="J746" i="4"/>
  <c r="D746" i="4"/>
  <c r="F746" i="4" s="1"/>
  <c r="B746" i="4"/>
  <c r="O745" i="4"/>
  <c r="N745" i="4"/>
  <c r="M745" i="4"/>
  <c r="L745" i="4"/>
  <c r="K745" i="4"/>
  <c r="J745" i="4"/>
  <c r="D745" i="4"/>
  <c r="F745" i="4" s="1"/>
  <c r="B745" i="4"/>
  <c r="O744" i="4"/>
  <c r="N744" i="4"/>
  <c r="M744" i="4"/>
  <c r="L744" i="4"/>
  <c r="K744" i="4"/>
  <c r="J744" i="4"/>
  <c r="D744" i="4"/>
  <c r="F744" i="4" s="1"/>
  <c r="B744" i="4"/>
  <c r="O743" i="4"/>
  <c r="N743" i="4"/>
  <c r="M743" i="4"/>
  <c r="L743" i="4"/>
  <c r="K743" i="4"/>
  <c r="J743" i="4"/>
  <c r="D743" i="4"/>
  <c r="F743" i="4" s="1"/>
  <c r="B743" i="4"/>
  <c r="O742" i="4"/>
  <c r="N742" i="4"/>
  <c r="M742" i="4"/>
  <c r="L742" i="4"/>
  <c r="K742" i="4"/>
  <c r="J742" i="4"/>
  <c r="D742" i="4"/>
  <c r="F742" i="4" s="1"/>
  <c r="B742" i="4"/>
  <c r="O741" i="4"/>
  <c r="N741" i="4"/>
  <c r="M741" i="4"/>
  <c r="L741" i="4"/>
  <c r="K741" i="4"/>
  <c r="J741" i="4"/>
  <c r="D741" i="4"/>
  <c r="F741" i="4" s="1"/>
  <c r="B741" i="4"/>
  <c r="O740" i="4"/>
  <c r="N740" i="4"/>
  <c r="M740" i="4"/>
  <c r="L740" i="4"/>
  <c r="K740" i="4"/>
  <c r="J740" i="4"/>
  <c r="D740" i="4"/>
  <c r="F740" i="4" s="1"/>
  <c r="B740" i="4"/>
  <c r="O739" i="4"/>
  <c r="N739" i="4"/>
  <c r="M739" i="4"/>
  <c r="L739" i="4"/>
  <c r="K739" i="4"/>
  <c r="J739" i="4"/>
  <c r="D739" i="4"/>
  <c r="F739" i="4" s="1"/>
  <c r="B739" i="4"/>
  <c r="AA738" i="4"/>
  <c r="Z738" i="4"/>
  <c r="O737" i="4"/>
  <c r="N737" i="4"/>
  <c r="M737" i="4"/>
  <c r="L737" i="4"/>
  <c r="K737" i="4"/>
  <c r="J737" i="4"/>
  <c r="D737" i="4"/>
  <c r="B737" i="4"/>
  <c r="O736" i="4"/>
  <c r="N736" i="4"/>
  <c r="M736" i="4"/>
  <c r="L736" i="4"/>
  <c r="K736" i="4"/>
  <c r="J736" i="4"/>
  <c r="D736" i="4"/>
  <c r="F736" i="4" s="1"/>
  <c r="B736" i="4"/>
  <c r="O735" i="4"/>
  <c r="N735" i="4"/>
  <c r="M735" i="4"/>
  <c r="L735" i="4"/>
  <c r="K735" i="4"/>
  <c r="J735" i="4"/>
  <c r="D735" i="4"/>
  <c r="F735" i="4" s="1"/>
  <c r="B735" i="4"/>
  <c r="O734" i="4"/>
  <c r="N734" i="4"/>
  <c r="M734" i="4"/>
  <c r="L734" i="4"/>
  <c r="K734" i="4"/>
  <c r="J734" i="4"/>
  <c r="D734" i="4"/>
  <c r="B734" i="4"/>
  <c r="O733" i="4"/>
  <c r="N733" i="4"/>
  <c r="M733" i="4"/>
  <c r="L733" i="4"/>
  <c r="K733" i="4"/>
  <c r="J733" i="4"/>
  <c r="D733" i="4"/>
  <c r="F733" i="4" s="1"/>
  <c r="B733" i="4"/>
  <c r="O732" i="4"/>
  <c r="N732" i="4"/>
  <c r="M732" i="4"/>
  <c r="L732" i="4"/>
  <c r="K732" i="4"/>
  <c r="J732" i="4"/>
  <c r="D732" i="4"/>
  <c r="F732" i="4" s="1"/>
  <c r="B732" i="4"/>
  <c r="O731" i="4"/>
  <c r="N731" i="4"/>
  <c r="M731" i="4"/>
  <c r="L731" i="4"/>
  <c r="K731" i="4"/>
  <c r="J731" i="4"/>
  <c r="D731" i="4"/>
  <c r="B731" i="4"/>
  <c r="O730" i="4"/>
  <c r="N730" i="4"/>
  <c r="M730" i="4"/>
  <c r="L730" i="4"/>
  <c r="K730" i="4"/>
  <c r="J730" i="4"/>
  <c r="D730" i="4"/>
  <c r="F730" i="4" s="1"/>
  <c r="B730" i="4"/>
  <c r="O729" i="4"/>
  <c r="N729" i="4"/>
  <c r="M729" i="4"/>
  <c r="L729" i="4"/>
  <c r="K729" i="4"/>
  <c r="J729" i="4"/>
  <c r="D729" i="4"/>
  <c r="F729" i="4" s="1"/>
  <c r="B729" i="4"/>
  <c r="O728" i="4"/>
  <c r="N728" i="4"/>
  <c r="M728" i="4"/>
  <c r="L728" i="4"/>
  <c r="K728" i="4"/>
  <c r="J728" i="4"/>
  <c r="D728" i="4"/>
  <c r="F728" i="4" s="1"/>
  <c r="B728" i="4"/>
  <c r="O727" i="4"/>
  <c r="N727" i="4"/>
  <c r="M727" i="4"/>
  <c r="L727" i="4"/>
  <c r="K727" i="4"/>
  <c r="J727" i="4"/>
  <c r="D727" i="4"/>
  <c r="F727" i="4" s="1"/>
  <c r="B727" i="4"/>
  <c r="O726" i="4"/>
  <c r="N726" i="4"/>
  <c r="M726" i="4"/>
  <c r="L726" i="4"/>
  <c r="K726" i="4"/>
  <c r="J726" i="4"/>
  <c r="D726" i="4"/>
  <c r="F726" i="4" s="1"/>
  <c r="B726" i="4"/>
  <c r="O725" i="4"/>
  <c r="N725" i="4"/>
  <c r="M725" i="4"/>
  <c r="L725" i="4"/>
  <c r="K725" i="4"/>
  <c r="J725" i="4"/>
  <c r="D725" i="4"/>
  <c r="B725" i="4"/>
  <c r="O724" i="4"/>
  <c r="N724" i="4"/>
  <c r="M724" i="4"/>
  <c r="L724" i="4"/>
  <c r="K724" i="4"/>
  <c r="J724" i="4"/>
  <c r="D724" i="4"/>
  <c r="F724" i="4" s="1"/>
  <c r="B724" i="4"/>
  <c r="O723" i="4"/>
  <c r="N723" i="4"/>
  <c r="M723" i="4"/>
  <c r="L723" i="4"/>
  <c r="K723" i="4"/>
  <c r="J723" i="4"/>
  <c r="D723" i="4"/>
  <c r="F723" i="4" s="1"/>
  <c r="B723" i="4"/>
  <c r="O722" i="4"/>
  <c r="N722" i="4"/>
  <c r="M722" i="4"/>
  <c r="L722" i="4"/>
  <c r="K722" i="4"/>
  <c r="J722" i="4"/>
  <c r="D722" i="4"/>
  <c r="B722" i="4"/>
  <c r="O721" i="4"/>
  <c r="N721" i="4"/>
  <c r="M721" i="4"/>
  <c r="L721" i="4"/>
  <c r="K721" i="4"/>
  <c r="J721" i="4"/>
  <c r="D721" i="4"/>
  <c r="F721" i="4" s="1"/>
  <c r="B721" i="4"/>
  <c r="O720" i="4"/>
  <c r="N720" i="4"/>
  <c r="M720" i="4"/>
  <c r="L720" i="4"/>
  <c r="K720" i="4"/>
  <c r="J720" i="4"/>
  <c r="D720" i="4"/>
  <c r="F720" i="4" s="1"/>
  <c r="B720" i="4"/>
  <c r="O719" i="4"/>
  <c r="N719" i="4"/>
  <c r="M719" i="4"/>
  <c r="L719" i="4"/>
  <c r="K719" i="4"/>
  <c r="J719" i="4"/>
  <c r="D719" i="4"/>
  <c r="B719" i="4"/>
  <c r="O718" i="4"/>
  <c r="N718" i="4"/>
  <c r="M718" i="4"/>
  <c r="L718" i="4"/>
  <c r="K718" i="4"/>
  <c r="J718" i="4"/>
  <c r="D718" i="4"/>
  <c r="F718" i="4" s="1"/>
  <c r="B718" i="4"/>
  <c r="O717" i="4"/>
  <c r="N717" i="4"/>
  <c r="M717" i="4"/>
  <c r="L717" i="4"/>
  <c r="K717" i="4"/>
  <c r="J717" i="4"/>
  <c r="D717" i="4"/>
  <c r="F717" i="4" s="1"/>
  <c r="B717" i="4"/>
  <c r="O716" i="4"/>
  <c r="N716" i="4"/>
  <c r="M716" i="4"/>
  <c r="L716" i="4"/>
  <c r="K716" i="4"/>
  <c r="J716" i="4"/>
  <c r="D716" i="4"/>
  <c r="F716" i="4" s="1"/>
  <c r="B716" i="4"/>
  <c r="O715" i="4"/>
  <c r="N715" i="4"/>
  <c r="M715" i="4"/>
  <c r="L715" i="4"/>
  <c r="K715" i="4"/>
  <c r="J715" i="4"/>
  <c r="D715" i="4"/>
  <c r="F715" i="4" s="1"/>
  <c r="B715" i="4"/>
  <c r="O714" i="4"/>
  <c r="N714" i="4"/>
  <c r="M714" i="4"/>
  <c r="L714" i="4"/>
  <c r="K714" i="4"/>
  <c r="J714" i="4"/>
  <c r="D714" i="4"/>
  <c r="F714" i="4" s="1"/>
  <c r="B714" i="4"/>
  <c r="O713" i="4"/>
  <c r="N713" i="4"/>
  <c r="M713" i="4"/>
  <c r="L713" i="4"/>
  <c r="K713" i="4"/>
  <c r="J713" i="4"/>
  <c r="D713" i="4"/>
  <c r="F713" i="4" s="1"/>
  <c r="B713" i="4"/>
  <c r="O712" i="4"/>
  <c r="N712" i="4"/>
  <c r="M712" i="4"/>
  <c r="L712" i="4"/>
  <c r="K712" i="4"/>
  <c r="J712" i="4"/>
  <c r="D712" i="4"/>
  <c r="F712" i="4" s="1"/>
  <c r="B712" i="4"/>
  <c r="O711" i="4"/>
  <c r="N711" i="4"/>
  <c r="M711" i="4"/>
  <c r="L711" i="4"/>
  <c r="K711" i="4"/>
  <c r="J711" i="4"/>
  <c r="D711" i="4"/>
  <c r="F711" i="4" s="1"/>
  <c r="B711" i="4"/>
  <c r="O710" i="4"/>
  <c r="N710" i="4"/>
  <c r="M710" i="4"/>
  <c r="L710" i="4"/>
  <c r="K710" i="4"/>
  <c r="J710" i="4"/>
  <c r="D710" i="4"/>
  <c r="B710" i="4"/>
  <c r="O709" i="4"/>
  <c r="N709" i="4"/>
  <c r="M709" i="4"/>
  <c r="L709" i="4"/>
  <c r="K709" i="4"/>
  <c r="J709" i="4"/>
  <c r="D709" i="4"/>
  <c r="F709" i="4" s="1"/>
  <c r="B709" i="4"/>
  <c r="O708" i="4"/>
  <c r="N708" i="4"/>
  <c r="M708" i="4"/>
  <c r="L708" i="4"/>
  <c r="K708" i="4"/>
  <c r="J708" i="4"/>
  <c r="D708" i="4"/>
  <c r="F708" i="4" s="1"/>
  <c r="B708" i="4"/>
  <c r="O707" i="4"/>
  <c r="N707" i="4"/>
  <c r="M707" i="4"/>
  <c r="L707" i="4"/>
  <c r="K707" i="4"/>
  <c r="J707" i="4"/>
  <c r="D707" i="4"/>
  <c r="F707" i="4" s="1"/>
  <c r="B707" i="4"/>
  <c r="O706" i="4"/>
  <c r="N706" i="4"/>
  <c r="M706" i="4"/>
  <c r="L706" i="4"/>
  <c r="K706" i="4"/>
  <c r="J706" i="4"/>
  <c r="D706" i="4"/>
  <c r="F706" i="4" s="1"/>
  <c r="B706" i="4"/>
  <c r="O705" i="4"/>
  <c r="N705" i="4"/>
  <c r="M705" i="4"/>
  <c r="L705" i="4"/>
  <c r="K705" i="4"/>
  <c r="J705" i="4"/>
  <c r="D705" i="4"/>
  <c r="F705" i="4" s="1"/>
  <c r="B705" i="4"/>
  <c r="O704" i="4"/>
  <c r="N704" i="4"/>
  <c r="M704" i="4"/>
  <c r="L704" i="4"/>
  <c r="K704" i="4"/>
  <c r="J704" i="4"/>
  <c r="D704" i="4"/>
  <c r="F704" i="4" s="1"/>
  <c r="B704" i="4"/>
  <c r="O703" i="4"/>
  <c r="N703" i="4"/>
  <c r="M703" i="4"/>
  <c r="L703" i="4"/>
  <c r="K703" i="4"/>
  <c r="J703" i="4"/>
  <c r="D703" i="4"/>
  <c r="F703" i="4" s="1"/>
  <c r="B703" i="4"/>
  <c r="O702" i="4"/>
  <c r="N702" i="4"/>
  <c r="M702" i="4"/>
  <c r="L702" i="4"/>
  <c r="K702" i="4"/>
  <c r="J702" i="4"/>
  <c r="D702" i="4"/>
  <c r="F702" i="4" s="1"/>
  <c r="B702" i="4"/>
  <c r="AA701" i="4"/>
  <c r="Z701" i="4"/>
  <c r="I695" i="4"/>
  <c r="I694" i="4" s="1"/>
  <c r="H695" i="4"/>
  <c r="H694" i="4" s="1"/>
  <c r="G695" i="4"/>
  <c r="G694" i="4" s="1"/>
  <c r="D695" i="4"/>
  <c r="AA694" i="4"/>
  <c r="Z694" i="4"/>
  <c r="AA691" i="4"/>
  <c r="AA690" i="4" s="1"/>
  <c r="Z691" i="4"/>
  <c r="Z690" i="4" s="1"/>
  <c r="P691" i="4"/>
  <c r="P690" i="4" s="1"/>
  <c r="I691" i="4"/>
  <c r="I690" i="4" s="1"/>
  <c r="H691" i="4"/>
  <c r="H690" i="4" s="1"/>
  <c r="G691" i="4"/>
  <c r="G690" i="4" s="1"/>
  <c r="E691" i="4"/>
  <c r="Q689" i="4"/>
  <c r="B689" i="4"/>
  <c r="Q688" i="4"/>
  <c r="B688" i="4"/>
  <c r="Q687" i="4"/>
  <c r="B687" i="4"/>
  <c r="P686" i="4"/>
  <c r="P685" i="4" s="1"/>
  <c r="I686" i="4"/>
  <c r="I685" i="4" s="1"/>
  <c r="H686" i="4"/>
  <c r="H685" i="4" s="1"/>
  <c r="G686" i="4"/>
  <c r="G685" i="4" s="1"/>
  <c r="D686" i="4"/>
  <c r="D685" i="4" s="1"/>
  <c r="AA685" i="4"/>
  <c r="Z685" i="4"/>
  <c r="O684" i="4"/>
  <c r="N684" i="4"/>
  <c r="M684" i="4"/>
  <c r="L684" i="4"/>
  <c r="K684" i="4"/>
  <c r="J684" i="4"/>
  <c r="D684" i="4"/>
  <c r="F684" i="4" s="1"/>
  <c r="B684" i="4"/>
  <c r="O683" i="4"/>
  <c r="N683" i="4"/>
  <c r="M683" i="4"/>
  <c r="L683" i="4"/>
  <c r="K683" i="4"/>
  <c r="J683" i="4"/>
  <c r="D683" i="4"/>
  <c r="F683" i="4" s="1"/>
  <c r="B683" i="4"/>
  <c r="O682" i="4"/>
  <c r="N682" i="4"/>
  <c r="M682" i="4"/>
  <c r="L682" i="4"/>
  <c r="K682" i="4"/>
  <c r="J682" i="4"/>
  <c r="D682" i="4"/>
  <c r="F682" i="4" s="1"/>
  <c r="B682" i="4"/>
  <c r="O681" i="4"/>
  <c r="N681" i="4"/>
  <c r="M681" i="4"/>
  <c r="L681" i="4"/>
  <c r="K681" i="4"/>
  <c r="J681" i="4"/>
  <c r="D681" i="4"/>
  <c r="F681" i="4" s="1"/>
  <c r="B681" i="4"/>
  <c r="O680" i="4"/>
  <c r="N680" i="4"/>
  <c r="M680" i="4"/>
  <c r="L680" i="4"/>
  <c r="K680" i="4"/>
  <c r="J680" i="4"/>
  <c r="D680" i="4"/>
  <c r="B680" i="4"/>
  <c r="O679" i="4"/>
  <c r="N679" i="4"/>
  <c r="M679" i="4"/>
  <c r="L679" i="4"/>
  <c r="K679" i="4"/>
  <c r="J679" i="4"/>
  <c r="D679" i="4"/>
  <c r="F679" i="4" s="1"/>
  <c r="B679" i="4"/>
  <c r="O678" i="4"/>
  <c r="N678" i="4"/>
  <c r="M678" i="4"/>
  <c r="L678" i="4"/>
  <c r="K678" i="4"/>
  <c r="J678" i="4"/>
  <c r="D678" i="4"/>
  <c r="F678" i="4" s="1"/>
  <c r="B678" i="4"/>
  <c r="AA677" i="4"/>
  <c r="AA676" i="4" s="1"/>
  <c r="Z677" i="4"/>
  <c r="Z676" i="4" s="1"/>
  <c r="O673" i="4"/>
  <c r="N673" i="4"/>
  <c r="M673" i="4"/>
  <c r="L673" i="4"/>
  <c r="K673" i="4"/>
  <c r="J673" i="4"/>
  <c r="E673" i="4"/>
  <c r="F673" i="4" s="1"/>
  <c r="B673" i="4"/>
  <c r="O672" i="4"/>
  <c r="N672" i="4"/>
  <c r="M672" i="4"/>
  <c r="L672" i="4"/>
  <c r="K672" i="4"/>
  <c r="J672" i="4"/>
  <c r="E672" i="4"/>
  <c r="B672" i="4"/>
  <c r="AA671" i="4"/>
  <c r="Z671" i="4"/>
  <c r="B669" i="4"/>
  <c r="AA666" i="4"/>
  <c r="Z666" i="4"/>
  <c r="O665" i="4"/>
  <c r="N665" i="4"/>
  <c r="M665" i="4"/>
  <c r="L665" i="4"/>
  <c r="K665" i="4"/>
  <c r="J665" i="4"/>
  <c r="D665" i="4"/>
  <c r="B665" i="4"/>
  <c r="O664" i="4"/>
  <c r="N664" i="4"/>
  <c r="M664" i="4"/>
  <c r="L664" i="4"/>
  <c r="K664" i="4"/>
  <c r="J664" i="4"/>
  <c r="D664" i="4"/>
  <c r="F664" i="4" s="1"/>
  <c r="B664" i="4"/>
  <c r="O663" i="4"/>
  <c r="N663" i="4"/>
  <c r="M663" i="4"/>
  <c r="L663" i="4"/>
  <c r="K663" i="4"/>
  <c r="J663" i="4"/>
  <c r="D663" i="4"/>
  <c r="F663" i="4" s="1"/>
  <c r="B663" i="4"/>
  <c r="O662" i="4"/>
  <c r="N662" i="4"/>
  <c r="M662" i="4"/>
  <c r="L662" i="4"/>
  <c r="K662" i="4"/>
  <c r="J662" i="4"/>
  <c r="D662" i="4"/>
  <c r="F662" i="4" s="1"/>
  <c r="B662" i="4"/>
  <c r="O661" i="4"/>
  <c r="N661" i="4"/>
  <c r="M661" i="4"/>
  <c r="L661" i="4"/>
  <c r="K661" i="4"/>
  <c r="J661" i="4"/>
  <c r="D661" i="4"/>
  <c r="F661" i="4" s="1"/>
  <c r="B661" i="4"/>
  <c r="O660" i="4"/>
  <c r="N660" i="4"/>
  <c r="M660" i="4"/>
  <c r="L660" i="4"/>
  <c r="K660" i="4"/>
  <c r="J660" i="4"/>
  <c r="D660" i="4"/>
  <c r="F660" i="4" s="1"/>
  <c r="B660" i="4"/>
  <c r="O659" i="4"/>
  <c r="N659" i="4"/>
  <c r="M659" i="4"/>
  <c r="L659" i="4"/>
  <c r="K659" i="4"/>
  <c r="J659" i="4"/>
  <c r="D659" i="4"/>
  <c r="B659" i="4"/>
  <c r="O658" i="4"/>
  <c r="N658" i="4"/>
  <c r="M658" i="4"/>
  <c r="L658" i="4"/>
  <c r="K658" i="4"/>
  <c r="J658" i="4"/>
  <c r="D658" i="4"/>
  <c r="F658" i="4" s="1"/>
  <c r="B658" i="4"/>
  <c r="O657" i="4"/>
  <c r="N657" i="4"/>
  <c r="M657" i="4"/>
  <c r="L657" i="4"/>
  <c r="K657" i="4"/>
  <c r="J657" i="4"/>
  <c r="D657" i="4"/>
  <c r="F657" i="4" s="1"/>
  <c r="B657" i="4"/>
  <c r="O656" i="4"/>
  <c r="N656" i="4"/>
  <c r="M656" i="4"/>
  <c r="L656" i="4"/>
  <c r="K656" i="4"/>
  <c r="J656" i="4"/>
  <c r="D656" i="4"/>
  <c r="F656" i="4" s="1"/>
  <c r="B656" i="4"/>
  <c r="O655" i="4"/>
  <c r="N655" i="4"/>
  <c r="M655" i="4"/>
  <c r="L655" i="4"/>
  <c r="K655" i="4"/>
  <c r="J655" i="4"/>
  <c r="D655" i="4"/>
  <c r="F655" i="4" s="1"/>
  <c r="B655" i="4"/>
  <c r="O654" i="4"/>
  <c r="N654" i="4"/>
  <c r="M654" i="4"/>
  <c r="L654" i="4"/>
  <c r="K654" i="4"/>
  <c r="J654" i="4"/>
  <c r="D654" i="4"/>
  <c r="F654" i="4" s="1"/>
  <c r="B654" i="4"/>
  <c r="O653" i="4"/>
  <c r="N653" i="4"/>
  <c r="M653" i="4"/>
  <c r="L653" i="4"/>
  <c r="K653" i="4"/>
  <c r="J653" i="4"/>
  <c r="D653" i="4"/>
  <c r="B653" i="4"/>
  <c r="O652" i="4"/>
  <c r="N652" i="4"/>
  <c r="M652" i="4"/>
  <c r="L652" i="4"/>
  <c r="K652" i="4"/>
  <c r="J652" i="4"/>
  <c r="D652" i="4"/>
  <c r="F652" i="4" s="1"/>
  <c r="B652" i="4"/>
  <c r="O651" i="4"/>
  <c r="N651" i="4"/>
  <c r="M651" i="4"/>
  <c r="L651" i="4"/>
  <c r="K651" i="4"/>
  <c r="J651" i="4"/>
  <c r="D651" i="4"/>
  <c r="F651" i="4" s="1"/>
  <c r="B651" i="4"/>
  <c r="O650" i="4"/>
  <c r="N650" i="4"/>
  <c r="M650" i="4"/>
  <c r="L650" i="4"/>
  <c r="K650" i="4"/>
  <c r="J650" i="4"/>
  <c r="D650" i="4"/>
  <c r="F650" i="4" s="1"/>
  <c r="B650" i="4"/>
  <c r="O649" i="4"/>
  <c r="N649" i="4"/>
  <c r="M649" i="4"/>
  <c r="L649" i="4"/>
  <c r="K649" i="4"/>
  <c r="J649" i="4"/>
  <c r="D649" i="4"/>
  <c r="F649" i="4" s="1"/>
  <c r="B649" i="4"/>
  <c r="O648" i="4"/>
  <c r="N648" i="4"/>
  <c r="M648" i="4"/>
  <c r="L648" i="4"/>
  <c r="K648" i="4"/>
  <c r="J648" i="4"/>
  <c r="D648" i="4"/>
  <c r="F648" i="4" s="1"/>
  <c r="B648" i="4"/>
  <c r="AA647" i="4"/>
  <c r="Z647" i="4"/>
  <c r="O646" i="4"/>
  <c r="N646" i="4"/>
  <c r="M646" i="4"/>
  <c r="L646" i="4"/>
  <c r="K646" i="4"/>
  <c r="J646" i="4"/>
  <c r="D646" i="4"/>
  <c r="F646" i="4" s="1"/>
  <c r="B646" i="4"/>
  <c r="O645" i="4"/>
  <c r="N645" i="4"/>
  <c r="M645" i="4"/>
  <c r="L645" i="4"/>
  <c r="K645" i="4"/>
  <c r="J645" i="4"/>
  <c r="D645" i="4"/>
  <c r="B645" i="4"/>
  <c r="O644" i="4"/>
  <c r="N644" i="4"/>
  <c r="M644" i="4"/>
  <c r="L644" i="4"/>
  <c r="K644" i="4"/>
  <c r="J644" i="4"/>
  <c r="D644" i="4"/>
  <c r="F644" i="4" s="1"/>
  <c r="B644" i="4"/>
  <c r="O643" i="4"/>
  <c r="N643" i="4"/>
  <c r="M643" i="4"/>
  <c r="L643" i="4"/>
  <c r="K643" i="4"/>
  <c r="J643" i="4"/>
  <c r="D643" i="4"/>
  <c r="B643" i="4"/>
  <c r="AA642" i="4"/>
  <c r="Z642" i="4"/>
  <c r="I636" i="4"/>
  <c r="I635" i="4" s="1"/>
  <c r="H636" i="4"/>
  <c r="H635" i="4" s="1"/>
  <c r="G636" i="4"/>
  <c r="G635" i="4" s="1"/>
  <c r="D636" i="4"/>
  <c r="D635" i="4" s="1"/>
  <c r="AA635" i="4"/>
  <c r="Z635" i="4"/>
  <c r="AA632" i="4"/>
  <c r="AA631" i="4" s="1"/>
  <c r="Z632" i="4"/>
  <c r="Z631" i="4" s="1"/>
  <c r="P632" i="4"/>
  <c r="P631" i="4" s="1"/>
  <c r="I632" i="4"/>
  <c r="I631" i="4" s="1"/>
  <c r="H632" i="4"/>
  <c r="H631" i="4" s="1"/>
  <c r="G632" i="4"/>
  <c r="G631" i="4" s="1"/>
  <c r="E632" i="4"/>
  <c r="Q630" i="4"/>
  <c r="B630" i="4"/>
  <c r="Q629" i="4"/>
  <c r="B629" i="4"/>
  <c r="P628" i="4"/>
  <c r="P627" i="4" s="1"/>
  <c r="I628" i="4"/>
  <c r="I627" i="4" s="1"/>
  <c r="H628" i="4"/>
  <c r="H627" i="4" s="1"/>
  <c r="G628" i="4"/>
  <c r="G627" i="4" s="1"/>
  <c r="D628" i="4"/>
  <c r="D627" i="4" s="1"/>
  <c r="AA627" i="4"/>
  <c r="Z627" i="4"/>
  <c r="O626" i="4"/>
  <c r="N626" i="4"/>
  <c r="M626" i="4"/>
  <c r="L626" i="4"/>
  <c r="K626" i="4"/>
  <c r="J626" i="4"/>
  <c r="D626" i="4"/>
  <c r="F626" i="4" s="1"/>
  <c r="B626" i="4"/>
  <c r="O625" i="4"/>
  <c r="N625" i="4"/>
  <c r="M625" i="4"/>
  <c r="L625" i="4"/>
  <c r="K625" i="4"/>
  <c r="J625" i="4"/>
  <c r="D625" i="4"/>
  <c r="B625" i="4"/>
  <c r="O624" i="4"/>
  <c r="N624" i="4"/>
  <c r="M624" i="4"/>
  <c r="L624" i="4"/>
  <c r="K624" i="4"/>
  <c r="J624" i="4"/>
  <c r="D624" i="4"/>
  <c r="F624" i="4" s="1"/>
  <c r="B624" i="4"/>
  <c r="O623" i="4"/>
  <c r="N623" i="4"/>
  <c r="M623" i="4"/>
  <c r="L623" i="4"/>
  <c r="K623" i="4"/>
  <c r="J623" i="4"/>
  <c r="D623" i="4"/>
  <c r="F623" i="4" s="1"/>
  <c r="B623" i="4"/>
  <c r="O622" i="4"/>
  <c r="N622" i="4"/>
  <c r="M622" i="4"/>
  <c r="L622" i="4"/>
  <c r="K622" i="4"/>
  <c r="J622" i="4"/>
  <c r="D622" i="4"/>
  <c r="F622" i="4" s="1"/>
  <c r="B622" i="4"/>
  <c r="O621" i="4"/>
  <c r="N621" i="4"/>
  <c r="M621" i="4"/>
  <c r="L621" i="4"/>
  <c r="K621" i="4"/>
  <c r="J621" i="4"/>
  <c r="D621" i="4"/>
  <c r="F621" i="4" s="1"/>
  <c r="B621" i="4"/>
  <c r="O620" i="4"/>
  <c r="N620" i="4"/>
  <c r="M620" i="4"/>
  <c r="L620" i="4"/>
  <c r="K620" i="4"/>
  <c r="J620" i="4"/>
  <c r="D620" i="4"/>
  <c r="B620" i="4"/>
  <c r="O619" i="4"/>
  <c r="N619" i="4"/>
  <c r="M619" i="4"/>
  <c r="L619" i="4"/>
  <c r="K619" i="4"/>
  <c r="J619" i="4"/>
  <c r="D619" i="4"/>
  <c r="F619" i="4" s="1"/>
  <c r="B619" i="4"/>
  <c r="AA618" i="4"/>
  <c r="AA617" i="4" s="1"/>
  <c r="Z618" i="4"/>
  <c r="Z617" i="4" s="1"/>
  <c r="O614" i="4"/>
  <c r="N614" i="4"/>
  <c r="M614" i="4"/>
  <c r="L614" i="4"/>
  <c r="K614" i="4"/>
  <c r="J614" i="4"/>
  <c r="E614" i="4"/>
  <c r="B614" i="4"/>
  <c r="AA613" i="4"/>
  <c r="Z613" i="4"/>
  <c r="O612" i="4"/>
  <c r="N612" i="4"/>
  <c r="M612" i="4"/>
  <c r="L612" i="4"/>
  <c r="K612" i="4"/>
  <c r="J612" i="4"/>
  <c r="E612" i="4"/>
  <c r="F612" i="4" s="1"/>
  <c r="B612" i="4"/>
  <c r="O611" i="4"/>
  <c r="N611" i="4"/>
  <c r="M611" i="4"/>
  <c r="L611" i="4"/>
  <c r="K611" i="4"/>
  <c r="J611" i="4"/>
  <c r="E611" i="4"/>
  <c r="B611" i="4"/>
  <c r="O610" i="4"/>
  <c r="N610" i="4"/>
  <c r="M610" i="4"/>
  <c r="L610" i="4"/>
  <c r="K610" i="4"/>
  <c r="J610" i="4"/>
  <c r="E610" i="4"/>
  <c r="B610" i="4"/>
  <c r="O609" i="4"/>
  <c r="N609" i="4"/>
  <c r="M609" i="4"/>
  <c r="L609" i="4"/>
  <c r="K609" i="4"/>
  <c r="J609" i="4"/>
  <c r="E609" i="4"/>
  <c r="F609" i="4" s="1"/>
  <c r="B609" i="4"/>
  <c r="O608" i="4"/>
  <c r="N608" i="4"/>
  <c r="M608" i="4"/>
  <c r="L608" i="4"/>
  <c r="K608" i="4"/>
  <c r="J608" i="4"/>
  <c r="E608" i="4"/>
  <c r="F608" i="4" s="1"/>
  <c r="B608" i="4"/>
  <c r="O607" i="4"/>
  <c r="N607" i="4"/>
  <c r="M607" i="4"/>
  <c r="L607" i="4"/>
  <c r="K607" i="4"/>
  <c r="J607" i="4"/>
  <c r="E607" i="4"/>
  <c r="F607" i="4" s="1"/>
  <c r="B607" i="4"/>
  <c r="O606" i="4"/>
  <c r="N606" i="4"/>
  <c r="M606" i="4"/>
  <c r="L606" i="4"/>
  <c r="K606" i="4"/>
  <c r="J606" i="4"/>
  <c r="E606" i="4"/>
  <c r="F606" i="4" s="1"/>
  <c r="B606" i="4"/>
  <c r="O605" i="4"/>
  <c r="N605" i="4"/>
  <c r="M605" i="4"/>
  <c r="L605" i="4"/>
  <c r="K605" i="4"/>
  <c r="J605" i="4"/>
  <c r="E605" i="4"/>
  <c r="B605" i="4"/>
  <c r="O604" i="4"/>
  <c r="N604" i="4"/>
  <c r="M604" i="4"/>
  <c r="L604" i="4"/>
  <c r="K604" i="4"/>
  <c r="J604" i="4"/>
  <c r="E604" i="4"/>
  <c r="F604" i="4" s="1"/>
  <c r="B604" i="4"/>
  <c r="O603" i="4"/>
  <c r="N603" i="4"/>
  <c r="M603" i="4"/>
  <c r="L603" i="4"/>
  <c r="K603" i="4"/>
  <c r="J603" i="4"/>
  <c r="E603" i="4"/>
  <c r="F603" i="4" s="1"/>
  <c r="B603" i="4"/>
  <c r="O602" i="4"/>
  <c r="N602" i="4"/>
  <c r="M602" i="4"/>
  <c r="L602" i="4"/>
  <c r="K602" i="4"/>
  <c r="J602" i="4"/>
  <c r="E602" i="4"/>
  <c r="F602" i="4" s="1"/>
  <c r="B602" i="4"/>
  <c r="O601" i="4"/>
  <c r="N601" i="4"/>
  <c r="M601" i="4"/>
  <c r="L601" i="4"/>
  <c r="K601" i="4"/>
  <c r="J601" i="4"/>
  <c r="E601" i="4"/>
  <c r="F601" i="4" s="1"/>
  <c r="B601" i="4"/>
  <c r="O600" i="4"/>
  <c r="N600" i="4"/>
  <c r="M600" i="4"/>
  <c r="L600" i="4"/>
  <c r="K600" i="4"/>
  <c r="J600" i="4"/>
  <c r="E600" i="4"/>
  <c r="F600" i="4" s="1"/>
  <c r="B600" i="4"/>
  <c r="O599" i="4"/>
  <c r="N599" i="4"/>
  <c r="M599" i="4"/>
  <c r="L599" i="4"/>
  <c r="K599" i="4"/>
  <c r="J599" i="4"/>
  <c r="E599" i="4"/>
  <c r="B599" i="4"/>
  <c r="O598" i="4"/>
  <c r="N598" i="4"/>
  <c r="M598" i="4"/>
  <c r="L598" i="4"/>
  <c r="K598" i="4"/>
  <c r="J598" i="4"/>
  <c r="E598" i="4"/>
  <c r="B598" i="4"/>
  <c r="O597" i="4"/>
  <c r="N597" i="4"/>
  <c r="M597" i="4"/>
  <c r="L597" i="4"/>
  <c r="K597" i="4"/>
  <c r="J597" i="4"/>
  <c r="E597" i="4"/>
  <c r="F597" i="4" s="1"/>
  <c r="B597" i="4"/>
  <c r="AA596" i="4"/>
  <c r="Z596" i="4"/>
  <c r="B594" i="4"/>
  <c r="AA591" i="4"/>
  <c r="Z591" i="4"/>
  <c r="O590" i="4"/>
  <c r="N590" i="4"/>
  <c r="M590" i="4"/>
  <c r="L590" i="4"/>
  <c r="K590" i="4"/>
  <c r="J590" i="4"/>
  <c r="D590" i="4"/>
  <c r="B590" i="4"/>
  <c r="O589" i="4"/>
  <c r="N589" i="4"/>
  <c r="M589" i="4"/>
  <c r="L589" i="4"/>
  <c r="K589" i="4"/>
  <c r="J589" i="4"/>
  <c r="D589" i="4"/>
  <c r="B589" i="4"/>
  <c r="O588" i="4"/>
  <c r="N588" i="4"/>
  <c r="M588" i="4"/>
  <c r="L588" i="4"/>
  <c r="K588" i="4"/>
  <c r="J588" i="4"/>
  <c r="D588" i="4"/>
  <c r="F588" i="4" s="1"/>
  <c r="B588" i="4"/>
  <c r="O587" i="4"/>
  <c r="N587" i="4"/>
  <c r="M587" i="4"/>
  <c r="L587" i="4"/>
  <c r="K587" i="4"/>
  <c r="J587" i="4"/>
  <c r="D587" i="4"/>
  <c r="B587" i="4"/>
  <c r="O586" i="4"/>
  <c r="N586" i="4"/>
  <c r="M586" i="4"/>
  <c r="L586" i="4"/>
  <c r="K586" i="4"/>
  <c r="J586" i="4"/>
  <c r="D586" i="4"/>
  <c r="B586" i="4"/>
  <c r="O585" i="4"/>
  <c r="N585" i="4"/>
  <c r="M585" i="4"/>
  <c r="L585" i="4"/>
  <c r="K585" i="4"/>
  <c r="J585" i="4"/>
  <c r="D585" i="4"/>
  <c r="B585" i="4"/>
  <c r="O584" i="4"/>
  <c r="N584" i="4"/>
  <c r="M584" i="4"/>
  <c r="L584" i="4"/>
  <c r="K584" i="4"/>
  <c r="J584" i="4"/>
  <c r="D584" i="4"/>
  <c r="B584" i="4"/>
  <c r="O583" i="4"/>
  <c r="N583" i="4"/>
  <c r="M583" i="4"/>
  <c r="L583" i="4"/>
  <c r="K583" i="4"/>
  <c r="J583" i="4"/>
  <c r="D583" i="4"/>
  <c r="F583" i="4" s="1"/>
  <c r="B583" i="4"/>
  <c r="O582" i="4"/>
  <c r="N582" i="4"/>
  <c r="M582" i="4"/>
  <c r="L582" i="4"/>
  <c r="K582" i="4"/>
  <c r="J582" i="4"/>
  <c r="D582" i="4"/>
  <c r="B582" i="4"/>
  <c r="O581" i="4"/>
  <c r="N581" i="4"/>
  <c r="M581" i="4"/>
  <c r="L581" i="4"/>
  <c r="K581" i="4"/>
  <c r="J581" i="4"/>
  <c r="D581" i="4"/>
  <c r="B581" i="4"/>
  <c r="O580" i="4"/>
  <c r="N580" i="4"/>
  <c r="M580" i="4"/>
  <c r="L580" i="4"/>
  <c r="K580" i="4"/>
  <c r="J580" i="4"/>
  <c r="D580" i="4"/>
  <c r="B580" i="4"/>
  <c r="AA579" i="4"/>
  <c r="Z579" i="4"/>
  <c r="O578" i="4"/>
  <c r="N578" i="4"/>
  <c r="M578" i="4"/>
  <c r="L578" i="4"/>
  <c r="K578" i="4"/>
  <c r="J578" i="4"/>
  <c r="D578" i="4"/>
  <c r="B578" i="4"/>
  <c r="O577" i="4"/>
  <c r="N577" i="4"/>
  <c r="M577" i="4"/>
  <c r="L577" i="4"/>
  <c r="K577" i="4"/>
  <c r="J577" i="4"/>
  <c r="D577" i="4"/>
  <c r="F577" i="4" s="1"/>
  <c r="B577" i="4"/>
  <c r="O576" i="4"/>
  <c r="N576" i="4"/>
  <c r="M576" i="4"/>
  <c r="L576" i="4"/>
  <c r="K576" i="4"/>
  <c r="J576" i="4"/>
  <c r="D576" i="4"/>
  <c r="B576" i="4"/>
  <c r="O575" i="4"/>
  <c r="N575" i="4"/>
  <c r="M575" i="4"/>
  <c r="L575" i="4"/>
  <c r="K575" i="4"/>
  <c r="J575" i="4"/>
  <c r="D575" i="4"/>
  <c r="F575" i="4" s="1"/>
  <c r="B575" i="4"/>
  <c r="O574" i="4"/>
  <c r="N574" i="4"/>
  <c r="M574" i="4"/>
  <c r="L574" i="4"/>
  <c r="K574" i="4"/>
  <c r="J574" i="4"/>
  <c r="D574" i="4"/>
  <c r="B574" i="4"/>
  <c r="O573" i="4"/>
  <c r="N573" i="4"/>
  <c r="M573" i="4"/>
  <c r="L573" i="4"/>
  <c r="K573" i="4"/>
  <c r="J573" i="4"/>
  <c r="D573" i="4"/>
  <c r="B573" i="4"/>
  <c r="O572" i="4"/>
  <c r="N572" i="4"/>
  <c r="M572" i="4"/>
  <c r="L572" i="4"/>
  <c r="K572" i="4"/>
  <c r="J572" i="4"/>
  <c r="D572" i="4"/>
  <c r="F572" i="4" s="1"/>
  <c r="B572" i="4"/>
  <c r="O571" i="4"/>
  <c r="N571" i="4"/>
  <c r="M571" i="4"/>
  <c r="L571" i="4"/>
  <c r="K571" i="4"/>
  <c r="J571" i="4"/>
  <c r="D571" i="4"/>
  <c r="B571" i="4"/>
  <c r="O570" i="4"/>
  <c r="N570" i="4"/>
  <c r="M570" i="4"/>
  <c r="L570" i="4"/>
  <c r="K570" i="4"/>
  <c r="J570" i="4"/>
  <c r="D570" i="4"/>
  <c r="B570" i="4"/>
  <c r="O569" i="4"/>
  <c r="N569" i="4"/>
  <c r="M569" i="4"/>
  <c r="L569" i="4"/>
  <c r="K569" i="4"/>
  <c r="J569" i="4"/>
  <c r="D569" i="4"/>
  <c r="B569" i="4"/>
  <c r="O568" i="4"/>
  <c r="N568" i="4"/>
  <c r="M568" i="4"/>
  <c r="L568" i="4"/>
  <c r="K568" i="4"/>
  <c r="J568" i="4"/>
  <c r="D568" i="4"/>
  <c r="F568" i="4" s="1"/>
  <c r="B568" i="4"/>
  <c r="O567" i="4"/>
  <c r="N567" i="4"/>
  <c r="M567" i="4"/>
  <c r="L567" i="4"/>
  <c r="K567" i="4"/>
  <c r="J567" i="4"/>
  <c r="D567" i="4"/>
  <c r="B567" i="4"/>
  <c r="O566" i="4"/>
  <c r="N566" i="4"/>
  <c r="M566" i="4"/>
  <c r="L566" i="4"/>
  <c r="K566" i="4"/>
  <c r="J566" i="4"/>
  <c r="D566" i="4"/>
  <c r="B566" i="4"/>
  <c r="O565" i="4"/>
  <c r="N565" i="4"/>
  <c r="M565" i="4"/>
  <c r="L565" i="4"/>
  <c r="K565" i="4"/>
  <c r="J565" i="4"/>
  <c r="D565" i="4"/>
  <c r="B565" i="4"/>
  <c r="O564" i="4"/>
  <c r="N564" i="4"/>
  <c r="M564" i="4"/>
  <c r="L564" i="4"/>
  <c r="K564" i="4"/>
  <c r="J564" i="4"/>
  <c r="D564" i="4"/>
  <c r="B564" i="4"/>
  <c r="O563" i="4"/>
  <c r="N563" i="4"/>
  <c r="M563" i="4"/>
  <c r="L563" i="4"/>
  <c r="K563" i="4"/>
  <c r="J563" i="4"/>
  <c r="D563" i="4"/>
  <c r="F563" i="4" s="1"/>
  <c r="B563" i="4"/>
  <c r="O562" i="4"/>
  <c r="N562" i="4"/>
  <c r="M562" i="4"/>
  <c r="L562" i="4"/>
  <c r="K562" i="4"/>
  <c r="J562" i="4"/>
  <c r="D562" i="4"/>
  <c r="B562" i="4"/>
  <c r="O561" i="4"/>
  <c r="N561" i="4"/>
  <c r="M561" i="4"/>
  <c r="L561" i="4"/>
  <c r="K561" i="4"/>
  <c r="J561" i="4"/>
  <c r="D561" i="4"/>
  <c r="B561" i="4"/>
  <c r="O560" i="4"/>
  <c r="N560" i="4"/>
  <c r="M560" i="4"/>
  <c r="L560" i="4"/>
  <c r="K560" i="4"/>
  <c r="J560" i="4"/>
  <c r="D560" i="4"/>
  <c r="B560" i="4"/>
  <c r="O559" i="4"/>
  <c r="N559" i="4"/>
  <c r="M559" i="4"/>
  <c r="L559" i="4"/>
  <c r="K559" i="4"/>
  <c r="J559" i="4"/>
  <c r="D559" i="4"/>
  <c r="F559" i="4" s="1"/>
  <c r="B559" i="4"/>
  <c r="O558" i="4"/>
  <c r="N558" i="4"/>
  <c r="M558" i="4"/>
  <c r="L558" i="4"/>
  <c r="K558" i="4"/>
  <c r="J558" i="4"/>
  <c r="D558" i="4"/>
  <c r="B558" i="4"/>
  <c r="O557" i="4"/>
  <c r="N557" i="4"/>
  <c r="M557" i="4"/>
  <c r="L557" i="4"/>
  <c r="K557" i="4"/>
  <c r="J557" i="4"/>
  <c r="D557" i="4"/>
  <c r="B557" i="4"/>
  <c r="O556" i="4"/>
  <c r="N556" i="4"/>
  <c r="M556" i="4"/>
  <c r="L556" i="4"/>
  <c r="K556" i="4"/>
  <c r="J556" i="4"/>
  <c r="D556" i="4"/>
  <c r="B556" i="4"/>
  <c r="AA555" i="4"/>
  <c r="Z555" i="4"/>
  <c r="P549" i="4"/>
  <c r="P548" i="4" s="1"/>
  <c r="I549" i="4"/>
  <c r="I548" i="4" s="1"/>
  <c r="H549" i="4"/>
  <c r="H548" i="4" s="1"/>
  <c r="G549" i="4"/>
  <c r="G548" i="4" s="1"/>
  <c r="D549" i="4"/>
  <c r="Q549" i="4" s="1"/>
  <c r="Q548" i="4" s="1"/>
  <c r="AA548" i="4"/>
  <c r="Z548" i="4"/>
  <c r="AA545" i="4"/>
  <c r="AA544" i="4" s="1"/>
  <c r="Z545" i="4"/>
  <c r="Z544" i="4" s="1"/>
  <c r="P545" i="4"/>
  <c r="P544" i="4" s="1"/>
  <c r="I545" i="4"/>
  <c r="I544" i="4" s="1"/>
  <c r="H545" i="4"/>
  <c r="H544" i="4" s="1"/>
  <c r="G545" i="4"/>
  <c r="G544" i="4" s="1"/>
  <c r="E545" i="4"/>
  <c r="O543" i="4"/>
  <c r="N543" i="4"/>
  <c r="M543" i="4"/>
  <c r="L543" i="4"/>
  <c r="K543" i="4"/>
  <c r="J543" i="4"/>
  <c r="E543" i="4"/>
  <c r="B543" i="4"/>
  <c r="O542" i="4"/>
  <c r="N542" i="4"/>
  <c r="M542" i="4"/>
  <c r="L542" i="4"/>
  <c r="K542" i="4"/>
  <c r="J542" i="4"/>
  <c r="E542" i="4"/>
  <c r="B542" i="4"/>
  <c r="O541" i="4"/>
  <c r="N541" i="4"/>
  <c r="M541" i="4"/>
  <c r="L541" i="4"/>
  <c r="K541" i="4"/>
  <c r="J541" i="4"/>
  <c r="E541" i="4"/>
  <c r="B541" i="4"/>
  <c r="O540" i="4"/>
  <c r="N540" i="4"/>
  <c r="M540" i="4"/>
  <c r="L540" i="4"/>
  <c r="K540" i="4"/>
  <c r="J540" i="4"/>
  <c r="E540" i="4"/>
  <c r="B540" i="4"/>
  <c r="O539" i="4"/>
  <c r="N539" i="4"/>
  <c r="M539" i="4"/>
  <c r="L539" i="4"/>
  <c r="K539" i="4"/>
  <c r="J539" i="4"/>
  <c r="E539" i="4"/>
  <c r="B539" i="4"/>
  <c r="O538" i="4"/>
  <c r="N538" i="4"/>
  <c r="M538" i="4"/>
  <c r="L538" i="4"/>
  <c r="K538" i="4"/>
  <c r="J538" i="4"/>
  <c r="E538" i="4"/>
  <c r="B538" i="4"/>
  <c r="O537" i="4"/>
  <c r="N537" i="4"/>
  <c r="M537" i="4"/>
  <c r="L537" i="4"/>
  <c r="K537" i="4"/>
  <c r="J537" i="4"/>
  <c r="E537" i="4"/>
  <c r="B537" i="4"/>
  <c r="O536" i="4"/>
  <c r="N536" i="4"/>
  <c r="M536" i="4"/>
  <c r="L536" i="4"/>
  <c r="K536" i="4"/>
  <c r="J536" i="4"/>
  <c r="E536" i="4"/>
  <c r="B536" i="4"/>
  <c r="O535" i="4"/>
  <c r="N535" i="4"/>
  <c r="M535" i="4"/>
  <c r="L535" i="4"/>
  <c r="K535" i="4"/>
  <c r="J535" i="4"/>
  <c r="E535" i="4"/>
  <c r="B535" i="4"/>
  <c r="O534" i="4"/>
  <c r="N534" i="4"/>
  <c r="M534" i="4"/>
  <c r="L534" i="4"/>
  <c r="K534" i="4"/>
  <c r="J534" i="4"/>
  <c r="E534" i="4"/>
  <c r="B534" i="4"/>
  <c r="O533" i="4"/>
  <c r="N533" i="4"/>
  <c r="M533" i="4"/>
  <c r="L533" i="4"/>
  <c r="K533" i="4"/>
  <c r="J533" i="4"/>
  <c r="E533" i="4"/>
  <c r="B533" i="4"/>
  <c r="O532" i="4"/>
  <c r="N532" i="4"/>
  <c r="M532" i="4"/>
  <c r="L532" i="4"/>
  <c r="K532" i="4"/>
  <c r="J532" i="4"/>
  <c r="E532" i="4"/>
  <c r="B532" i="4"/>
  <c r="O531" i="4"/>
  <c r="N531" i="4"/>
  <c r="M531" i="4"/>
  <c r="L531" i="4"/>
  <c r="K531" i="4"/>
  <c r="J531" i="4"/>
  <c r="E531" i="4"/>
  <c r="B531" i="4"/>
  <c r="AA530" i="4"/>
  <c r="Z530" i="4"/>
  <c r="O529" i="4"/>
  <c r="N529" i="4"/>
  <c r="M529" i="4"/>
  <c r="L529" i="4"/>
  <c r="K529" i="4"/>
  <c r="J529" i="4"/>
  <c r="E529" i="4"/>
  <c r="F529" i="4" s="1"/>
  <c r="B529" i="4"/>
  <c r="O528" i="4"/>
  <c r="N528" i="4"/>
  <c r="M528" i="4"/>
  <c r="L528" i="4"/>
  <c r="K528" i="4"/>
  <c r="J528" i="4"/>
  <c r="E528" i="4"/>
  <c r="B528" i="4"/>
  <c r="O527" i="4"/>
  <c r="N527" i="4"/>
  <c r="M527" i="4"/>
  <c r="L527" i="4"/>
  <c r="K527" i="4"/>
  <c r="J527" i="4"/>
  <c r="E527" i="4"/>
  <c r="B527" i="4"/>
  <c r="O526" i="4"/>
  <c r="N526" i="4"/>
  <c r="M526" i="4"/>
  <c r="L526" i="4"/>
  <c r="K526" i="4"/>
  <c r="J526" i="4"/>
  <c r="E526" i="4"/>
  <c r="F526" i="4" s="1"/>
  <c r="B526" i="4"/>
  <c r="O525" i="4"/>
  <c r="N525" i="4"/>
  <c r="M525" i="4"/>
  <c r="L525" i="4"/>
  <c r="K525" i="4"/>
  <c r="J525" i="4"/>
  <c r="E525" i="4"/>
  <c r="B525" i="4"/>
  <c r="O524" i="4"/>
  <c r="N524" i="4"/>
  <c r="M524" i="4"/>
  <c r="L524" i="4"/>
  <c r="K524" i="4"/>
  <c r="J524" i="4"/>
  <c r="E524" i="4"/>
  <c r="B524" i="4"/>
  <c r="O523" i="4"/>
  <c r="N523" i="4"/>
  <c r="M523" i="4"/>
  <c r="L523" i="4"/>
  <c r="K523" i="4"/>
  <c r="J523" i="4"/>
  <c r="E523" i="4"/>
  <c r="F523" i="4" s="1"/>
  <c r="B523" i="4"/>
  <c r="O522" i="4"/>
  <c r="N522" i="4"/>
  <c r="M522" i="4"/>
  <c r="L522" i="4"/>
  <c r="K522" i="4"/>
  <c r="J522" i="4"/>
  <c r="E522" i="4"/>
  <c r="B522" i="4"/>
  <c r="O521" i="4"/>
  <c r="N521" i="4"/>
  <c r="M521" i="4"/>
  <c r="L521" i="4"/>
  <c r="K521" i="4"/>
  <c r="J521" i="4"/>
  <c r="E521" i="4"/>
  <c r="B521" i="4"/>
  <c r="O520" i="4"/>
  <c r="N520" i="4"/>
  <c r="M520" i="4"/>
  <c r="L520" i="4"/>
  <c r="K520" i="4"/>
  <c r="J520" i="4"/>
  <c r="E520" i="4"/>
  <c r="F520" i="4" s="1"/>
  <c r="B520" i="4"/>
  <c r="O519" i="4"/>
  <c r="N519" i="4"/>
  <c r="M519" i="4"/>
  <c r="L519" i="4"/>
  <c r="K519" i="4"/>
  <c r="J519" i="4"/>
  <c r="E519" i="4"/>
  <c r="B519" i="4"/>
  <c r="O518" i="4"/>
  <c r="N518" i="4"/>
  <c r="M518" i="4"/>
  <c r="L518" i="4"/>
  <c r="K518" i="4"/>
  <c r="J518" i="4"/>
  <c r="E518" i="4"/>
  <c r="B518" i="4"/>
  <c r="AA517" i="4"/>
  <c r="Z517" i="4"/>
  <c r="B515" i="4"/>
  <c r="AA512" i="4"/>
  <c r="Z512" i="4"/>
  <c r="B511" i="4"/>
  <c r="AA510" i="4"/>
  <c r="Z510" i="4"/>
  <c r="O509" i="4"/>
  <c r="N509" i="4"/>
  <c r="M509" i="4"/>
  <c r="L509" i="4"/>
  <c r="K509" i="4"/>
  <c r="J509" i="4"/>
  <c r="D509" i="4"/>
  <c r="F509" i="4" s="1"/>
  <c r="B509" i="4"/>
  <c r="O508" i="4"/>
  <c r="N508" i="4"/>
  <c r="M508" i="4"/>
  <c r="L508" i="4"/>
  <c r="K508" i="4"/>
  <c r="J508" i="4"/>
  <c r="D508" i="4"/>
  <c r="F508" i="4" s="1"/>
  <c r="B508" i="4"/>
  <c r="AA507" i="4"/>
  <c r="Z507" i="4"/>
  <c r="AD507" i="4"/>
  <c r="P501" i="4"/>
  <c r="P500" i="4" s="1"/>
  <c r="I501" i="4"/>
  <c r="I500" i="4" s="1"/>
  <c r="H501" i="4"/>
  <c r="H500" i="4" s="1"/>
  <c r="G501" i="4"/>
  <c r="G500" i="4" s="1"/>
  <c r="D501" i="4"/>
  <c r="D500" i="4" s="1"/>
  <c r="AA500" i="4"/>
  <c r="Z500" i="4"/>
  <c r="AA497" i="4"/>
  <c r="AA496" i="4" s="1"/>
  <c r="Z497" i="4"/>
  <c r="Z496" i="4" s="1"/>
  <c r="P497" i="4"/>
  <c r="P496" i="4" s="1"/>
  <c r="I497" i="4"/>
  <c r="I496" i="4" s="1"/>
  <c r="H497" i="4"/>
  <c r="H496" i="4" s="1"/>
  <c r="G497" i="4"/>
  <c r="G496" i="4" s="1"/>
  <c r="E497" i="4"/>
  <c r="O495" i="4"/>
  <c r="N495" i="4"/>
  <c r="M495" i="4"/>
  <c r="L495" i="4"/>
  <c r="K495" i="4"/>
  <c r="J495" i="4"/>
  <c r="E495" i="4"/>
  <c r="B495" i="4"/>
  <c r="O494" i="4"/>
  <c r="N494" i="4"/>
  <c r="M494" i="4"/>
  <c r="L494" i="4"/>
  <c r="K494" i="4"/>
  <c r="J494" i="4"/>
  <c r="E494" i="4"/>
  <c r="B494" i="4"/>
  <c r="O493" i="4"/>
  <c r="N493" i="4"/>
  <c r="M493" i="4"/>
  <c r="L493" i="4"/>
  <c r="K493" i="4"/>
  <c r="J493" i="4"/>
  <c r="E493" i="4"/>
  <c r="B493" i="4"/>
  <c r="O492" i="4"/>
  <c r="N492" i="4"/>
  <c r="M492" i="4"/>
  <c r="L492" i="4"/>
  <c r="K492" i="4"/>
  <c r="J492" i="4"/>
  <c r="E492" i="4"/>
  <c r="B492" i="4"/>
  <c r="O491" i="4"/>
  <c r="N491" i="4"/>
  <c r="M491" i="4"/>
  <c r="L491" i="4"/>
  <c r="K491" i="4"/>
  <c r="J491" i="4"/>
  <c r="E491" i="4"/>
  <c r="B491" i="4"/>
  <c r="O490" i="4"/>
  <c r="N490" i="4"/>
  <c r="M490" i="4"/>
  <c r="L490" i="4"/>
  <c r="K490" i="4"/>
  <c r="J490" i="4"/>
  <c r="E490" i="4"/>
  <c r="B490" i="4"/>
  <c r="O489" i="4"/>
  <c r="N489" i="4"/>
  <c r="M489" i="4"/>
  <c r="L489" i="4"/>
  <c r="K489" i="4"/>
  <c r="J489" i="4"/>
  <c r="E489" i="4"/>
  <c r="B489" i="4"/>
  <c r="O488" i="4"/>
  <c r="N488" i="4"/>
  <c r="M488" i="4"/>
  <c r="L488" i="4"/>
  <c r="K488" i="4"/>
  <c r="J488" i="4"/>
  <c r="E488" i="4"/>
  <c r="F488" i="4" s="1"/>
  <c r="B488" i="4"/>
  <c r="AA487" i="4"/>
  <c r="Z487" i="4"/>
  <c r="O486" i="4"/>
  <c r="N486" i="4"/>
  <c r="M486" i="4"/>
  <c r="L486" i="4"/>
  <c r="K486" i="4"/>
  <c r="J486" i="4"/>
  <c r="E486" i="4"/>
  <c r="F486" i="4" s="1"/>
  <c r="B486" i="4"/>
  <c r="O485" i="4"/>
  <c r="N485" i="4"/>
  <c r="M485" i="4"/>
  <c r="L485" i="4"/>
  <c r="K485" i="4"/>
  <c r="J485" i="4"/>
  <c r="E485" i="4"/>
  <c r="F485" i="4" s="1"/>
  <c r="B485" i="4"/>
  <c r="O484" i="4"/>
  <c r="N484" i="4"/>
  <c r="M484" i="4"/>
  <c r="L484" i="4"/>
  <c r="K484" i="4"/>
  <c r="J484" i="4"/>
  <c r="E484" i="4"/>
  <c r="F484" i="4" s="1"/>
  <c r="B484" i="4"/>
  <c r="O483" i="4"/>
  <c r="N483" i="4"/>
  <c r="M483" i="4"/>
  <c r="L483" i="4"/>
  <c r="K483" i="4"/>
  <c r="J483" i="4"/>
  <c r="E483" i="4"/>
  <c r="F483" i="4" s="1"/>
  <c r="B483" i="4"/>
  <c r="O482" i="4"/>
  <c r="N482" i="4"/>
  <c r="M482" i="4"/>
  <c r="L482" i="4"/>
  <c r="K482" i="4"/>
  <c r="J482" i="4"/>
  <c r="E482" i="4"/>
  <c r="F482" i="4" s="1"/>
  <c r="B482" i="4"/>
  <c r="O481" i="4"/>
  <c r="N481" i="4"/>
  <c r="M481" i="4"/>
  <c r="L481" i="4"/>
  <c r="K481" i="4"/>
  <c r="J481" i="4"/>
  <c r="E481" i="4"/>
  <c r="F481" i="4" s="1"/>
  <c r="B481" i="4"/>
  <c r="O480" i="4"/>
  <c r="N480" i="4"/>
  <c r="M480" i="4"/>
  <c r="L480" i="4"/>
  <c r="K480" i="4"/>
  <c r="J480" i="4"/>
  <c r="E480" i="4"/>
  <c r="F480" i="4" s="1"/>
  <c r="B480" i="4"/>
  <c r="O479" i="4"/>
  <c r="N479" i="4"/>
  <c r="M479" i="4"/>
  <c r="L479" i="4"/>
  <c r="K479" i="4"/>
  <c r="J479" i="4"/>
  <c r="E479" i="4"/>
  <c r="F479" i="4" s="1"/>
  <c r="B479" i="4"/>
  <c r="O478" i="4"/>
  <c r="N478" i="4"/>
  <c r="M478" i="4"/>
  <c r="L478" i="4"/>
  <c r="K478" i="4"/>
  <c r="J478" i="4"/>
  <c r="E478" i="4"/>
  <c r="F478" i="4" s="1"/>
  <c r="B478" i="4"/>
  <c r="O477" i="4"/>
  <c r="N477" i="4"/>
  <c r="M477" i="4"/>
  <c r="L477" i="4"/>
  <c r="K477" i="4"/>
  <c r="J477" i="4"/>
  <c r="E477" i="4"/>
  <c r="F477" i="4" s="1"/>
  <c r="B477" i="4"/>
  <c r="O476" i="4"/>
  <c r="N476" i="4"/>
  <c r="M476" i="4"/>
  <c r="L476" i="4"/>
  <c r="K476" i="4"/>
  <c r="J476" i="4"/>
  <c r="E476" i="4"/>
  <c r="F476" i="4" s="1"/>
  <c r="B476" i="4"/>
  <c r="AA475" i="4"/>
  <c r="Z475" i="4"/>
  <c r="B473" i="4"/>
  <c r="AA470" i="4"/>
  <c r="Z470" i="4"/>
  <c r="AC470" i="4"/>
  <c r="O469" i="4"/>
  <c r="N469" i="4"/>
  <c r="M469" i="4"/>
  <c r="L469" i="4"/>
  <c r="K469" i="4"/>
  <c r="J469" i="4"/>
  <c r="D469" i="4"/>
  <c r="B469" i="4"/>
  <c r="AA468" i="4"/>
  <c r="Z468" i="4"/>
  <c r="AD468" i="4"/>
  <c r="O467" i="4"/>
  <c r="N467" i="4"/>
  <c r="M467" i="4"/>
  <c r="L467" i="4"/>
  <c r="K467" i="4"/>
  <c r="J467" i="4"/>
  <c r="D467" i="4"/>
  <c r="B467" i="4"/>
  <c r="AA466" i="4"/>
  <c r="Z466" i="4"/>
  <c r="AC466" i="4"/>
  <c r="P459" i="4"/>
  <c r="P458" i="4" s="1"/>
  <c r="I459" i="4"/>
  <c r="I458" i="4" s="1"/>
  <c r="H459" i="4"/>
  <c r="H458" i="4" s="1"/>
  <c r="G459" i="4"/>
  <c r="G458" i="4" s="1"/>
  <c r="D459" i="4"/>
  <c r="D458" i="4" s="1"/>
  <c r="AA458" i="4"/>
  <c r="Z458" i="4"/>
  <c r="AA456" i="4"/>
  <c r="AA455" i="4" s="1"/>
  <c r="Z456" i="4"/>
  <c r="Z455" i="4" s="1"/>
  <c r="P456" i="4"/>
  <c r="P455" i="4" s="1"/>
  <c r="I456" i="4"/>
  <c r="I455" i="4" s="1"/>
  <c r="H456" i="4"/>
  <c r="H455" i="4" s="1"/>
  <c r="G456" i="4"/>
  <c r="G455" i="4" s="1"/>
  <c r="D456" i="4"/>
  <c r="D455" i="4" s="1"/>
  <c r="O454" i="4"/>
  <c r="N454" i="4"/>
  <c r="M454" i="4"/>
  <c r="L454" i="4"/>
  <c r="K454" i="4"/>
  <c r="J454" i="4"/>
  <c r="E454" i="4"/>
  <c r="F454" i="4" s="1"/>
  <c r="B454" i="4"/>
  <c r="O453" i="4"/>
  <c r="N453" i="4"/>
  <c r="M453" i="4"/>
  <c r="L453" i="4"/>
  <c r="K453" i="4"/>
  <c r="J453" i="4"/>
  <c r="E453" i="4"/>
  <c r="F453" i="4" s="1"/>
  <c r="B453" i="4"/>
  <c r="O452" i="4"/>
  <c r="N452" i="4"/>
  <c r="M452" i="4"/>
  <c r="L452" i="4"/>
  <c r="K452" i="4"/>
  <c r="J452" i="4"/>
  <c r="E452" i="4"/>
  <c r="F452" i="4" s="1"/>
  <c r="B452" i="4"/>
  <c r="O451" i="4"/>
  <c r="N451" i="4"/>
  <c r="M451" i="4"/>
  <c r="L451" i="4"/>
  <c r="K451" i="4"/>
  <c r="J451" i="4"/>
  <c r="E451" i="4"/>
  <c r="F451" i="4" s="1"/>
  <c r="B451" i="4"/>
  <c r="O450" i="4"/>
  <c r="N450" i="4"/>
  <c r="M450" i="4"/>
  <c r="L450" i="4"/>
  <c r="K450" i="4"/>
  <c r="J450" i="4"/>
  <c r="E450" i="4"/>
  <c r="F450" i="4" s="1"/>
  <c r="B450" i="4"/>
  <c r="O449" i="4"/>
  <c r="N449" i="4"/>
  <c r="M449" i="4"/>
  <c r="L449" i="4"/>
  <c r="K449" i="4"/>
  <c r="J449" i="4"/>
  <c r="E449" i="4"/>
  <c r="F449" i="4" s="1"/>
  <c r="B449" i="4"/>
  <c r="O448" i="4"/>
  <c r="N448" i="4"/>
  <c r="M448" i="4"/>
  <c r="L448" i="4"/>
  <c r="K448" i="4"/>
  <c r="J448" i="4"/>
  <c r="E448" i="4"/>
  <c r="F448" i="4" s="1"/>
  <c r="B448" i="4"/>
  <c r="O447" i="4"/>
  <c r="N447" i="4"/>
  <c r="M447" i="4"/>
  <c r="L447" i="4"/>
  <c r="K447" i="4"/>
  <c r="J447" i="4"/>
  <c r="E447" i="4"/>
  <c r="F447" i="4" s="1"/>
  <c r="B447" i="4"/>
  <c r="AA446" i="4"/>
  <c r="Z446" i="4"/>
  <c r="O445" i="4"/>
  <c r="N445" i="4"/>
  <c r="M445" i="4"/>
  <c r="L445" i="4"/>
  <c r="K445" i="4"/>
  <c r="J445" i="4"/>
  <c r="E445" i="4"/>
  <c r="F445" i="4" s="1"/>
  <c r="B445" i="4"/>
  <c r="O444" i="4"/>
  <c r="N444" i="4"/>
  <c r="M444" i="4"/>
  <c r="L444" i="4"/>
  <c r="K444" i="4"/>
  <c r="J444" i="4"/>
  <c r="E444" i="4"/>
  <c r="F444" i="4" s="1"/>
  <c r="B444" i="4"/>
  <c r="O443" i="4"/>
  <c r="N443" i="4"/>
  <c r="M443" i="4"/>
  <c r="L443" i="4"/>
  <c r="K443" i="4"/>
  <c r="J443" i="4"/>
  <c r="E443" i="4"/>
  <c r="F443" i="4" s="1"/>
  <c r="B443" i="4"/>
  <c r="O442" i="4"/>
  <c r="N442" i="4"/>
  <c r="M442" i="4"/>
  <c r="L442" i="4"/>
  <c r="K442" i="4"/>
  <c r="J442" i="4"/>
  <c r="E442" i="4"/>
  <c r="F442" i="4" s="1"/>
  <c r="B442" i="4"/>
  <c r="O441" i="4"/>
  <c r="N441" i="4"/>
  <c r="M441" i="4"/>
  <c r="L441" i="4"/>
  <c r="K441" i="4"/>
  <c r="J441" i="4"/>
  <c r="E441" i="4"/>
  <c r="F441" i="4" s="1"/>
  <c r="B441" i="4"/>
  <c r="O440" i="4"/>
  <c r="N440" i="4"/>
  <c r="M440" i="4"/>
  <c r="L440" i="4"/>
  <c r="K440" i="4"/>
  <c r="J440" i="4"/>
  <c r="E440" i="4"/>
  <c r="F440" i="4" s="1"/>
  <c r="B440" i="4"/>
  <c r="O439" i="4"/>
  <c r="N439" i="4"/>
  <c r="M439" i="4"/>
  <c r="L439" i="4"/>
  <c r="K439" i="4"/>
  <c r="J439" i="4"/>
  <c r="E439" i="4"/>
  <c r="F439" i="4" s="1"/>
  <c r="B439" i="4"/>
  <c r="O438" i="4"/>
  <c r="N438" i="4"/>
  <c r="M438" i="4"/>
  <c r="L438" i="4"/>
  <c r="K438" i="4"/>
  <c r="J438" i="4"/>
  <c r="E438" i="4"/>
  <c r="F438" i="4" s="1"/>
  <c r="B438" i="4"/>
  <c r="O437" i="4"/>
  <c r="N437" i="4"/>
  <c r="M437" i="4"/>
  <c r="L437" i="4"/>
  <c r="K437" i="4"/>
  <c r="J437" i="4"/>
  <c r="E437" i="4"/>
  <c r="F437" i="4" s="1"/>
  <c r="B437" i="4"/>
  <c r="O436" i="4"/>
  <c r="N436" i="4"/>
  <c r="M436" i="4"/>
  <c r="L436" i="4"/>
  <c r="K436" i="4"/>
  <c r="J436" i="4"/>
  <c r="E436" i="4"/>
  <c r="F436" i="4" s="1"/>
  <c r="B436" i="4"/>
  <c r="O435" i="4"/>
  <c r="N435" i="4"/>
  <c r="M435" i="4"/>
  <c r="L435" i="4"/>
  <c r="K435" i="4"/>
  <c r="J435" i="4"/>
  <c r="E435" i="4"/>
  <c r="F435" i="4" s="1"/>
  <c r="B435" i="4"/>
  <c r="O434" i="4"/>
  <c r="N434" i="4"/>
  <c r="M434" i="4"/>
  <c r="L434" i="4"/>
  <c r="K434" i="4"/>
  <c r="J434" i="4"/>
  <c r="E434" i="4"/>
  <c r="F434" i="4" s="1"/>
  <c r="B434" i="4"/>
  <c r="O433" i="4"/>
  <c r="N433" i="4"/>
  <c r="M433" i="4"/>
  <c r="L433" i="4"/>
  <c r="K433" i="4"/>
  <c r="J433" i="4"/>
  <c r="E433" i="4"/>
  <c r="F433" i="4" s="1"/>
  <c r="B433" i="4"/>
  <c r="O432" i="4"/>
  <c r="N432" i="4"/>
  <c r="M432" i="4"/>
  <c r="L432" i="4"/>
  <c r="K432" i="4"/>
  <c r="J432" i="4"/>
  <c r="E432" i="4"/>
  <c r="F432" i="4" s="1"/>
  <c r="B432" i="4"/>
  <c r="O431" i="4"/>
  <c r="N431" i="4"/>
  <c r="M431" i="4"/>
  <c r="L431" i="4"/>
  <c r="K431" i="4"/>
  <c r="J431" i="4"/>
  <c r="E431" i="4"/>
  <c r="F431" i="4" s="1"/>
  <c r="B431" i="4"/>
  <c r="O430" i="4"/>
  <c r="N430" i="4"/>
  <c r="M430" i="4"/>
  <c r="L430" i="4"/>
  <c r="K430" i="4"/>
  <c r="J430" i="4"/>
  <c r="E430" i="4"/>
  <c r="F430" i="4" s="1"/>
  <c r="B430" i="4"/>
  <c r="O429" i="4"/>
  <c r="N429" i="4"/>
  <c r="M429" i="4"/>
  <c r="L429" i="4"/>
  <c r="K429" i="4"/>
  <c r="J429" i="4"/>
  <c r="E429" i="4"/>
  <c r="F429" i="4" s="1"/>
  <c r="B429" i="4"/>
  <c r="O428" i="4"/>
  <c r="N428" i="4"/>
  <c r="M428" i="4"/>
  <c r="L428" i="4"/>
  <c r="K428" i="4"/>
  <c r="J428" i="4"/>
  <c r="E428" i="4"/>
  <c r="F428" i="4" s="1"/>
  <c r="B428" i="4"/>
  <c r="O427" i="4"/>
  <c r="N427" i="4"/>
  <c r="M427" i="4"/>
  <c r="L427" i="4"/>
  <c r="K427" i="4"/>
  <c r="J427" i="4"/>
  <c r="E427" i="4"/>
  <c r="F427" i="4" s="1"/>
  <c r="B427" i="4"/>
  <c r="O426" i="4"/>
  <c r="N426" i="4"/>
  <c r="M426" i="4"/>
  <c r="L426" i="4"/>
  <c r="K426" i="4"/>
  <c r="J426" i="4"/>
  <c r="E426" i="4"/>
  <c r="F426" i="4" s="1"/>
  <c r="B426" i="4"/>
  <c r="O425" i="4"/>
  <c r="N425" i="4"/>
  <c r="M425" i="4"/>
  <c r="L425" i="4"/>
  <c r="K425" i="4"/>
  <c r="J425" i="4"/>
  <c r="E425" i="4"/>
  <c r="F425" i="4" s="1"/>
  <c r="B425" i="4"/>
  <c r="O424" i="4"/>
  <c r="N424" i="4"/>
  <c r="M424" i="4"/>
  <c r="L424" i="4"/>
  <c r="K424" i="4"/>
  <c r="J424" i="4"/>
  <c r="E424" i="4"/>
  <c r="F424" i="4" s="1"/>
  <c r="B424" i="4"/>
  <c r="O423" i="4"/>
  <c r="N423" i="4"/>
  <c r="M423" i="4"/>
  <c r="L423" i="4"/>
  <c r="K423" i="4"/>
  <c r="J423" i="4"/>
  <c r="E423" i="4"/>
  <c r="F423" i="4" s="1"/>
  <c r="B423" i="4"/>
  <c r="O422" i="4"/>
  <c r="N422" i="4"/>
  <c r="M422" i="4"/>
  <c r="L422" i="4"/>
  <c r="K422" i="4"/>
  <c r="J422" i="4"/>
  <c r="E422" i="4"/>
  <c r="F422" i="4" s="1"/>
  <c r="B422" i="4"/>
  <c r="O421" i="4"/>
  <c r="N421" i="4"/>
  <c r="M421" i="4"/>
  <c r="L421" i="4"/>
  <c r="K421" i="4"/>
  <c r="J421" i="4"/>
  <c r="E421" i="4"/>
  <c r="F421" i="4" s="1"/>
  <c r="B421" i="4"/>
  <c r="O420" i="4"/>
  <c r="N420" i="4"/>
  <c r="M420" i="4"/>
  <c r="L420" i="4"/>
  <c r="K420" i="4"/>
  <c r="J420" i="4"/>
  <c r="E420" i="4"/>
  <c r="F420" i="4" s="1"/>
  <c r="B420" i="4"/>
  <c r="O419" i="4"/>
  <c r="N419" i="4"/>
  <c r="M419" i="4"/>
  <c r="L419" i="4"/>
  <c r="K419" i="4"/>
  <c r="J419" i="4"/>
  <c r="E419" i="4"/>
  <c r="F419" i="4" s="1"/>
  <c r="B419" i="4"/>
  <c r="O418" i="4"/>
  <c r="N418" i="4"/>
  <c r="M418" i="4"/>
  <c r="L418" i="4"/>
  <c r="K418" i="4"/>
  <c r="J418" i="4"/>
  <c r="E418" i="4"/>
  <c r="F418" i="4" s="1"/>
  <c r="B418" i="4"/>
  <c r="O417" i="4"/>
  <c r="N417" i="4"/>
  <c r="M417" i="4"/>
  <c r="L417" i="4"/>
  <c r="K417" i="4"/>
  <c r="J417" i="4"/>
  <c r="E417" i="4"/>
  <c r="F417" i="4" s="1"/>
  <c r="B417" i="4"/>
  <c r="O416" i="4"/>
  <c r="N416" i="4"/>
  <c r="M416" i="4"/>
  <c r="L416" i="4"/>
  <c r="K416" i="4"/>
  <c r="J416" i="4"/>
  <c r="E416" i="4"/>
  <c r="F416" i="4" s="1"/>
  <c r="B416" i="4"/>
  <c r="O415" i="4"/>
  <c r="N415" i="4"/>
  <c r="M415" i="4"/>
  <c r="L415" i="4"/>
  <c r="K415" i="4"/>
  <c r="J415" i="4"/>
  <c r="E415" i="4"/>
  <c r="F415" i="4" s="1"/>
  <c r="B415" i="4"/>
  <c r="O414" i="4"/>
  <c r="N414" i="4"/>
  <c r="M414" i="4"/>
  <c r="L414" i="4"/>
  <c r="K414" i="4"/>
  <c r="J414" i="4"/>
  <c r="E414" i="4"/>
  <c r="F414" i="4" s="1"/>
  <c r="B414" i="4"/>
  <c r="O413" i="4"/>
  <c r="N413" i="4"/>
  <c r="M413" i="4"/>
  <c r="L413" i="4"/>
  <c r="K413" i="4"/>
  <c r="J413" i="4"/>
  <c r="E413" i="4"/>
  <c r="F413" i="4" s="1"/>
  <c r="B413" i="4"/>
  <c r="O412" i="4"/>
  <c r="N412" i="4"/>
  <c r="M412" i="4"/>
  <c r="L412" i="4"/>
  <c r="K412" i="4"/>
  <c r="J412" i="4"/>
  <c r="E412" i="4"/>
  <c r="F412" i="4" s="1"/>
  <c r="B412" i="4"/>
  <c r="O411" i="4"/>
  <c r="N411" i="4"/>
  <c r="M411" i="4"/>
  <c r="L411" i="4"/>
  <c r="K411" i="4"/>
  <c r="J411" i="4"/>
  <c r="E411" i="4"/>
  <c r="F411" i="4" s="1"/>
  <c r="B411" i="4"/>
  <c r="O410" i="4"/>
  <c r="N410" i="4"/>
  <c r="M410" i="4"/>
  <c r="L410" i="4"/>
  <c r="K410" i="4"/>
  <c r="J410" i="4"/>
  <c r="E410" i="4"/>
  <c r="F410" i="4" s="1"/>
  <c r="B410" i="4"/>
  <c r="O409" i="4"/>
  <c r="N409" i="4"/>
  <c r="M409" i="4"/>
  <c r="L409" i="4"/>
  <c r="K409" i="4"/>
  <c r="J409" i="4"/>
  <c r="E409" i="4"/>
  <c r="F409" i="4" s="1"/>
  <c r="B409" i="4"/>
  <c r="O408" i="4"/>
  <c r="N408" i="4"/>
  <c r="M408" i="4"/>
  <c r="L408" i="4"/>
  <c r="K408" i="4"/>
  <c r="J408" i="4"/>
  <c r="E408" i="4"/>
  <c r="F408" i="4" s="1"/>
  <c r="B408" i="4"/>
  <c r="O407" i="4"/>
  <c r="N407" i="4"/>
  <c r="M407" i="4"/>
  <c r="L407" i="4"/>
  <c r="K407" i="4"/>
  <c r="J407" i="4"/>
  <c r="E407" i="4"/>
  <c r="F407" i="4" s="1"/>
  <c r="B407" i="4"/>
  <c r="O406" i="4"/>
  <c r="N406" i="4"/>
  <c r="M406" i="4"/>
  <c r="L406" i="4"/>
  <c r="K406" i="4"/>
  <c r="J406" i="4"/>
  <c r="E406" i="4"/>
  <c r="F406" i="4" s="1"/>
  <c r="B406" i="4"/>
  <c r="O405" i="4"/>
  <c r="N405" i="4"/>
  <c r="M405" i="4"/>
  <c r="L405" i="4"/>
  <c r="K405" i="4"/>
  <c r="J405" i="4"/>
  <c r="E405" i="4"/>
  <c r="F405" i="4" s="1"/>
  <c r="B405" i="4"/>
  <c r="O404" i="4"/>
  <c r="N404" i="4"/>
  <c r="M404" i="4"/>
  <c r="L404" i="4"/>
  <c r="K404" i="4"/>
  <c r="J404" i="4"/>
  <c r="E404" i="4"/>
  <c r="F404" i="4" s="1"/>
  <c r="B404" i="4"/>
  <c r="O403" i="4"/>
  <c r="N403" i="4"/>
  <c r="M403" i="4"/>
  <c r="L403" i="4"/>
  <c r="K403" i="4"/>
  <c r="J403" i="4"/>
  <c r="E403" i="4"/>
  <c r="F403" i="4" s="1"/>
  <c r="B403" i="4"/>
  <c r="O402" i="4"/>
  <c r="N402" i="4"/>
  <c r="M402" i="4"/>
  <c r="L402" i="4"/>
  <c r="K402" i="4"/>
  <c r="J402" i="4"/>
  <c r="E402" i="4"/>
  <c r="F402" i="4" s="1"/>
  <c r="B402" i="4"/>
  <c r="O401" i="4"/>
  <c r="N401" i="4"/>
  <c r="M401" i="4"/>
  <c r="L401" i="4"/>
  <c r="K401" i="4"/>
  <c r="J401" i="4"/>
  <c r="E401" i="4"/>
  <c r="F401" i="4" s="1"/>
  <c r="B401" i="4"/>
  <c r="O400" i="4"/>
  <c r="N400" i="4"/>
  <c r="M400" i="4"/>
  <c r="L400" i="4"/>
  <c r="K400" i="4"/>
  <c r="J400" i="4"/>
  <c r="E400" i="4"/>
  <c r="F400" i="4" s="1"/>
  <c r="B400" i="4"/>
  <c r="O399" i="4"/>
  <c r="N399" i="4"/>
  <c r="M399" i="4"/>
  <c r="L399" i="4"/>
  <c r="K399" i="4"/>
  <c r="J399" i="4"/>
  <c r="E399" i="4"/>
  <c r="F399" i="4" s="1"/>
  <c r="B399" i="4"/>
  <c r="O398" i="4"/>
  <c r="N398" i="4"/>
  <c r="M398" i="4"/>
  <c r="L398" i="4"/>
  <c r="K398" i="4"/>
  <c r="J398" i="4"/>
  <c r="E398" i="4"/>
  <c r="F398" i="4" s="1"/>
  <c r="B398" i="4"/>
  <c r="O397" i="4"/>
  <c r="N397" i="4"/>
  <c r="M397" i="4"/>
  <c r="L397" i="4"/>
  <c r="K397" i="4"/>
  <c r="J397" i="4"/>
  <c r="E397" i="4"/>
  <c r="F397" i="4" s="1"/>
  <c r="B397" i="4"/>
  <c r="O396" i="4"/>
  <c r="N396" i="4"/>
  <c r="M396" i="4"/>
  <c r="L396" i="4"/>
  <c r="K396" i="4"/>
  <c r="J396" i="4"/>
  <c r="E396" i="4"/>
  <c r="F396" i="4" s="1"/>
  <c r="B396" i="4"/>
  <c r="O395" i="4"/>
  <c r="N395" i="4"/>
  <c r="M395" i="4"/>
  <c r="L395" i="4"/>
  <c r="K395" i="4"/>
  <c r="J395" i="4"/>
  <c r="E395" i="4"/>
  <c r="F395" i="4" s="1"/>
  <c r="B395" i="4"/>
  <c r="AA394" i="4"/>
  <c r="Z394" i="4"/>
  <c r="O392" i="4"/>
  <c r="N392" i="4"/>
  <c r="M392" i="4"/>
  <c r="L392" i="4"/>
  <c r="K392" i="4"/>
  <c r="J392" i="4"/>
  <c r="O391" i="4"/>
  <c r="N391" i="4"/>
  <c r="M391" i="4"/>
  <c r="L391" i="4"/>
  <c r="L390" i="4" s="1"/>
  <c r="K391" i="4"/>
  <c r="J391" i="4"/>
  <c r="AA390" i="4"/>
  <c r="Z390" i="4"/>
  <c r="Q390" i="4"/>
  <c r="P390" i="4"/>
  <c r="I390" i="4"/>
  <c r="H390" i="4"/>
  <c r="G390" i="4"/>
  <c r="E390" i="4"/>
  <c r="D390" i="4"/>
  <c r="AA388" i="4"/>
  <c r="Z388" i="4"/>
  <c r="Q388" i="4"/>
  <c r="I388" i="4"/>
  <c r="H388" i="4"/>
  <c r="G388" i="4"/>
  <c r="E388" i="4"/>
  <c r="O387" i="4"/>
  <c r="N387" i="4"/>
  <c r="M387" i="4"/>
  <c r="L387" i="4"/>
  <c r="K387" i="4"/>
  <c r="J387" i="4"/>
  <c r="AA386" i="4"/>
  <c r="Z386" i="4"/>
  <c r="Q386" i="4"/>
  <c r="I386" i="4"/>
  <c r="H386" i="4"/>
  <c r="G386" i="4"/>
  <c r="E386" i="4"/>
  <c r="P382" i="4"/>
  <c r="O382" i="4"/>
  <c r="N382" i="4"/>
  <c r="M382" i="4"/>
  <c r="L382" i="4"/>
  <c r="K382" i="4"/>
  <c r="J382" i="4"/>
  <c r="B382" i="4"/>
  <c r="P381" i="4"/>
  <c r="O381" i="4"/>
  <c r="N381" i="4"/>
  <c r="M381" i="4"/>
  <c r="L381" i="4"/>
  <c r="K381" i="4"/>
  <c r="J381" i="4"/>
  <c r="B381" i="4"/>
  <c r="O380" i="4"/>
  <c r="N380" i="4"/>
  <c r="M380" i="4"/>
  <c r="L380" i="4"/>
  <c r="K380" i="4"/>
  <c r="J380" i="4"/>
  <c r="E380" i="4"/>
  <c r="F380" i="4" s="1"/>
  <c r="B380" i="4"/>
  <c r="O379" i="4"/>
  <c r="N379" i="4"/>
  <c r="M379" i="4"/>
  <c r="L379" i="4"/>
  <c r="K379" i="4"/>
  <c r="J379" i="4"/>
  <c r="E379" i="4"/>
  <c r="F379" i="4" s="1"/>
  <c r="B379" i="4"/>
  <c r="O378" i="4"/>
  <c r="N378" i="4"/>
  <c r="M378" i="4"/>
  <c r="L378" i="4"/>
  <c r="K378" i="4"/>
  <c r="J378" i="4"/>
  <c r="E378" i="4"/>
  <c r="F378" i="4" s="1"/>
  <c r="B378" i="4"/>
  <c r="O377" i="4"/>
  <c r="N377" i="4"/>
  <c r="M377" i="4"/>
  <c r="L377" i="4"/>
  <c r="K377" i="4"/>
  <c r="J377" i="4"/>
  <c r="E377" i="4"/>
  <c r="F377" i="4" s="1"/>
  <c r="B377" i="4"/>
  <c r="O376" i="4"/>
  <c r="N376" i="4"/>
  <c r="M376" i="4"/>
  <c r="L376" i="4"/>
  <c r="K376" i="4"/>
  <c r="J376" i="4"/>
  <c r="E376" i="4"/>
  <c r="F376" i="4" s="1"/>
  <c r="B376" i="4"/>
  <c r="AA375" i="4"/>
  <c r="Z375" i="4"/>
  <c r="O374" i="4"/>
  <c r="N374" i="4"/>
  <c r="M374" i="4"/>
  <c r="L374" i="4"/>
  <c r="K374" i="4"/>
  <c r="J374" i="4"/>
  <c r="E374" i="4"/>
  <c r="F374" i="4" s="1"/>
  <c r="B374" i="4"/>
  <c r="O373" i="4"/>
  <c r="N373" i="4"/>
  <c r="M373" i="4"/>
  <c r="L373" i="4"/>
  <c r="K373" i="4"/>
  <c r="J373" i="4"/>
  <c r="E373" i="4"/>
  <c r="F373" i="4" s="1"/>
  <c r="B373" i="4"/>
  <c r="O372" i="4"/>
  <c r="N372" i="4"/>
  <c r="M372" i="4"/>
  <c r="L372" i="4"/>
  <c r="K372" i="4"/>
  <c r="J372" i="4"/>
  <c r="E372" i="4"/>
  <c r="F372" i="4" s="1"/>
  <c r="B372" i="4"/>
  <c r="O371" i="4"/>
  <c r="N371" i="4"/>
  <c r="M371" i="4"/>
  <c r="L371" i="4"/>
  <c r="K371" i="4"/>
  <c r="J371" i="4"/>
  <c r="E371" i="4"/>
  <c r="F371" i="4" s="1"/>
  <c r="B371" i="4"/>
  <c r="O370" i="4"/>
  <c r="N370" i="4"/>
  <c r="M370" i="4"/>
  <c r="L370" i="4"/>
  <c r="K370" i="4"/>
  <c r="J370" i="4"/>
  <c r="E370" i="4"/>
  <c r="F370" i="4" s="1"/>
  <c r="B370" i="4"/>
  <c r="O369" i="4"/>
  <c r="N369" i="4"/>
  <c r="M369" i="4"/>
  <c r="L369" i="4"/>
  <c r="K369" i="4"/>
  <c r="J369" i="4"/>
  <c r="E369" i="4"/>
  <c r="F369" i="4" s="1"/>
  <c r="B369" i="4"/>
  <c r="O368" i="4"/>
  <c r="N368" i="4"/>
  <c r="M368" i="4"/>
  <c r="L368" i="4"/>
  <c r="K368" i="4"/>
  <c r="J368" i="4"/>
  <c r="E368" i="4"/>
  <c r="F368" i="4" s="1"/>
  <c r="B368" i="4"/>
  <c r="O367" i="4"/>
  <c r="N367" i="4"/>
  <c r="M367" i="4"/>
  <c r="L367" i="4"/>
  <c r="K367" i="4"/>
  <c r="J367" i="4"/>
  <c r="E367" i="4"/>
  <c r="F367" i="4" s="1"/>
  <c r="B367" i="4"/>
  <c r="O366" i="4"/>
  <c r="N366" i="4"/>
  <c r="M366" i="4"/>
  <c r="L366" i="4"/>
  <c r="K366" i="4"/>
  <c r="J366" i="4"/>
  <c r="E366" i="4"/>
  <c r="F366" i="4" s="1"/>
  <c r="B366" i="4"/>
  <c r="O365" i="4"/>
  <c r="N365" i="4"/>
  <c r="M365" i="4"/>
  <c r="L365" i="4"/>
  <c r="K365" i="4"/>
  <c r="J365" i="4"/>
  <c r="E365" i="4"/>
  <c r="F365" i="4" s="1"/>
  <c r="B365" i="4"/>
  <c r="O364" i="4"/>
  <c r="N364" i="4"/>
  <c r="M364" i="4"/>
  <c r="L364" i="4"/>
  <c r="K364" i="4"/>
  <c r="J364" i="4"/>
  <c r="E364" i="4"/>
  <c r="F364" i="4" s="1"/>
  <c r="B364" i="4"/>
  <c r="O363" i="4"/>
  <c r="N363" i="4"/>
  <c r="M363" i="4"/>
  <c r="L363" i="4"/>
  <c r="K363" i="4"/>
  <c r="J363" i="4"/>
  <c r="E363" i="4"/>
  <c r="F363" i="4" s="1"/>
  <c r="B363" i="4"/>
  <c r="O362" i="4"/>
  <c r="N362" i="4"/>
  <c r="M362" i="4"/>
  <c r="L362" i="4"/>
  <c r="K362" i="4"/>
  <c r="J362" i="4"/>
  <c r="E362" i="4"/>
  <c r="F362" i="4" s="1"/>
  <c r="B362" i="4"/>
  <c r="O361" i="4"/>
  <c r="N361" i="4"/>
  <c r="M361" i="4"/>
  <c r="L361" i="4"/>
  <c r="K361" i="4"/>
  <c r="J361" i="4"/>
  <c r="E361" i="4"/>
  <c r="F361" i="4" s="1"/>
  <c r="B361" i="4"/>
  <c r="O360" i="4"/>
  <c r="N360" i="4"/>
  <c r="M360" i="4"/>
  <c r="L360" i="4"/>
  <c r="K360" i="4"/>
  <c r="J360" i="4"/>
  <c r="E360" i="4"/>
  <c r="F360" i="4" s="1"/>
  <c r="B360" i="4"/>
  <c r="O359" i="4"/>
  <c r="N359" i="4"/>
  <c r="M359" i="4"/>
  <c r="L359" i="4"/>
  <c r="K359" i="4"/>
  <c r="J359" i="4"/>
  <c r="E359" i="4"/>
  <c r="F359" i="4" s="1"/>
  <c r="B359" i="4"/>
  <c r="O358" i="4"/>
  <c r="N358" i="4"/>
  <c r="M358" i="4"/>
  <c r="L358" i="4"/>
  <c r="K358" i="4"/>
  <c r="J358" i="4"/>
  <c r="E358" i="4"/>
  <c r="F358" i="4" s="1"/>
  <c r="B358" i="4"/>
  <c r="O357" i="4"/>
  <c r="N357" i="4"/>
  <c r="M357" i="4"/>
  <c r="L357" i="4"/>
  <c r="K357" i="4"/>
  <c r="J357" i="4"/>
  <c r="E357" i="4"/>
  <c r="F357" i="4" s="1"/>
  <c r="B357" i="4"/>
  <c r="O356" i="4"/>
  <c r="N356" i="4"/>
  <c r="M356" i="4"/>
  <c r="L356" i="4"/>
  <c r="K356" i="4"/>
  <c r="J356" i="4"/>
  <c r="E356" i="4"/>
  <c r="F356" i="4" s="1"/>
  <c r="B356" i="4"/>
  <c r="O355" i="4"/>
  <c r="N355" i="4"/>
  <c r="M355" i="4"/>
  <c r="L355" i="4"/>
  <c r="K355" i="4"/>
  <c r="J355" i="4"/>
  <c r="E355" i="4"/>
  <c r="F355" i="4" s="1"/>
  <c r="B355" i="4"/>
  <c r="O354" i="4"/>
  <c r="N354" i="4"/>
  <c r="M354" i="4"/>
  <c r="L354" i="4"/>
  <c r="K354" i="4"/>
  <c r="J354" i="4"/>
  <c r="E354" i="4"/>
  <c r="F354" i="4" s="1"/>
  <c r="B354" i="4"/>
  <c r="O353" i="4"/>
  <c r="N353" i="4"/>
  <c r="M353" i="4"/>
  <c r="L353" i="4"/>
  <c r="K353" i="4"/>
  <c r="J353" i="4"/>
  <c r="E353" i="4"/>
  <c r="F353" i="4" s="1"/>
  <c r="B353" i="4"/>
  <c r="O352" i="4"/>
  <c r="N352" i="4"/>
  <c r="M352" i="4"/>
  <c r="L352" i="4"/>
  <c r="K352" i="4"/>
  <c r="J352" i="4"/>
  <c r="E352" i="4"/>
  <c r="F352" i="4" s="1"/>
  <c r="B352" i="4"/>
  <c r="O351" i="4"/>
  <c r="N351" i="4"/>
  <c r="M351" i="4"/>
  <c r="L351" i="4"/>
  <c r="K351" i="4"/>
  <c r="J351" i="4"/>
  <c r="E351" i="4"/>
  <c r="F351" i="4" s="1"/>
  <c r="B351" i="4"/>
  <c r="O350" i="4"/>
  <c r="N350" i="4"/>
  <c r="M350" i="4"/>
  <c r="L350" i="4"/>
  <c r="K350" i="4"/>
  <c r="J350" i="4"/>
  <c r="E350" i="4"/>
  <c r="F350" i="4" s="1"/>
  <c r="B350" i="4"/>
  <c r="O349" i="4"/>
  <c r="N349" i="4"/>
  <c r="M349" i="4"/>
  <c r="L349" i="4"/>
  <c r="K349" i="4"/>
  <c r="J349" i="4"/>
  <c r="E349" i="4"/>
  <c r="F349" i="4" s="1"/>
  <c r="B349" i="4"/>
  <c r="O348" i="4"/>
  <c r="N348" i="4"/>
  <c r="M348" i="4"/>
  <c r="L348" i="4"/>
  <c r="K348" i="4"/>
  <c r="J348" i="4"/>
  <c r="E348" i="4"/>
  <c r="F348" i="4" s="1"/>
  <c r="B348" i="4"/>
  <c r="O347" i="4"/>
  <c r="N347" i="4"/>
  <c r="M347" i="4"/>
  <c r="L347" i="4"/>
  <c r="K347" i="4"/>
  <c r="J347" i="4"/>
  <c r="E347" i="4"/>
  <c r="F347" i="4" s="1"/>
  <c r="B347" i="4"/>
  <c r="O346" i="4"/>
  <c r="N346" i="4"/>
  <c r="M346" i="4"/>
  <c r="L346" i="4"/>
  <c r="K346" i="4"/>
  <c r="J346" i="4"/>
  <c r="E346" i="4"/>
  <c r="F346" i="4" s="1"/>
  <c r="B346" i="4"/>
  <c r="O345" i="4"/>
  <c r="N345" i="4"/>
  <c r="M345" i="4"/>
  <c r="L345" i="4"/>
  <c r="K345" i="4"/>
  <c r="J345" i="4"/>
  <c r="E345" i="4"/>
  <c r="F345" i="4" s="1"/>
  <c r="B345" i="4"/>
  <c r="O344" i="4"/>
  <c r="N344" i="4"/>
  <c r="M344" i="4"/>
  <c r="L344" i="4"/>
  <c r="K344" i="4"/>
  <c r="J344" i="4"/>
  <c r="E344" i="4"/>
  <c r="F344" i="4" s="1"/>
  <c r="B344" i="4"/>
  <c r="O343" i="4"/>
  <c r="N343" i="4"/>
  <c r="M343" i="4"/>
  <c r="L343" i="4"/>
  <c r="K343" i="4"/>
  <c r="J343" i="4"/>
  <c r="E343" i="4"/>
  <c r="F343" i="4" s="1"/>
  <c r="B343" i="4"/>
  <c r="O342" i="4"/>
  <c r="N342" i="4"/>
  <c r="M342" i="4"/>
  <c r="L342" i="4"/>
  <c r="K342" i="4"/>
  <c r="J342" i="4"/>
  <c r="E342" i="4"/>
  <c r="F342" i="4" s="1"/>
  <c r="B342" i="4"/>
  <c r="AA341" i="4"/>
  <c r="Z341" i="4"/>
  <c r="B338" i="4"/>
  <c r="AA337" i="4"/>
  <c r="Z337" i="4"/>
  <c r="O336" i="4"/>
  <c r="N336" i="4"/>
  <c r="M336" i="4"/>
  <c r="L336" i="4"/>
  <c r="K336" i="4"/>
  <c r="J336" i="4"/>
  <c r="D336" i="4"/>
  <c r="F336" i="4" s="1"/>
  <c r="B336" i="4"/>
  <c r="O335" i="4"/>
  <c r="N335" i="4"/>
  <c r="M335" i="4"/>
  <c r="L335" i="4"/>
  <c r="K335" i="4"/>
  <c r="J335" i="4"/>
  <c r="D335" i="4"/>
  <c r="F335" i="4" s="1"/>
  <c r="B335" i="4"/>
  <c r="O334" i="4"/>
  <c r="N334" i="4"/>
  <c r="M334" i="4"/>
  <c r="L334" i="4"/>
  <c r="K334" i="4"/>
  <c r="J334" i="4"/>
  <c r="D334" i="4"/>
  <c r="F334" i="4" s="1"/>
  <c r="B334" i="4"/>
  <c r="O333" i="4"/>
  <c r="N333" i="4"/>
  <c r="M333" i="4"/>
  <c r="L333" i="4"/>
  <c r="K333" i="4"/>
  <c r="J333" i="4"/>
  <c r="D333" i="4"/>
  <c r="F333" i="4" s="1"/>
  <c r="B333" i="4"/>
  <c r="O332" i="4"/>
  <c r="N332" i="4"/>
  <c r="M332" i="4"/>
  <c r="L332" i="4"/>
  <c r="K332" i="4"/>
  <c r="J332" i="4"/>
  <c r="D332" i="4"/>
  <c r="F332" i="4" s="1"/>
  <c r="B332" i="4"/>
  <c r="O331" i="4"/>
  <c r="N331" i="4"/>
  <c r="M331" i="4"/>
  <c r="L331" i="4"/>
  <c r="K331" i="4"/>
  <c r="J331" i="4"/>
  <c r="D331" i="4"/>
  <c r="F331" i="4" s="1"/>
  <c r="B331" i="4"/>
  <c r="O330" i="4"/>
  <c r="N330" i="4"/>
  <c r="M330" i="4"/>
  <c r="L330" i="4"/>
  <c r="K330" i="4"/>
  <c r="J330" i="4"/>
  <c r="D330" i="4"/>
  <c r="F330" i="4" s="1"/>
  <c r="B330" i="4"/>
  <c r="O329" i="4"/>
  <c r="N329" i="4"/>
  <c r="M329" i="4"/>
  <c r="L329" i="4"/>
  <c r="K329" i="4"/>
  <c r="J329" i="4"/>
  <c r="D329" i="4"/>
  <c r="F329" i="4" s="1"/>
  <c r="B329" i="4"/>
  <c r="O328" i="4"/>
  <c r="N328" i="4"/>
  <c r="M328" i="4"/>
  <c r="L328" i="4"/>
  <c r="K328" i="4"/>
  <c r="J328" i="4"/>
  <c r="D328" i="4"/>
  <c r="F328" i="4" s="1"/>
  <c r="B328" i="4"/>
  <c r="AA327" i="4"/>
  <c r="Z327" i="4"/>
  <c r="O326" i="4"/>
  <c r="N326" i="4"/>
  <c r="M326" i="4"/>
  <c r="L326" i="4"/>
  <c r="K326" i="4"/>
  <c r="J326" i="4"/>
  <c r="D326" i="4"/>
  <c r="F326" i="4" s="1"/>
  <c r="B326" i="4"/>
  <c r="O325" i="4"/>
  <c r="N325" i="4"/>
  <c r="M325" i="4"/>
  <c r="L325" i="4"/>
  <c r="K325" i="4"/>
  <c r="J325" i="4"/>
  <c r="D325" i="4"/>
  <c r="F325" i="4" s="1"/>
  <c r="B325" i="4"/>
  <c r="O324" i="4"/>
  <c r="N324" i="4"/>
  <c r="M324" i="4"/>
  <c r="L324" i="4"/>
  <c r="K324" i="4"/>
  <c r="J324" i="4"/>
  <c r="D324" i="4"/>
  <c r="F324" i="4" s="1"/>
  <c r="B324" i="4"/>
  <c r="O323" i="4"/>
  <c r="N323" i="4"/>
  <c r="M323" i="4"/>
  <c r="L323" i="4"/>
  <c r="K323" i="4"/>
  <c r="J323" i="4"/>
  <c r="D323" i="4"/>
  <c r="F323" i="4" s="1"/>
  <c r="B323" i="4"/>
  <c r="O322" i="4"/>
  <c r="N322" i="4"/>
  <c r="M322" i="4"/>
  <c r="L322" i="4"/>
  <c r="K322" i="4"/>
  <c r="J322" i="4"/>
  <c r="D322" i="4"/>
  <c r="F322" i="4" s="1"/>
  <c r="B322" i="4"/>
  <c r="O321" i="4"/>
  <c r="N321" i="4"/>
  <c r="M321" i="4"/>
  <c r="L321" i="4"/>
  <c r="K321" i="4"/>
  <c r="J321" i="4"/>
  <c r="D321" i="4"/>
  <c r="F321" i="4" s="1"/>
  <c r="B321" i="4"/>
  <c r="O320" i="4"/>
  <c r="N320" i="4"/>
  <c r="M320" i="4"/>
  <c r="L320" i="4"/>
  <c r="K320" i="4"/>
  <c r="J320" i="4"/>
  <c r="D320" i="4"/>
  <c r="F320" i="4" s="1"/>
  <c r="B320" i="4"/>
  <c r="O319" i="4"/>
  <c r="N319" i="4"/>
  <c r="M319" i="4"/>
  <c r="L319" i="4"/>
  <c r="K319" i="4"/>
  <c r="J319" i="4"/>
  <c r="D319" i="4"/>
  <c r="F319" i="4" s="1"/>
  <c r="B319" i="4"/>
  <c r="O318" i="4"/>
  <c r="N318" i="4"/>
  <c r="M318" i="4"/>
  <c r="L318" i="4"/>
  <c r="K318" i="4"/>
  <c r="J318" i="4"/>
  <c r="D318" i="4"/>
  <c r="F318" i="4" s="1"/>
  <c r="B318" i="4"/>
  <c r="O317" i="4"/>
  <c r="N317" i="4"/>
  <c r="M317" i="4"/>
  <c r="L317" i="4"/>
  <c r="K317" i="4"/>
  <c r="J317" i="4"/>
  <c r="D317" i="4"/>
  <c r="F317" i="4" s="1"/>
  <c r="B317" i="4"/>
  <c r="O316" i="4"/>
  <c r="N316" i="4"/>
  <c r="M316" i="4"/>
  <c r="L316" i="4"/>
  <c r="K316" i="4"/>
  <c r="J316" i="4"/>
  <c r="D316" i="4"/>
  <c r="F316" i="4" s="1"/>
  <c r="B316" i="4"/>
  <c r="O315" i="4"/>
  <c r="N315" i="4"/>
  <c r="M315" i="4"/>
  <c r="L315" i="4"/>
  <c r="K315" i="4"/>
  <c r="J315" i="4"/>
  <c r="D315" i="4"/>
  <c r="F315" i="4" s="1"/>
  <c r="B315" i="4"/>
  <c r="O314" i="4"/>
  <c r="N314" i="4"/>
  <c r="M314" i="4"/>
  <c r="L314" i="4"/>
  <c r="K314" i="4"/>
  <c r="J314" i="4"/>
  <c r="D314" i="4"/>
  <c r="F314" i="4" s="1"/>
  <c r="B314" i="4"/>
  <c r="O313" i="4"/>
  <c r="N313" i="4"/>
  <c r="M313" i="4"/>
  <c r="L313" i="4"/>
  <c r="K313" i="4"/>
  <c r="J313" i="4"/>
  <c r="D313" i="4"/>
  <c r="F313" i="4" s="1"/>
  <c r="B313" i="4"/>
  <c r="O312" i="4"/>
  <c r="N312" i="4"/>
  <c r="M312" i="4"/>
  <c r="L312" i="4"/>
  <c r="K312" i="4"/>
  <c r="J312" i="4"/>
  <c r="D312" i="4"/>
  <c r="F312" i="4" s="1"/>
  <c r="B312" i="4"/>
  <c r="O311" i="4"/>
  <c r="N311" i="4"/>
  <c r="M311" i="4"/>
  <c r="L311" i="4"/>
  <c r="K311" i="4"/>
  <c r="J311" i="4"/>
  <c r="D311" i="4"/>
  <c r="F311" i="4" s="1"/>
  <c r="B311" i="4"/>
  <c r="O310" i="4"/>
  <c r="N310" i="4"/>
  <c r="M310" i="4"/>
  <c r="L310" i="4"/>
  <c r="K310" i="4"/>
  <c r="J310" i="4"/>
  <c r="D310" i="4"/>
  <c r="F310" i="4" s="1"/>
  <c r="B310" i="4"/>
  <c r="AA309" i="4"/>
  <c r="Z309" i="4"/>
  <c r="O305" i="4"/>
  <c r="N305" i="4"/>
  <c r="M305" i="4"/>
  <c r="L305" i="4"/>
  <c r="K305" i="4"/>
  <c r="J305" i="4"/>
  <c r="B305" i="4"/>
  <c r="O304" i="4"/>
  <c r="N304" i="4"/>
  <c r="M304" i="4"/>
  <c r="L304" i="4"/>
  <c r="K304" i="4"/>
  <c r="J304" i="4"/>
  <c r="E304" i="4"/>
  <c r="F304" i="4" s="1"/>
  <c r="B304" i="4"/>
  <c r="O303" i="4"/>
  <c r="N303" i="4"/>
  <c r="M303" i="4"/>
  <c r="L303" i="4"/>
  <c r="K303" i="4"/>
  <c r="J303" i="4"/>
  <c r="E303" i="4"/>
  <c r="F303" i="4" s="1"/>
  <c r="B303" i="4"/>
  <c r="O302" i="4"/>
  <c r="N302" i="4"/>
  <c r="M302" i="4"/>
  <c r="L302" i="4"/>
  <c r="K302" i="4"/>
  <c r="J302" i="4"/>
  <c r="E302" i="4"/>
  <c r="F302" i="4" s="1"/>
  <c r="B302" i="4"/>
  <c r="O301" i="4"/>
  <c r="N301" i="4"/>
  <c r="M301" i="4"/>
  <c r="L301" i="4"/>
  <c r="K301" i="4"/>
  <c r="J301" i="4"/>
  <c r="E301" i="4"/>
  <c r="F301" i="4" s="1"/>
  <c r="B301" i="4"/>
  <c r="O300" i="4"/>
  <c r="N300" i="4"/>
  <c r="M300" i="4"/>
  <c r="L300" i="4"/>
  <c r="K300" i="4"/>
  <c r="J300" i="4"/>
  <c r="E300" i="4"/>
  <c r="F300" i="4" s="1"/>
  <c r="B300" i="4"/>
  <c r="O299" i="4"/>
  <c r="N299" i="4"/>
  <c r="M299" i="4"/>
  <c r="L299" i="4"/>
  <c r="K299" i="4"/>
  <c r="J299" i="4"/>
  <c r="E299" i="4"/>
  <c r="F299" i="4" s="1"/>
  <c r="B299" i="4"/>
  <c r="O298" i="4"/>
  <c r="N298" i="4"/>
  <c r="M298" i="4"/>
  <c r="L298" i="4"/>
  <c r="K298" i="4"/>
  <c r="J298" i="4"/>
  <c r="E298" i="4"/>
  <c r="F298" i="4" s="1"/>
  <c r="B298" i="4"/>
  <c r="O297" i="4"/>
  <c r="N297" i="4"/>
  <c r="M297" i="4"/>
  <c r="L297" i="4"/>
  <c r="K297" i="4"/>
  <c r="J297" i="4"/>
  <c r="E297" i="4"/>
  <c r="F297" i="4" s="1"/>
  <c r="B297" i="4"/>
  <c r="AA296" i="4"/>
  <c r="Z296" i="4"/>
  <c r="O295" i="4"/>
  <c r="N295" i="4"/>
  <c r="M295" i="4"/>
  <c r="L295" i="4"/>
  <c r="K295" i="4"/>
  <c r="J295" i="4"/>
  <c r="E295" i="4"/>
  <c r="F295" i="4" s="1"/>
  <c r="B295" i="4"/>
  <c r="O294" i="4"/>
  <c r="N294" i="4"/>
  <c r="M294" i="4"/>
  <c r="L294" i="4"/>
  <c r="K294" i="4"/>
  <c r="J294" i="4"/>
  <c r="E294" i="4"/>
  <c r="F294" i="4" s="1"/>
  <c r="B294" i="4"/>
  <c r="O293" i="4"/>
  <c r="N293" i="4"/>
  <c r="M293" i="4"/>
  <c r="L293" i="4"/>
  <c r="K293" i="4"/>
  <c r="J293" i="4"/>
  <c r="E293" i="4"/>
  <c r="F293" i="4" s="1"/>
  <c r="B293" i="4"/>
  <c r="O292" i="4"/>
  <c r="N292" i="4"/>
  <c r="M292" i="4"/>
  <c r="L292" i="4"/>
  <c r="K292" i="4"/>
  <c r="J292" i="4"/>
  <c r="E292" i="4"/>
  <c r="F292" i="4" s="1"/>
  <c r="B292" i="4"/>
  <c r="O291" i="4"/>
  <c r="N291" i="4"/>
  <c r="M291" i="4"/>
  <c r="L291" i="4"/>
  <c r="K291" i="4"/>
  <c r="J291" i="4"/>
  <c r="E291" i="4"/>
  <c r="F291" i="4" s="1"/>
  <c r="B291" i="4"/>
  <c r="O290" i="4"/>
  <c r="N290" i="4"/>
  <c r="M290" i="4"/>
  <c r="L290" i="4"/>
  <c r="K290" i="4"/>
  <c r="J290" i="4"/>
  <c r="E290" i="4"/>
  <c r="F290" i="4" s="1"/>
  <c r="B290" i="4"/>
  <c r="O289" i="4"/>
  <c r="N289" i="4"/>
  <c r="M289" i="4"/>
  <c r="L289" i="4"/>
  <c r="K289" i="4"/>
  <c r="J289" i="4"/>
  <c r="E289" i="4"/>
  <c r="F289" i="4" s="1"/>
  <c r="B289" i="4"/>
  <c r="O288" i="4"/>
  <c r="N288" i="4"/>
  <c r="M288" i="4"/>
  <c r="L288" i="4"/>
  <c r="K288" i="4"/>
  <c r="J288" i="4"/>
  <c r="E288" i="4"/>
  <c r="F288" i="4" s="1"/>
  <c r="B288" i="4"/>
  <c r="O287" i="4"/>
  <c r="N287" i="4"/>
  <c r="M287" i="4"/>
  <c r="L287" i="4"/>
  <c r="K287" i="4"/>
  <c r="J287" i="4"/>
  <c r="E287" i="4"/>
  <c r="F287" i="4" s="1"/>
  <c r="B287" i="4"/>
  <c r="O286" i="4"/>
  <c r="N286" i="4"/>
  <c r="M286" i="4"/>
  <c r="L286" i="4"/>
  <c r="K286" i="4"/>
  <c r="J286" i="4"/>
  <c r="E286" i="4"/>
  <c r="F286" i="4" s="1"/>
  <c r="B286" i="4"/>
  <c r="O285" i="4"/>
  <c r="N285" i="4"/>
  <c r="M285" i="4"/>
  <c r="L285" i="4"/>
  <c r="K285" i="4"/>
  <c r="J285" i="4"/>
  <c r="E285" i="4"/>
  <c r="F285" i="4" s="1"/>
  <c r="B285" i="4"/>
  <c r="O284" i="4"/>
  <c r="N284" i="4"/>
  <c r="M284" i="4"/>
  <c r="L284" i="4"/>
  <c r="K284" i="4"/>
  <c r="J284" i="4"/>
  <c r="E284" i="4"/>
  <c r="F284" i="4" s="1"/>
  <c r="B284" i="4"/>
  <c r="O283" i="4"/>
  <c r="N283" i="4"/>
  <c r="M283" i="4"/>
  <c r="L283" i="4"/>
  <c r="K283" i="4"/>
  <c r="J283" i="4"/>
  <c r="E283" i="4"/>
  <c r="F283" i="4" s="1"/>
  <c r="B283" i="4"/>
  <c r="O282" i="4"/>
  <c r="N282" i="4"/>
  <c r="M282" i="4"/>
  <c r="L282" i="4"/>
  <c r="K282" i="4"/>
  <c r="J282" i="4"/>
  <c r="E282" i="4"/>
  <c r="F282" i="4" s="1"/>
  <c r="B282" i="4"/>
  <c r="O281" i="4"/>
  <c r="N281" i="4"/>
  <c r="M281" i="4"/>
  <c r="L281" i="4"/>
  <c r="K281" i="4"/>
  <c r="J281" i="4"/>
  <c r="E281" i="4"/>
  <c r="F281" i="4" s="1"/>
  <c r="B281" i="4"/>
  <c r="O280" i="4"/>
  <c r="N280" i="4"/>
  <c r="M280" i="4"/>
  <c r="L280" i="4"/>
  <c r="K280" i="4"/>
  <c r="J280" i="4"/>
  <c r="E280" i="4"/>
  <c r="F280" i="4" s="1"/>
  <c r="B280" i="4"/>
  <c r="O279" i="4"/>
  <c r="N279" i="4"/>
  <c r="M279" i="4"/>
  <c r="L279" i="4"/>
  <c r="K279" i="4"/>
  <c r="J279" i="4"/>
  <c r="E279" i="4"/>
  <c r="F279" i="4" s="1"/>
  <c r="B279" i="4"/>
  <c r="O278" i="4"/>
  <c r="N278" i="4"/>
  <c r="M278" i="4"/>
  <c r="L278" i="4"/>
  <c r="K278" i="4"/>
  <c r="J278" i="4"/>
  <c r="E278" i="4"/>
  <c r="F278" i="4" s="1"/>
  <c r="B278" i="4"/>
  <c r="O277" i="4"/>
  <c r="N277" i="4"/>
  <c r="M277" i="4"/>
  <c r="L277" i="4"/>
  <c r="K277" i="4"/>
  <c r="J277" i="4"/>
  <c r="E277" i="4"/>
  <c r="F277" i="4" s="1"/>
  <c r="B277" i="4"/>
  <c r="O276" i="4"/>
  <c r="N276" i="4"/>
  <c r="M276" i="4"/>
  <c r="L276" i="4"/>
  <c r="K276" i="4"/>
  <c r="J276" i="4"/>
  <c r="E276" i="4"/>
  <c r="F276" i="4" s="1"/>
  <c r="B276" i="4"/>
  <c r="O275" i="4"/>
  <c r="N275" i="4"/>
  <c r="M275" i="4"/>
  <c r="L275" i="4"/>
  <c r="K275" i="4"/>
  <c r="J275" i="4"/>
  <c r="E275" i="4"/>
  <c r="F275" i="4" s="1"/>
  <c r="B275" i="4"/>
  <c r="O274" i="4"/>
  <c r="N274" i="4"/>
  <c r="M274" i="4"/>
  <c r="L274" i="4"/>
  <c r="K274" i="4"/>
  <c r="J274" i="4"/>
  <c r="E274" i="4"/>
  <c r="F274" i="4" s="1"/>
  <c r="B274" i="4"/>
  <c r="O273" i="4"/>
  <c r="N273" i="4"/>
  <c r="M273" i="4"/>
  <c r="L273" i="4"/>
  <c r="K273" i="4"/>
  <c r="J273" i="4"/>
  <c r="E273" i="4"/>
  <c r="F273" i="4" s="1"/>
  <c r="B273" i="4"/>
  <c r="O272" i="4"/>
  <c r="N272" i="4"/>
  <c r="M272" i="4"/>
  <c r="L272" i="4"/>
  <c r="K272" i="4"/>
  <c r="J272" i="4"/>
  <c r="E272" i="4"/>
  <c r="F272" i="4" s="1"/>
  <c r="B272" i="4"/>
  <c r="O271" i="4"/>
  <c r="N271" i="4"/>
  <c r="M271" i="4"/>
  <c r="L271" i="4"/>
  <c r="K271" i="4"/>
  <c r="J271" i="4"/>
  <c r="E271" i="4"/>
  <c r="F271" i="4" s="1"/>
  <c r="B271" i="4"/>
  <c r="O270" i="4"/>
  <c r="N270" i="4"/>
  <c r="M270" i="4"/>
  <c r="L270" i="4"/>
  <c r="K270" i="4"/>
  <c r="J270" i="4"/>
  <c r="E270" i="4"/>
  <c r="F270" i="4" s="1"/>
  <c r="B270" i="4"/>
  <c r="AA269" i="4"/>
  <c r="Z269" i="4"/>
  <c r="O267" i="4"/>
  <c r="N267" i="4"/>
  <c r="M267" i="4"/>
  <c r="L267" i="4"/>
  <c r="K267" i="4"/>
  <c r="J267" i="4"/>
  <c r="D267" i="4"/>
  <c r="F267" i="4" s="1"/>
  <c r="B267" i="4"/>
  <c r="O266" i="4"/>
  <c r="N266" i="4"/>
  <c r="M266" i="4"/>
  <c r="L266" i="4"/>
  <c r="K266" i="4"/>
  <c r="J266" i="4"/>
  <c r="D266" i="4"/>
  <c r="F266" i="4" s="1"/>
  <c r="B266" i="4"/>
  <c r="O265" i="4"/>
  <c r="N265" i="4"/>
  <c r="M265" i="4"/>
  <c r="L265" i="4"/>
  <c r="K265" i="4"/>
  <c r="J265" i="4"/>
  <c r="D265" i="4"/>
  <c r="F265" i="4" s="1"/>
  <c r="B265" i="4"/>
  <c r="O264" i="4"/>
  <c r="N264" i="4"/>
  <c r="M264" i="4"/>
  <c r="L264" i="4"/>
  <c r="K264" i="4"/>
  <c r="J264" i="4"/>
  <c r="D264" i="4"/>
  <c r="F264" i="4" s="1"/>
  <c r="B264" i="4"/>
  <c r="O263" i="4"/>
  <c r="N263" i="4"/>
  <c r="M263" i="4"/>
  <c r="L263" i="4"/>
  <c r="K263" i="4"/>
  <c r="J263" i="4"/>
  <c r="D263" i="4"/>
  <c r="F263" i="4" s="1"/>
  <c r="B263" i="4"/>
  <c r="O262" i="4"/>
  <c r="N262" i="4"/>
  <c r="M262" i="4"/>
  <c r="L262" i="4"/>
  <c r="K262" i="4"/>
  <c r="J262" i="4"/>
  <c r="D262" i="4"/>
  <c r="F262" i="4" s="1"/>
  <c r="B262" i="4"/>
  <c r="O261" i="4"/>
  <c r="N261" i="4"/>
  <c r="M261" i="4"/>
  <c r="L261" i="4"/>
  <c r="K261" i="4"/>
  <c r="J261" i="4"/>
  <c r="D261" i="4"/>
  <c r="F261" i="4" s="1"/>
  <c r="B261" i="4"/>
  <c r="O260" i="4"/>
  <c r="N260" i="4"/>
  <c r="M260" i="4"/>
  <c r="L260" i="4"/>
  <c r="K260" i="4"/>
  <c r="J260" i="4"/>
  <c r="D260" i="4"/>
  <c r="F260" i="4" s="1"/>
  <c r="B260" i="4"/>
  <c r="O259" i="4"/>
  <c r="N259" i="4"/>
  <c r="M259" i="4"/>
  <c r="L259" i="4"/>
  <c r="K259" i="4"/>
  <c r="J259" i="4"/>
  <c r="D259" i="4"/>
  <c r="F259" i="4" s="1"/>
  <c r="B259" i="4"/>
  <c r="O258" i="4"/>
  <c r="N258" i="4"/>
  <c r="M258" i="4"/>
  <c r="L258" i="4"/>
  <c r="K258" i="4"/>
  <c r="J258" i="4"/>
  <c r="D258" i="4"/>
  <c r="F258" i="4" s="1"/>
  <c r="B258" i="4"/>
  <c r="O257" i="4"/>
  <c r="N257" i="4"/>
  <c r="M257" i="4"/>
  <c r="L257" i="4"/>
  <c r="K257" i="4"/>
  <c r="J257" i="4"/>
  <c r="D257" i="4"/>
  <c r="F257" i="4" s="1"/>
  <c r="B257" i="4"/>
  <c r="O256" i="4"/>
  <c r="N256" i="4"/>
  <c r="M256" i="4"/>
  <c r="L256" i="4"/>
  <c r="K256" i="4"/>
  <c r="J256" i="4"/>
  <c r="D256" i="4"/>
  <c r="F256" i="4" s="1"/>
  <c r="B256" i="4"/>
  <c r="O255" i="4"/>
  <c r="N255" i="4"/>
  <c r="M255" i="4"/>
  <c r="L255" i="4"/>
  <c r="K255" i="4"/>
  <c r="J255" i="4"/>
  <c r="D255" i="4"/>
  <c r="F255" i="4" s="1"/>
  <c r="B255" i="4"/>
  <c r="O254" i="4"/>
  <c r="N254" i="4"/>
  <c r="M254" i="4"/>
  <c r="L254" i="4"/>
  <c r="K254" i="4"/>
  <c r="J254" i="4"/>
  <c r="D254" i="4"/>
  <c r="F254" i="4" s="1"/>
  <c r="B254" i="4"/>
  <c r="O253" i="4"/>
  <c r="N253" i="4"/>
  <c r="M253" i="4"/>
  <c r="L253" i="4"/>
  <c r="K253" i="4"/>
  <c r="J253" i="4"/>
  <c r="D253" i="4"/>
  <c r="F253" i="4" s="1"/>
  <c r="B253" i="4"/>
  <c r="O252" i="4"/>
  <c r="N252" i="4"/>
  <c r="M252" i="4"/>
  <c r="L252" i="4"/>
  <c r="K252" i="4"/>
  <c r="J252" i="4"/>
  <c r="D252" i="4"/>
  <c r="F252" i="4" s="1"/>
  <c r="B252" i="4"/>
  <c r="O251" i="4"/>
  <c r="N251" i="4"/>
  <c r="M251" i="4"/>
  <c r="L251" i="4"/>
  <c r="K251" i="4"/>
  <c r="J251" i="4"/>
  <c r="D251" i="4"/>
  <c r="F251" i="4" s="1"/>
  <c r="B251" i="4"/>
  <c r="O250" i="4"/>
  <c r="N250" i="4"/>
  <c r="M250" i="4"/>
  <c r="L250" i="4"/>
  <c r="K250" i="4"/>
  <c r="J250" i="4"/>
  <c r="D250" i="4"/>
  <c r="F250" i="4" s="1"/>
  <c r="B250" i="4"/>
  <c r="O249" i="4"/>
  <c r="N249" i="4"/>
  <c r="M249" i="4"/>
  <c r="L249" i="4"/>
  <c r="K249" i="4"/>
  <c r="J249" i="4"/>
  <c r="D249" i="4"/>
  <c r="F249" i="4" s="1"/>
  <c r="B249" i="4"/>
  <c r="O248" i="4"/>
  <c r="N248" i="4"/>
  <c r="M248" i="4"/>
  <c r="L248" i="4"/>
  <c r="K248" i="4"/>
  <c r="J248" i="4"/>
  <c r="D248" i="4"/>
  <c r="F248" i="4" s="1"/>
  <c r="B248" i="4"/>
  <c r="AA247" i="4"/>
  <c r="AA202" i="4" s="1"/>
  <c r="Z247" i="4"/>
  <c r="Z202" i="4" s="1"/>
  <c r="AD247" i="4"/>
  <c r="AC247" i="4"/>
  <c r="O246" i="4"/>
  <c r="N246" i="4"/>
  <c r="M246" i="4"/>
  <c r="L246" i="4"/>
  <c r="K246" i="4"/>
  <c r="J246" i="4"/>
  <c r="D246" i="4"/>
  <c r="F246" i="4" s="1"/>
  <c r="B246" i="4"/>
  <c r="O245" i="4"/>
  <c r="N245" i="4"/>
  <c r="M245" i="4"/>
  <c r="L245" i="4"/>
  <c r="K245" i="4"/>
  <c r="J245" i="4"/>
  <c r="D245" i="4"/>
  <c r="F245" i="4" s="1"/>
  <c r="B245" i="4"/>
  <c r="O244" i="4"/>
  <c r="N244" i="4"/>
  <c r="M244" i="4"/>
  <c r="L244" i="4"/>
  <c r="K244" i="4"/>
  <c r="J244" i="4"/>
  <c r="D244" i="4"/>
  <c r="F244" i="4" s="1"/>
  <c r="B244" i="4"/>
  <c r="O243" i="4"/>
  <c r="N243" i="4"/>
  <c r="M243" i="4"/>
  <c r="L243" i="4"/>
  <c r="K243" i="4"/>
  <c r="J243" i="4"/>
  <c r="D243" i="4"/>
  <c r="F243" i="4" s="1"/>
  <c r="B243" i="4"/>
  <c r="O242" i="4"/>
  <c r="N242" i="4"/>
  <c r="M242" i="4"/>
  <c r="L242" i="4"/>
  <c r="K242" i="4"/>
  <c r="J242" i="4"/>
  <c r="D242" i="4"/>
  <c r="F242" i="4" s="1"/>
  <c r="B242" i="4"/>
  <c r="O241" i="4"/>
  <c r="N241" i="4"/>
  <c r="M241" i="4"/>
  <c r="L241" i="4"/>
  <c r="K241" i="4"/>
  <c r="J241" i="4"/>
  <c r="D241" i="4"/>
  <c r="F241" i="4" s="1"/>
  <c r="B241" i="4"/>
  <c r="O240" i="4"/>
  <c r="N240" i="4"/>
  <c r="M240" i="4"/>
  <c r="L240" i="4"/>
  <c r="K240" i="4"/>
  <c r="J240" i="4"/>
  <c r="D240" i="4"/>
  <c r="F240" i="4" s="1"/>
  <c r="B240" i="4"/>
  <c r="O239" i="4"/>
  <c r="N239" i="4"/>
  <c r="M239" i="4"/>
  <c r="L239" i="4"/>
  <c r="K239" i="4"/>
  <c r="J239" i="4"/>
  <c r="D239" i="4"/>
  <c r="F239" i="4" s="1"/>
  <c r="B239" i="4"/>
  <c r="O238" i="4"/>
  <c r="N238" i="4"/>
  <c r="M238" i="4"/>
  <c r="L238" i="4"/>
  <c r="K238" i="4"/>
  <c r="J238" i="4"/>
  <c r="D238" i="4"/>
  <c r="F238" i="4" s="1"/>
  <c r="B238" i="4"/>
  <c r="O237" i="4"/>
  <c r="N237" i="4"/>
  <c r="M237" i="4"/>
  <c r="L237" i="4"/>
  <c r="K237" i="4"/>
  <c r="J237" i="4"/>
  <c r="D237" i="4"/>
  <c r="F237" i="4" s="1"/>
  <c r="B237" i="4"/>
  <c r="O236" i="4"/>
  <c r="N236" i="4"/>
  <c r="M236" i="4"/>
  <c r="L236" i="4"/>
  <c r="K236" i="4"/>
  <c r="J236" i="4"/>
  <c r="D236" i="4"/>
  <c r="F236" i="4" s="1"/>
  <c r="B236" i="4"/>
  <c r="O235" i="4"/>
  <c r="N235" i="4"/>
  <c r="M235" i="4"/>
  <c r="L235" i="4"/>
  <c r="K235" i="4"/>
  <c r="J235" i="4"/>
  <c r="D235" i="4"/>
  <c r="F235" i="4" s="1"/>
  <c r="B235" i="4"/>
  <c r="O234" i="4"/>
  <c r="N234" i="4"/>
  <c r="M234" i="4"/>
  <c r="L234" i="4"/>
  <c r="K234" i="4"/>
  <c r="J234" i="4"/>
  <c r="D234" i="4"/>
  <c r="F234" i="4" s="1"/>
  <c r="B234" i="4"/>
  <c r="O233" i="4"/>
  <c r="N233" i="4"/>
  <c r="M233" i="4"/>
  <c r="L233" i="4"/>
  <c r="K233" i="4"/>
  <c r="J233" i="4"/>
  <c r="D233" i="4"/>
  <c r="F233" i="4" s="1"/>
  <c r="B233" i="4"/>
  <c r="O232" i="4"/>
  <c r="N232" i="4"/>
  <c r="M232" i="4"/>
  <c r="L232" i="4"/>
  <c r="K232" i="4"/>
  <c r="J232" i="4"/>
  <c r="D232" i="4"/>
  <c r="F232" i="4" s="1"/>
  <c r="B232" i="4"/>
  <c r="O231" i="4"/>
  <c r="N231" i="4"/>
  <c r="M231" i="4"/>
  <c r="L231" i="4"/>
  <c r="K231" i="4"/>
  <c r="J231" i="4"/>
  <c r="D231" i="4"/>
  <c r="F231" i="4" s="1"/>
  <c r="B231" i="4"/>
  <c r="O230" i="4"/>
  <c r="N230" i="4"/>
  <c r="M230" i="4"/>
  <c r="L230" i="4"/>
  <c r="K230" i="4"/>
  <c r="J230" i="4"/>
  <c r="D230" i="4"/>
  <c r="F230" i="4" s="1"/>
  <c r="B230" i="4"/>
  <c r="O229" i="4"/>
  <c r="N229" i="4"/>
  <c r="M229" i="4"/>
  <c r="L229" i="4"/>
  <c r="K229" i="4"/>
  <c r="J229" i="4"/>
  <c r="D229" i="4"/>
  <c r="F229" i="4" s="1"/>
  <c r="B229" i="4"/>
  <c r="O228" i="4"/>
  <c r="N228" i="4"/>
  <c r="M228" i="4"/>
  <c r="L228" i="4"/>
  <c r="K228" i="4"/>
  <c r="J228" i="4"/>
  <c r="D228" i="4"/>
  <c r="F228" i="4" s="1"/>
  <c r="B228" i="4"/>
  <c r="O227" i="4"/>
  <c r="N227" i="4"/>
  <c r="M227" i="4"/>
  <c r="L227" i="4"/>
  <c r="K227" i="4"/>
  <c r="J227" i="4"/>
  <c r="D227" i="4"/>
  <c r="F227" i="4" s="1"/>
  <c r="B227" i="4"/>
  <c r="O226" i="4"/>
  <c r="N226" i="4"/>
  <c r="M226" i="4"/>
  <c r="L226" i="4"/>
  <c r="K226" i="4"/>
  <c r="J226" i="4"/>
  <c r="D226" i="4"/>
  <c r="F226" i="4" s="1"/>
  <c r="B226" i="4"/>
  <c r="AA225" i="4"/>
  <c r="Z225" i="4"/>
  <c r="AD225" i="4"/>
  <c r="AC225" i="4"/>
  <c r="O221" i="4"/>
  <c r="N221" i="4"/>
  <c r="M221" i="4"/>
  <c r="L221" i="4"/>
  <c r="K221" i="4"/>
  <c r="J221" i="4"/>
  <c r="O220" i="4"/>
  <c r="N220" i="4"/>
  <c r="M220" i="4"/>
  <c r="L220" i="4"/>
  <c r="K220" i="4"/>
  <c r="J220" i="4"/>
  <c r="Q219" i="4"/>
  <c r="Q218" i="4" s="1"/>
  <c r="P219" i="4"/>
  <c r="P218" i="4" s="1"/>
  <c r="I219" i="4"/>
  <c r="I218" i="4" s="1"/>
  <c r="H219" i="4"/>
  <c r="H218" i="4" s="1"/>
  <c r="G219" i="4"/>
  <c r="G218" i="4" s="1"/>
  <c r="E219" i="4"/>
  <c r="D219" i="4"/>
  <c r="D218" i="4" s="1"/>
  <c r="AA218" i="4"/>
  <c r="Z218" i="4"/>
  <c r="O217" i="4"/>
  <c r="N217" i="4"/>
  <c r="M217" i="4"/>
  <c r="L217" i="4"/>
  <c r="K217" i="4"/>
  <c r="J217" i="4"/>
  <c r="O216" i="4"/>
  <c r="O215" i="4" s="1"/>
  <c r="O214" i="4" s="1"/>
  <c r="N216" i="4"/>
  <c r="M216" i="4"/>
  <c r="L216" i="4"/>
  <c r="K216" i="4"/>
  <c r="J216" i="4"/>
  <c r="J215" i="4" s="1"/>
  <c r="J214" i="4" s="1"/>
  <c r="AA215" i="4"/>
  <c r="AA214" i="4" s="1"/>
  <c r="Z215" i="4"/>
  <c r="Z214" i="4" s="1"/>
  <c r="Q215" i="4"/>
  <c r="Q214" i="4" s="1"/>
  <c r="P215" i="4"/>
  <c r="P214" i="4" s="1"/>
  <c r="I215" i="4"/>
  <c r="H215" i="4"/>
  <c r="H214" i="4" s="1"/>
  <c r="G215" i="4"/>
  <c r="G214" i="4" s="1"/>
  <c r="E215" i="4"/>
  <c r="D215" i="4"/>
  <c r="D214" i="4" s="1"/>
  <c r="P203" i="4"/>
  <c r="P202" i="4" s="1"/>
  <c r="I203" i="4"/>
  <c r="I202" i="4" s="1"/>
  <c r="H203" i="4"/>
  <c r="H202" i="4" s="1"/>
  <c r="G203" i="4"/>
  <c r="D203" i="4"/>
  <c r="D202" i="4" s="1"/>
  <c r="O201" i="4"/>
  <c r="N201" i="4"/>
  <c r="M201" i="4"/>
  <c r="L201" i="4"/>
  <c r="K201" i="4"/>
  <c r="J201" i="4"/>
  <c r="D201" i="4"/>
  <c r="F201" i="4" s="1"/>
  <c r="B201" i="4"/>
  <c r="O200" i="4"/>
  <c r="N200" i="4"/>
  <c r="M200" i="4"/>
  <c r="L200" i="4"/>
  <c r="K200" i="4"/>
  <c r="J200" i="4"/>
  <c r="D200" i="4"/>
  <c r="F200" i="4" s="1"/>
  <c r="B200" i="4"/>
  <c r="AA199" i="4"/>
  <c r="AA198" i="4" s="1"/>
  <c r="Z199" i="4"/>
  <c r="Z198" i="4" s="1"/>
  <c r="O195" i="4"/>
  <c r="N195" i="4"/>
  <c r="M195" i="4"/>
  <c r="L195" i="4"/>
  <c r="P195" i="4" s="1"/>
  <c r="K195" i="4"/>
  <c r="J195" i="4"/>
  <c r="E195" i="4"/>
  <c r="F195" i="4" s="1"/>
  <c r="B195" i="4"/>
  <c r="AA194" i="4"/>
  <c r="Z194" i="4"/>
  <c r="O193" i="4"/>
  <c r="N193" i="4"/>
  <c r="M193" i="4"/>
  <c r="L193" i="4"/>
  <c r="K193" i="4"/>
  <c r="J193" i="4"/>
  <c r="E193" i="4"/>
  <c r="F193" i="4" s="1"/>
  <c r="B193" i="4"/>
  <c r="AA192" i="4"/>
  <c r="Z192" i="4"/>
  <c r="AA183" i="4"/>
  <c r="Z183" i="4"/>
  <c r="O182" i="4"/>
  <c r="N182" i="4"/>
  <c r="M182" i="4"/>
  <c r="L182" i="4"/>
  <c r="K182" i="4"/>
  <c r="J182" i="4"/>
  <c r="D182" i="4"/>
  <c r="F182" i="4" s="1"/>
  <c r="B182" i="4"/>
  <c r="O181" i="4"/>
  <c r="N181" i="4"/>
  <c r="M181" i="4"/>
  <c r="L181" i="4"/>
  <c r="K181" i="4"/>
  <c r="J181" i="4"/>
  <c r="D181" i="4"/>
  <c r="F181" i="4" s="1"/>
  <c r="B181" i="4"/>
  <c r="O180" i="4"/>
  <c r="N180" i="4"/>
  <c r="M180" i="4"/>
  <c r="L180" i="4"/>
  <c r="K180" i="4"/>
  <c r="J180" i="4"/>
  <c r="D180" i="4"/>
  <c r="F180" i="4" s="1"/>
  <c r="B180" i="4"/>
  <c r="O179" i="4"/>
  <c r="N179" i="4"/>
  <c r="M179" i="4"/>
  <c r="L179" i="4"/>
  <c r="K179" i="4"/>
  <c r="J179" i="4"/>
  <c r="D179" i="4"/>
  <c r="F179" i="4" s="1"/>
  <c r="B179" i="4"/>
  <c r="O178" i="4"/>
  <c r="N178" i="4"/>
  <c r="M178" i="4"/>
  <c r="L178" i="4"/>
  <c r="K178" i="4"/>
  <c r="J178" i="4"/>
  <c r="D178" i="4"/>
  <c r="F178" i="4" s="1"/>
  <c r="B178" i="4"/>
  <c r="O177" i="4"/>
  <c r="N177" i="4"/>
  <c r="M177" i="4"/>
  <c r="L177" i="4"/>
  <c r="K177" i="4"/>
  <c r="J177" i="4"/>
  <c r="D177" i="4"/>
  <c r="F177" i="4" s="1"/>
  <c r="B177" i="4"/>
  <c r="O176" i="4"/>
  <c r="N176" i="4"/>
  <c r="M176" i="4"/>
  <c r="L176" i="4"/>
  <c r="K176" i="4"/>
  <c r="J176" i="4"/>
  <c r="D176" i="4"/>
  <c r="F176" i="4" s="1"/>
  <c r="B176" i="4"/>
  <c r="O175" i="4"/>
  <c r="N175" i="4"/>
  <c r="M175" i="4"/>
  <c r="L175" i="4"/>
  <c r="K175" i="4"/>
  <c r="J175" i="4"/>
  <c r="D175" i="4"/>
  <c r="F175" i="4" s="1"/>
  <c r="B175" i="4"/>
  <c r="O174" i="4"/>
  <c r="N174" i="4"/>
  <c r="M174" i="4"/>
  <c r="L174" i="4"/>
  <c r="K174" i="4"/>
  <c r="J174" i="4"/>
  <c r="D174" i="4"/>
  <c r="F174" i="4" s="1"/>
  <c r="B174" i="4"/>
  <c r="O173" i="4"/>
  <c r="N173" i="4"/>
  <c r="M173" i="4"/>
  <c r="L173" i="4"/>
  <c r="K173" i="4"/>
  <c r="J173" i="4"/>
  <c r="D173" i="4"/>
  <c r="F173" i="4" s="1"/>
  <c r="B173" i="4"/>
  <c r="O172" i="4"/>
  <c r="N172" i="4"/>
  <c r="M172" i="4"/>
  <c r="L172" i="4"/>
  <c r="K172" i="4"/>
  <c r="J172" i="4"/>
  <c r="D172" i="4"/>
  <c r="F172" i="4" s="1"/>
  <c r="B172" i="4"/>
  <c r="O171" i="4"/>
  <c r="N171" i="4"/>
  <c r="M171" i="4"/>
  <c r="L171" i="4"/>
  <c r="K171" i="4"/>
  <c r="J171" i="4"/>
  <c r="D171" i="4"/>
  <c r="F171" i="4" s="1"/>
  <c r="B171" i="4"/>
  <c r="O170" i="4"/>
  <c r="N170" i="4"/>
  <c r="M170" i="4"/>
  <c r="L170" i="4"/>
  <c r="K170" i="4"/>
  <c r="J170" i="4"/>
  <c r="D170" i="4"/>
  <c r="F170" i="4" s="1"/>
  <c r="B170" i="4"/>
  <c r="O169" i="4"/>
  <c r="N169" i="4"/>
  <c r="M169" i="4"/>
  <c r="L169" i="4"/>
  <c r="K169" i="4"/>
  <c r="J169" i="4"/>
  <c r="D169" i="4"/>
  <c r="F169" i="4" s="1"/>
  <c r="B169" i="4"/>
  <c r="AA168" i="4"/>
  <c r="Z168" i="4"/>
  <c r="O167" i="4"/>
  <c r="N167" i="4"/>
  <c r="M167" i="4"/>
  <c r="L167" i="4"/>
  <c r="K167" i="4"/>
  <c r="J167" i="4"/>
  <c r="D167" i="4"/>
  <c r="F167" i="4" s="1"/>
  <c r="B167" i="4"/>
  <c r="O166" i="4"/>
  <c r="N166" i="4"/>
  <c r="M166" i="4"/>
  <c r="L166" i="4"/>
  <c r="K166" i="4"/>
  <c r="J166" i="4"/>
  <c r="D166" i="4"/>
  <c r="F166" i="4" s="1"/>
  <c r="B166" i="4"/>
  <c r="O165" i="4"/>
  <c r="N165" i="4"/>
  <c r="M165" i="4"/>
  <c r="L165" i="4"/>
  <c r="K165" i="4"/>
  <c r="J165" i="4"/>
  <c r="D165" i="4"/>
  <c r="F165" i="4" s="1"/>
  <c r="B165" i="4"/>
  <c r="O164" i="4"/>
  <c r="N164" i="4"/>
  <c r="M164" i="4"/>
  <c r="L164" i="4"/>
  <c r="K164" i="4"/>
  <c r="J164" i="4"/>
  <c r="D164" i="4"/>
  <c r="F164" i="4" s="1"/>
  <c r="B164" i="4"/>
  <c r="O163" i="4"/>
  <c r="N163" i="4"/>
  <c r="M163" i="4"/>
  <c r="L163" i="4"/>
  <c r="K163" i="4"/>
  <c r="J163" i="4"/>
  <c r="D163" i="4"/>
  <c r="F163" i="4" s="1"/>
  <c r="B163" i="4"/>
  <c r="O162" i="4"/>
  <c r="N162" i="4"/>
  <c r="M162" i="4"/>
  <c r="L162" i="4"/>
  <c r="K162" i="4"/>
  <c r="J162" i="4"/>
  <c r="D162" i="4"/>
  <c r="F162" i="4" s="1"/>
  <c r="B162" i="4"/>
  <c r="O161" i="4"/>
  <c r="N161" i="4"/>
  <c r="M161" i="4"/>
  <c r="L161" i="4"/>
  <c r="K161" i="4"/>
  <c r="J161" i="4"/>
  <c r="D161" i="4"/>
  <c r="F161" i="4" s="1"/>
  <c r="B161" i="4"/>
  <c r="AA160" i="4"/>
  <c r="Z160" i="4"/>
  <c r="O156" i="4"/>
  <c r="N156" i="4"/>
  <c r="M156" i="4"/>
  <c r="L156" i="4"/>
  <c r="K156" i="4"/>
  <c r="J156" i="4"/>
  <c r="E156" i="4"/>
  <c r="O155" i="4"/>
  <c r="N155" i="4"/>
  <c r="M155" i="4"/>
  <c r="L155" i="4"/>
  <c r="K155" i="4"/>
  <c r="J155" i="4"/>
  <c r="E155" i="4"/>
  <c r="P154" i="4"/>
  <c r="P153" i="4" s="1"/>
  <c r="I154" i="4"/>
  <c r="I153" i="4" s="1"/>
  <c r="H154" i="4"/>
  <c r="H153" i="4" s="1"/>
  <c r="G154" i="4"/>
  <c r="G153" i="4" s="1"/>
  <c r="D154" i="4"/>
  <c r="D153" i="4" s="1"/>
  <c r="AA153" i="4"/>
  <c r="Z153" i="4"/>
  <c r="AA150" i="4"/>
  <c r="AA149" i="4" s="1"/>
  <c r="Z150" i="4"/>
  <c r="Z149" i="4" s="1"/>
  <c r="P150" i="4"/>
  <c r="P149" i="4" s="1"/>
  <c r="I150" i="4"/>
  <c r="I149" i="4" s="1"/>
  <c r="H150" i="4"/>
  <c r="H149" i="4" s="1"/>
  <c r="G150" i="4"/>
  <c r="E150" i="4"/>
  <c r="O146" i="4"/>
  <c r="O145" i="4" s="1"/>
  <c r="N146" i="4"/>
  <c r="N145" i="4" s="1"/>
  <c r="M146" i="4"/>
  <c r="M145" i="4" s="1"/>
  <c r="L146" i="4"/>
  <c r="L145" i="4" s="1"/>
  <c r="K146" i="4"/>
  <c r="K145" i="4" s="1"/>
  <c r="J146" i="4"/>
  <c r="J145" i="4" s="1"/>
  <c r="Q147" i="4"/>
  <c r="B147" i="4"/>
  <c r="P146" i="4"/>
  <c r="I146" i="4"/>
  <c r="I145" i="4" s="1"/>
  <c r="H146" i="4"/>
  <c r="H145" i="4" s="1"/>
  <c r="G146" i="4"/>
  <c r="G145" i="4" s="1"/>
  <c r="D146" i="4"/>
  <c r="D145" i="4" s="1"/>
  <c r="AA145" i="4"/>
  <c r="Z145" i="4"/>
  <c r="O144" i="4"/>
  <c r="N144" i="4"/>
  <c r="M144" i="4"/>
  <c r="L144" i="4"/>
  <c r="K144" i="4"/>
  <c r="J144" i="4"/>
  <c r="D144" i="4"/>
  <c r="F144" i="4" s="1"/>
  <c r="B144" i="4"/>
  <c r="O143" i="4"/>
  <c r="N143" i="4"/>
  <c r="M143" i="4"/>
  <c r="L143" i="4"/>
  <c r="K143" i="4"/>
  <c r="J143" i="4"/>
  <c r="D143" i="4"/>
  <c r="F143" i="4" s="1"/>
  <c r="B143" i="4"/>
  <c r="O142" i="4"/>
  <c r="N142" i="4"/>
  <c r="M142" i="4"/>
  <c r="L142" i="4"/>
  <c r="K142" i="4"/>
  <c r="J142" i="4"/>
  <c r="D142" i="4"/>
  <c r="F142" i="4" s="1"/>
  <c r="B142" i="4"/>
  <c r="O141" i="4"/>
  <c r="N141" i="4"/>
  <c r="M141" i="4"/>
  <c r="L141" i="4"/>
  <c r="K141" i="4"/>
  <c r="J141" i="4"/>
  <c r="D141" i="4"/>
  <c r="F141" i="4" s="1"/>
  <c r="B141" i="4"/>
  <c r="O140" i="4"/>
  <c r="N140" i="4"/>
  <c r="M140" i="4"/>
  <c r="L140" i="4"/>
  <c r="K140" i="4"/>
  <c r="J140" i="4"/>
  <c r="D140" i="4"/>
  <c r="F140" i="4" s="1"/>
  <c r="B140" i="4"/>
  <c r="O139" i="4"/>
  <c r="N139" i="4"/>
  <c r="M139" i="4"/>
  <c r="L139" i="4"/>
  <c r="K139" i="4"/>
  <c r="J139" i="4"/>
  <c r="D139" i="4"/>
  <c r="F139" i="4" s="1"/>
  <c r="B139" i="4"/>
  <c r="O138" i="4"/>
  <c r="N138" i="4"/>
  <c r="M138" i="4"/>
  <c r="L138" i="4"/>
  <c r="K138" i="4"/>
  <c r="J138" i="4"/>
  <c r="D138" i="4"/>
  <c r="F138" i="4" s="1"/>
  <c r="B138" i="4"/>
  <c r="AA137" i="4"/>
  <c r="AA136" i="4" s="1"/>
  <c r="Z137" i="4"/>
  <c r="Z136" i="4" s="1"/>
  <c r="Z17" i="4"/>
  <c r="B133" i="4"/>
  <c r="AA132" i="4"/>
  <c r="AA131" i="4" s="1"/>
  <c r="Z132" i="4"/>
  <c r="O130" i="4"/>
  <c r="N130" i="4"/>
  <c r="M130" i="4"/>
  <c r="L130" i="4"/>
  <c r="K130" i="4"/>
  <c r="J130" i="4"/>
  <c r="O129" i="4"/>
  <c r="N129" i="4"/>
  <c r="M129" i="4"/>
  <c r="L129" i="4"/>
  <c r="L128" i="4" s="1"/>
  <c r="K129" i="4"/>
  <c r="J129" i="4"/>
  <c r="AA128" i="4"/>
  <c r="Z128" i="4"/>
  <c r="Q128" i="4"/>
  <c r="P128" i="4"/>
  <c r="I128" i="4"/>
  <c r="H128" i="4"/>
  <c r="G128" i="4"/>
  <c r="E128" i="4"/>
  <c r="D128" i="4"/>
  <c r="O127" i="4"/>
  <c r="N127" i="4"/>
  <c r="M127" i="4"/>
  <c r="L127" i="4"/>
  <c r="K127" i="4"/>
  <c r="J127" i="4"/>
  <c r="D127" i="4"/>
  <c r="F127" i="4" s="1"/>
  <c r="B127" i="4"/>
  <c r="O126" i="4"/>
  <c r="N126" i="4"/>
  <c r="M126" i="4"/>
  <c r="L126" i="4"/>
  <c r="K126" i="4"/>
  <c r="J126" i="4"/>
  <c r="D126" i="4"/>
  <c r="F126" i="4" s="1"/>
  <c r="B126" i="4"/>
  <c r="O125" i="4"/>
  <c r="N125" i="4"/>
  <c r="M125" i="4"/>
  <c r="L125" i="4"/>
  <c r="K125" i="4"/>
  <c r="J125" i="4"/>
  <c r="D125" i="4"/>
  <c r="F125" i="4" s="1"/>
  <c r="B125" i="4"/>
  <c r="O124" i="4"/>
  <c r="N124" i="4"/>
  <c r="M124" i="4"/>
  <c r="L124" i="4"/>
  <c r="K124" i="4"/>
  <c r="J124" i="4"/>
  <c r="D124" i="4"/>
  <c r="F124" i="4" s="1"/>
  <c r="B124" i="4"/>
  <c r="O123" i="4"/>
  <c r="N123" i="4"/>
  <c r="M123" i="4"/>
  <c r="L123" i="4"/>
  <c r="K123" i="4"/>
  <c r="J123" i="4"/>
  <c r="D123" i="4"/>
  <c r="F123" i="4" s="1"/>
  <c r="B123" i="4"/>
  <c r="O122" i="4"/>
  <c r="N122" i="4"/>
  <c r="M122" i="4"/>
  <c r="L122" i="4"/>
  <c r="K122" i="4"/>
  <c r="J122" i="4"/>
  <c r="D122" i="4"/>
  <c r="F122" i="4" s="1"/>
  <c r="B122" i="4"/>
  <c r="O121" i="4"/>
  <c r="N121" i="4"/>
  <c r="M121" i="4"/>
  <c r="L121" i="4"/>
  <c r="K121" i="4"/>
  <c r="J121" i="4"/>
  <c r="D121" i="4"/>
  <c r="F121" i="4" s="1"/>
  <c r="B121" i="4"/>
  <c r="O120" i="4"/>
  <c r="N120" i="4"/>
  <c r="M120" i="4"/>
  <c r="L120" i="4"/>
  <c r="K120" i="4"/>
  <c r="J120" i="4"/>
  <c r="D120" i="4"/>
  <c r="F120" i="4" s="1"/>
  <c r="B120" i="4"/>
  <c r="O119" i="4"/>
  <c r="N119" i="4"/>
  <c r="M119" i="4"/>
  <c r="L119" i="4"/>
  <c r="K119" i="4"/>
  <c r="J119" i="4"/>
  <c r="D119" i="4"/>
  <c r="F119" i="4" s="1"/>
  <c r="B119" i="4"/>
  <c r="O118" i="4"/>
  <c r="N118" i="4"/>
  <c r="M118" i="4"/>
  <c r="L118" i="4"/>
  <c r="K118" i="4"/>
  <c r="J118" i="4"/>
  <c r="D118" i="4"/>
  <c r="F118" i="4" s="1"/>
  <c r="B118" i="4"/>
  <c r="O117" i="4"/>
  <c r="N117" i="4"/>
  <c r="M117" i="4"/>
  <c r="L117" i="4"/>
  <c r="K117" i="4"/>
  <c r="J117" i="4"/>
  <c r="D117" i="4"/>
  <c r="F117" i="4" s="1"/>
  <c r="B117" i="4"/>
  <c r="O116" i="4"/>
  <c r="N116" i="4"/>
  <c r="M116" i="4"/>
  <c r="L116" i="4"/>
  <c r="K116" i="4"/>
  <c r="J116" i="4"/>
  <c r="D116" i="4"/>
  <c r="F116" i="4" s="1"/>
  <c r="B116" i="4"/>
  <c r="O115" i="4"/>
  <c r="N115" i="4"/>
  <c r="M115" i="4"/>
  <c r="L115" i="4"/>
  <c r="K115" i="4"/>
  <c r="J115" i="4"/>
  <c r="D115" i="4"/>
  <c r="F115" i="4" s="1"/>
  <c r="B115" i="4"/>
  <c r="O114" i="4"/>
  <c r="N114" i="4"/>
  <c r="M114" i="4"/>
  <c r="L114" i="4"/>
  <c r="K114" i="4"/>
  <c r="J114" i="4"/>
  <c r="D114" i="4"/>
  <c r="F114" i="4" s="1"/>
  <c r="B114" i="4"/>
  <c r="O113" i="4"/>
  <c r="N113" i="4"/>
  <c r="M113" i="4"/>
  <c r="L113" i="4"/>
  <c r="K113" i="4"/>
  <c r="J113" i="4"/>
  <c r="D113" i="4"/>
  <c r="F113" i="4" s="1"/>
  <c r="B113" i="4"/>
  <c r="O112" i="4"/>
  <c r="N112" i="4"/>
  <c r="M112" i="4"/>
  <c r="L112" i="4"/>
  <c r="K112" i="4"/>
  <c r="J112" i="4"/>
  <c r="D112" i="4"/>
  <c r="F112" i="4" s="1"/>
  <c r="B112" i="4"/>
  <c r="O111" i="4"/>
  <c r="N111" i="4"/>
  <c r="M111" i="4"/>
  <c r="L111" i="4"/>
  <c r="K111" i="4"/>
  <c r="J111" i="4"/>
  <c r="D111" i="4"/>
  <c r="F111" i="4" s="1"/>
  <c r="B111" i="4"/>
  <c r="O110" i="4"/>
  <c r="N110" i="4"/>
  <c r="M110" i="4"/>
  <c r="L110" i="4"/>
  <c r="K110" i="4"/>
  <c r="J110" i="4"/>
  <c r="D110" i="4"/>
  <c r="F110" i="4" s="1"/>
  <c r="B110" i="4"/>
  <c r="O109" i="4"/>
  <c r="N109" i="4"/>
  <c r="M109" i="4"/>
  <c r="L109" i="4"/>
  <c r="K109" i="4"/>
  <c r="J109" i="4"/>
  <c r="D109" i="4"/>
  <c r="F109" i="4" s="1"/>
  <c r="B109" i="4"/>
  <c r="AA108" i="4"/>
  <c r="Z108" i="4"/>
  <c r="O107" i="4"/>
  <c r="N107" i="4"/>
  <c r="M107" i="4"/>
  <c r="L107" i="4"/>
  <c r="K107" i="4"/>
  <c r="J107" i="4"/>
  <c r="D107" i="4"/>
  <c r="F107" i="4" s="1"/>
  <c r="B107" i="4"/>
  <c r="O106" i="4"/>
  <c r="N106" i="4"/>
  <c r="M106" i="4"/>
  <c r="L106" i="4"/>
  <c r="K106" i="4"/>
  <c r="J106" i="4"/>
  <c r="D106" i="4"/>
  <c r="F106" i="4" s="1"/>
  <c r="B106" i="4"/>
  <c r="O105" i="4"/>
  <c r="N105" i="4"/>
  <c r="M105" i="4"/>
  <c r="L105" i="4"/>
  <c r="K105" i="4"/>
  <c r="J105" i="4"/>
  <c r="D105" i="4"/>
  <c r="F105" i="4" s="1"/>
  <c r="B105" i="4"/>
  <c r="AA104" i="4"/>
  <c r="Z104" i="4"/>
  <c r="O100" i="4"/>
  <c r="N100" i="4"/>
  <c r="M100" i="4"/>
  <c r="L100" i="4"/>
  <c r="K100" i="4"/>
  <c r="J100" i="4"/>
  <c r="E100" i="4"/>
  <c r="O99" i="4"/>
  <c r="N99" i="4"/>
  <c r="M99" i="4"/>
  <c r="L99" i="4"/>
  <c r="K99" i="4"/>
  <c r="J99" i="4"/>
  <c r="E99" i="4"/>
  <c r="Q98" i="4"/>
  <c r="Q97" i="4" s="1"/>
  <c r="P98" i="4"/>
  <c r="I98" i="4"/>
  <c r="I97" i="4" s="1"/>
  <c r="H98" i="4"/>
  <c r="H97" i="4" s="1"/>
  <c r="G98" i="4"/>
  <c r="G97" i="4" s="1"/>
  <c r="D98" i="4"/>
  <c r="D97" i="4" s="1"/>
  <c r="AA97" i="4"/>
  <c r="Z97" i="4"/>
  <c r="O96" i="4"/>
  <c r="N96" i="4"/>
  <c r="M96" i="4"/>
  <c r="L96" i="4"/>
  <c r="K96" i="4"/>
  <c r="J96" i="4"/>
  <c r="E96" i="4"/>
  <c r="O95" i="4"/>
  <c r="N95" i="4"/>
  <c r="M95" i="4"/>
  <c r="L95" i="4"/>
  <c r="K95" i="4"/>
  <c r="J95" i="4"/>
  <c r="E95" i="4"/>
  <c r="AA94" i="4"/>
  <c r="AA93" i="4" s="1"/>
  <c r="Z94" i="4"/>
  <c r="Z93" i="4" s="1"/>
  <c r="Q94" i="4"/>
  <c r="Q93" i="4" s="1"/>
  <c r="I94" i="4"/>
  <c r="I93" i="4" s="1"/>
  <c r="H94" i="4"/>
  <c r="H93" i="4" s="1"/>
  <c r="G94" i="4"/>
  <c r="G93" i="4" s="1"/>
  <c r="D94" i="4"/>
  <c r="D93" i="4" s="1"/>
  <c r="E92" i="4"/>
  <c r="B92" i="4"/>
  <c r="E91" i="4"/>
  <c r="B91" i="4"/>
  <c r="Q90" i="4"/>
  <c r="B90" i="4"/>
  <c r="Q89" i="4"/>
  <c r="B89" i="4"/>
  <c r="Q88" i="4"/>
  <c r="B88" i="4"/>
  <c r="Q87" i="4"/>
  <c r="B87" i="4"/>
  <c r="I86" i="4"/>
  <c r="I85" i="4" s="1"/>
  <c r="H86" i="4"/>
  <c r="H85" i="4" s="1"/>
  <c r="G86" i="4"/>
  <c r="G85" i="4" s="1"/>
  <c r="D86" i="4"/>
  <c r="D85" i="4" s="1"/>
  <c r="AA85" i="4"/>
  <c r="Z85" i="4"/>
  <c r="P84" i="4"/>
  <c r="O84" i="4"/>
  <c r="N84" i="4"/>
  <c r="M84" i="4"/>
  <c r="L84" i="4"/>
  <c r="K84" i="4"/>
  <c r="J84" i="4"/>
  <c r="D84" i="4"/>
  <c r="F84" i="4" s="1"/>
  <c r="B84" i="4"/>
  <c r="P83" i="4"/>
  <c r="O83" i="4"/>
  <c r="N83" i="4"/>
  <c r="M83" i="4"/>
  <c r="L83" i="4"/>
  <c r="K83" i="4"/>
  <c r="J83" i="4"/>
  <c r="D83" i="4"/>
  <c r="F83" i="4" s="1"/>
  <c r="B83" i="4"/>
  <c r="P82" i="4"/>
  <c r="O82" i="4"/>
  <c r="N82" i="4"/>
  <c r="M82" i="4"/>
  <c r="L82" i="4"/>
  <c r="K82" i="4"/>
  <c r="J82" i="4"/>
  <c r="D82" i="4"/>
  <c r="F82" i="4" s="1"/>
  <c r="B82" i="4"/>
  <c r="P81" i="4"/>
  <c r="O81" i="4"/>
  <c r="N81" i="4"/>
  <c r="M81" i="4"/>
  <c r="L81" i="4"/>
  <c r="K81" i="4"/>
  <c r="J81" i="4"/>
  <c r="D81" i="4"/>
  <c r="F81" i="4" s="1"/>
  <c r="B81" i="4"/>
  <c r="P80" i="4"/>
  <c r="O80" i="4"/>
  <c r="N80" i="4"/>
  <c r="M80" i="4"/>
  <c r="L80" i="4"/>
  <c r="K80" i="4"/>
  <c r="J80" i="4"/>
  <c r="D80" i="4"/>
  <c r="F80" i="4" s="1"/>
  <c r="B80" i="4"/>
  <c r="P79" i="4"/>
  <c r="O79" i="4"/>
  <c r="N79" i="4"/>
  <c r="M79" i="4"/>
  <c r="L79" i="4"/>
  <c r="K79" i="4"/>
  <c r="J79" i="4"/>
  <c r="D79" i="4"/>
  <c r="F79" i="4" s="1"/>
  <c r="B79" i="4"/>
  <c r="P78" i="4"/>
  <c r="O78" i="4"/>
  <c r="N78" i="4"/>
  <c r="M78" i="4"/>
  <c r="L78" i="4"/>
  <c r="K78" i="4"/>
  <c r="J78" i="4"/>
  <c r="D78" i="4"/>
  <c r="F78" i="4" s="1"/>
  <c r="B78" i="4"/>
  <c r="P77" i="4"/>
  <c r="O77" i="4"/>
  <c r="N77" i="4"/>
  <c r="M77" i="4"/>
  <c r="L77" i="4"/>
  <c r="K77" i="4"/>
  <c r="J77" i="4"/>
  <c r="D77" i="4"/>
  <c r="F77" i="4" s="1"/>
  <c r="B77" i="4"/>
  <c r="AA76" i="4"/>
  <c r="AA75" i="4" s="1"/>
  <c r="Z76" i="4"/>
  <c r="Z75" i="4" s="1"/>
  <c r="O72" i="4"/>
  <c r="N72" i="4"/>
  <c r="M72" i="4"/>
  <c r="L72" i="4"/>
  <c r="K72" i="4"/>
  <c r="J72" i="4"/>
  <c r="O71" i="4"/>
  <c r="N71" i="4"/>
  <c r="M71" i="4"/>
  <c r="L71" i="4"/>
  <c r="K71" i="4"/>
  <c r="J71" i="4"/>
  <c r="O70" i="4"/>
  <c r="N70" i="4"/>
  <c r="M70" i="4"/>
  <c r="L70" i="4"/>
  <c r="K70" i="4"/>
  <c r="J70" i="4"/>
  <c r="O69" i="4"/>
  <c r="N69" i="4"/>
  <c r="M69" i="4"/>
  <c r="L69" i="4"/>
  <c r="K69" i="4"/>
  <c r="J69" i="4"/>
  <c r="AA68" i="4"/>
  <c r="Z68" i="4"/>
  <c r="Q68" i="4"/>
  <c r="P68" i="4"/>
  <c r="I68" i="4"/>
  <c r="H68" i="4"/>
  <c r="G68" i="4"/>
  <c r="E68" i="4"/>
  <c r="D68" i="4"/>
  <c r="O67" i="4"/>
  <c r="N67" i="4"/>
  <c r="M67" i="4"/>
  <c r="L67" i="4"/>
  <c r="K67" i="4"/>
  <c r="J67" i="4"/>
  <c r="E67" i="4"/>
  <c r="F67" i="4" s="1"/>
  <c r="B67" i="4"/>
  <c r="O66" i="4"/>
  <c r="N66" i="4"/>
  <c r="M66" i="4"/>
  <c r="L66" i="4"/>
  <c r="K66" i="4"/>
  <c r="J66" i="4"/>
  <c r="E66" i="4"/>
  <c r="F66" i="4" s="1"/>
  <c r="B66" i="4"/>
  <c r="O65" i="4"/>
  <c r="N65" i="4"/>
  <c r="M65" i="4"/>
  <c r="L65" i="4"/>
  <c r="K65" i="4"/>
  <c r="J65" i="4"/>
  <c r="E65" i="4"/>
  <c r="F65" i="4" s="1"/>
  <c r="B65" i="4"/>
  <c r="O64" i="4"/>
  <c r="N64" i="4"/>
  <c r="M64" i="4"/>
  <c r="L64" i="4"/>
  <c r="K64" i="4"/>
  <c r="J64" i="4"/>
  <c r="E64" i="4"/>
  <c r="F64" i="4" s="1"/>
  <c r="B64" i="4"/>
  <c r="AA63" i="4"/>
  <c r="Z63" i="4"/>
  <c r="O62" i="4"/>
  <c r="N62" i="4"/>
  <c r="M62" i="4"/>
  <c r="L62" i="4"/>
  <c r="K62" i="4"/>
  <c r="J62" i="4"/>
  <c r="E62" i="4"/>
  <c r="F62" i="4" s="1"/>
  <c r="O61" i="4"/>
  <c r="N61" i="4"/>
  <c r="M61" i="4"/>
  <c r="L61" i="4"/>
  <c r="K61" i="4"/>
  <c r="J61" i="4"/>
  <c r="E61" i="4"/>
  <c r="F61" i="4" s="1"/>
  <c r="O60" i="4"/>
  <c r="N60" i="4"/>
  <c r="M60" i="4"/>
  <c r="L60" i="4"/>
  <c r="K60" i="4"/>
  <c r="J60" i="4"/>
  <c r="E60" i="4"/>
  <c r="F60" i="4" s="1"/>
  <c r="B60" i="4"/>
  <c r="B61" i="4" s="1"/>
  <c r="B62" i="4" s="1"/>
  <c r="AA59" i="4"/>
  <c r="Z59" i="4"/>
  <c r="O57" i="4"/>
  <c r="N57" i="4"/>
  <c r="M57" i="4"/>
  <c r="L57" i="4"/>
  <c r="K57" i="4"/>
  <c r="J57" i="4"/>
  <c r="D57" i="4"/>
  <c r="F57" i="4" s="1"/>
  <c r="B57" i="4"/>
  <c r="O56" i="4"/>
  <c r="N56" i="4"/>
  <c r="M56" i="4"/>
  <c r="L56" i="4"/>
  <c r="K56" i="4"/>
  <c r="J56" i="4"/>
  <c r="D56" i="4"/>
  <c r="F56" i="4" s="1"/>
  <c r="B56" i="4"/>
  <c r="O55" i="4"/>
  <c r="N55" i="4"/>
  <c r="M55" i="4"/>
  <c r="L55" i="4"/>
  <c r="K55" i="4"/>
  <c r="J55" i="4"/>
  <c r="D55" i="4"/>
  <c r="F55" i="4" s="1"/>
  <c r="B55" i="4"/>
  <c r="O53" i="4"/>
  <c r="N53" i="4"/>
  <c r="M53" i="4"/>
  <c r="L53" i="4"/>
  <c r="K53" i="4"/>
  <c r="J53" i="4"/>
  <c r="D53" i="4"/>
  <c r="F53" i="4" s="1"/>
  <c r="B53" i="4"/>
  <c r="O52" i="4"/>
  <c r="N52" i="4"/>
  <c r="M52" i="4"/>
  <c r="L52" i="4"/>
  <c r="K52" i="4"/>
  <c r="J52" i="4"/>
  <c r="D52" i="4"/>
  <c r="F52" i="4" s="1"/>
  <c r="B52" i="4"/>
  <c r="O51" i="4"/>
  <c r="N51" i="4"/>
  <c r="M51" i="4"/>
  <c r="L51" i="4"/>
  <c r="K51" i="4"/>
  <c r="J51" i="4"/>
  <c r="D51" i="4"/>
  <c r="F51" i="4" s="1"/>
  <c r="B51" i="4"/>
  <c r="O50" i="4"/>
  <c r="N50" i="4"/>
  <c r="M50" i="4"/>
  <c r="L50" i="4"/>
  <c r="K50" i="4"/>
  <c r="J50" i="4"/>
  <c r="D50" i="4"/>
  <c r="F50" i="4" s="1"/>
  <c r="B50" i="4"/>
  <c r="O49" i="4"/>
  <c r="N49" i="4"/>
  <c r="M49" i="4"/>
  <c r="L49" i="4"/>
  <c r="K49" i="4"/>
  <c r="J49" i="4"/>
  <c r="D49" i="4"/>
  <c r="F49" i="4" s="1"/>
  <c r="B49" i="4"/>
  <c r="O48" i="4"/>
  <c r="N48" i="4"/>
  <c r="M48" i="4"/>
  <c r="L48" i="4"/>
  <c r="K48" i="4"/>
  <c r="J48" i="4"/>
  <c r="D48" i="4"/>
  <c r="F48" i="4" s="1"/>
  <c r="B48" i="4"/>
  <c r="O47" i="4"/>
  <c r="N47" i="4"/>
  <c r="M47" i="4"/>
  <c r="L47" i="4"/>
  <c r="K47" i="4"/>
  <c r="J47" i="4"/>
  <c r="D47" i="4"/>
  <c r="F47" i="4" s="1"/>
  <c r="B47" i="4"/>
  <c r="O46" i="4"/>
  <c r="N46" i="4"/>
  <c r="M46" i="4"/>
  <c r="L46" i="4"/>
  <c r="K46" i="4"/>
  <c r="J46" i="4"/>
  <c r="D46" i="4"/>
  <c r="F46" i="4" s="1"/>
  <c r="B46" i="4"/>
  <c r="O45" i="4"/>
  <c r="N45" i="4"/>
  <c r="M45" i="4"/>
  <c r="L45" i="4"/>
  <c r="K45" i="4"/>
  <c r="J45" i="4"/>
  <c r="D45" i="4"/>
  <c r="F45" i="4" s="1"/>
  <c r="B45" i="4"/>
  <c r="O44" i="4"/>
  <c r="N44" i="4"/>
  <c r="M44" i="4"/>
  <c r="L44" i="4"/>
  <c r="K44" i="4"/>
  <c r="J44" i="4"/>
  <c r="D44" i="4"/>
  <c r="F44" i="4" s="1"/>
  <c r="B44" i="4"/>
  <c r="O43" i="4"/>
  <c r="N43" i="4"/>
  <c r="M43" i="4"/>
  <c r="L43" i="4"/>
  <c r="K43" i="4"/>
  <c r="J43" i="4"/>
  <c r="D43" i="4"/>
  <c r="F43" i="4" s="1"/>
  <c r="B43" i="4"/>
  <c r="O42" i="4"/>
  <c r="N42" i="4"/>
  <c r="M42" i="4"/>
  <c r="L42" i="4"/>
  <c r="K42" i="4"/>
  <c r="J42" i="4"/>
  <c r="D42" i="4"/>
  <c r="F42" i="4" s="1"/>
  <c r="B42" i="4"/>
  <c r="O41" i="4"/>
  <c r="N41" i="4"/>
  <c r="M41" i="4"/>
  <c r="L41" i="4"/>
  <c r="K41" i="4"/>
  <c r="J41" i="4"/>
  <c r="D41" i="4"/>
  <c r="F41" i="4" s="1"/>
  <c r="B41" i="4"/>
  <c r="O40" i="4"/>
  <c r="N40" i="4"/>
  <c r="M40" i="4"/>
  <c r="L40" i="4"/>
  <c r="K40" i="4"/>
  <c r="J40" i="4"/>
  <c r="D40" i="4"/>
  <c r="F40" i="4" s="1"/>
  <c r="B40" i="4"/>
  <c r="O39" i="4"/>
  <c r="N39" i="4"/>
  <c r="M39" i="4"/>
  <c r="L39" i="4"/>
  <c r="K39" i="4"/>
  <c r="J39" i="4"/>
  <c r="D39" i="4"/>
  <c r="F39" i="4" s="1"/>
  <c r="B39" i="4"/>
  <c r="AA38" i="4"/>
  <c r="Z38" i="4"/>
  <c r="O37" i="4"/>
  <c r="N37" i="4"/>
  <c r="M37" i="4"/>
  <c r="L37" i="4"/>
  <c r="K37" i="4"/>
  <c r="J37" i="4"/>
  <c r="D37" i="4"/>
  <c r="F37" i="4" s="1"/>
  <c r="B37" i="4"/>
  <c r="O36" i="4"/>
  <c r="N36" i="4"/>
  <c r="M36" i="4"/>
  <c r="L36" i="4"/>
  <c r="K36" i="4"/>
  <c r="J36" i="4"/>
  <c r="D36" i="4"/>
  <c r="F36" i="4" s="1"/>
  <c r="B36" i="4"/>
  <c r="O35" i="4"/>
  <c r="N35" i="4"/>
  <c r="M35" i="4"/>
  <c r="L35" i="4"/>
  <c r="K35" i="4"/>
  <c r="J35" i="4"/>
  <c r="D35" i="4"/>
  <c r="F35" i="4" s="1"/>
  <c r="B35" i="4"/>
  <c r="O34" i="4"/>
  <c r="N34" i="4"/>
  <c r="M34" i="4"/>
  <c r="L34" i="4"/>
  <c r="K34" i="4"/>
  <c r="J34" i="4"/>
  <c r="D34" i="4"/>
  <c r="F34" i="4" s="1"/>
  <c r="B34" i="4"/>
  <c r="O33" i="4"/>
  <c r="N33" i="4"/>
  <c r="M33" i="4"/>
  <c r="L33" i="4"/>
  <c r="K33" i="4"/>
  <c r="J33" i="4"/>
  <c r="D33" i="4"/>
  <c r="F33" i="4" s="1"/>
  <c r="B33" i="4"/>
  <c r="O32" i="4"/>
  <c r="N32" i="4"/>
  <c r="M32" i="4"/>
  <c r="L32" i="4"/>
  <c r="K32" i="4"/>
  <c r="J32" i="4"/>
  <c r="D32" i="4"/>
  <c r="F32" i="4" s="1"/>
  <c r="B32" i="4"/>
  <c r="O31" i="4"/>
  <c r="N31" i="4"/>
  <c r="M31" i="4"/>
  <c r="L31" i="4"/>
  <c r="K31" i="4"/>
  <c r="J31" i="4"/>
  <c r="D31" i="4"/>
  <c r="F31" i="4" s="1"/>
  <c r="B31" i="4"/>
  <c r="AA30" i="4"/>
  <c r="Z30" i="4"/>
  <c r="H20" i="4"/>
  <c r="G20" i="4"/>
  <c r="Q19" i="4"/>
  <c r="I19" i="4"/>
  <c r="G19" i="4"/>
  <c r="E19" i="4"/>
  <c r="AA17" i="4"/>
  <c r="Q17" i="4"/>
  <c r="I17" i="4"/>
  <c r="AA16" i="4"/>
  <c r="H16" i="4"/>
  <c r="G16" i="4"/>
  <c r="Q14" i="4"/>
  <c r="I14" i="4"/>
  <c r="Q13" i="4"/>
  <c r="E13" i="4"/>
  <c r="I24" i="4"/>
  <c r="H24" i="4"/>
  <c r="D24" i="4"/>
  <c r="G23" i="4"/>
  <c r="AA20" i="4"/>
  <c r="Z20" i="4"/>
  <c r="Q20" i="4"/>
  <c r="I20" i="4"/>
  <c r="D20" i="4"/>
  <c r="AA19" i="4"/>
  <c r="Z19" i="4"/>
  <c r="H17" i="4"/>
  <c r="D17" i="4"/>
  <c r="Z16" i="4"/>
  <c r="Q16" i="4"/>
  <c r="I16" i="4"/>
  <c r="E16" i="4"/>
  <c r="Z14" i="4"/>
  <c r="H14" i="4"/>
  <c r="D14" i="4"/>
  <c r="AA13" i="4"/>
  <c r="H13" i="4"/>
  <c r="G13" i="4"/>
  <c r="J390" i="4" l="1"/>
  <c r="M390" i="4"/>
  <c r="M215" i="4"/>
  <c r="M214" i="4" s="1"/>
  <c r="K390" i="4"/>
  <c r="M128" i="4"/>
  <c r="L215" i="4"/>
  <c r="L214" i="4" s="1"/>
  <c r="J128" i="4"/>
  <c r="K215" i="4"/>
  <c r="K214" i="4" s="1"/>
  <c r="O390" i="4"/>
  <c r="N215" i="4"/>
  <c r="N214" i="4" s="1"/>
  <c r="L1381" i="4"/>
  <c r="L1380" i="4" s="1"/>
  <c r="N1381" i="4"/>
  <c r="N1380" i="4" s="1"/>
  <c r="F68" i="4"/>
  <c r="Z103" i="4"/>
  <c r="F219" i="4"/>
  <c r="N128" i="4"/>
  <c r="P539" i="4"/>
  <c r="F539" i="4"/>
  <c r="P895" i="4"/>
  <c r="F895" i="4"/>
  <c r="P542" i="4"/>
  <c r="F542" i="4"/>
  <c r="P580" i="4"/>
  <c r="F580" i="4"/>
  <c r="P909" i="4"/>
  <c r="F909" i="4"/>
  <c r="P1105" i="4"/>
  <c r="F1105" i="4"/>
  <c r="P1108" i="4"/>
  <c r="F1108" i="4"/>
  <c r="P1114" i="4"/>
  <c r="F1114" i="4"/>
  <c r="F128" i="4"/>
  <c r="F390" i="4"/>
  <c r="P518" i="4"/>
  <c r="F518" i="4"/>
  <c r="P521" i="4"/>
  <c r="F521" i="4"/>
  <c r="P524" i="4"/>
  <c r="F524" i="4"/>
  <c r="P527" i="4"/>
  <c r="F527" i="4"/>
  <c r="P558" i="4"/>
  <c r="F558" i="4"/>
  <c r="P561" i="4"/>
  <c r="F561" i="4"/>
  <c r="P564" i="4"/>
  <c r="F564" i="4"/>
  <c r="P567" i="4"/>
  <c r="F567" i="4"/>
  <c r="P570" i="4"/>
  <c r="F570" i="4"/>
  <c r="P573" i="4"/>
  <c r="F573" i="4"/>
  <c r="P576" i="4"/>
  <c r="F576" i="4"/>
  <c r="Q625" i="4"/>
  <c r="F625" i="4"/>
  <c r="P830" i="4"/>
  <c r="F830" i="4"/>
  <c r="P833" i="4"/>
  <c r="F833" i="4"/>
  <c r="E874" i="4"/>
  <c r="P920" i="4"/>
  <c r="F920" i="4"/>
  <c r="P972" i="4"/>
  <c r="F972" i="4"/>
  <c r="P978" i="4"/>
  <c r="F978" i="4"/>
  <c r="P989" i="4"/>
  <c r="F989" i="4"/>
  <c r="P1056" i="4"/>
  <c r="F1056" i="4"/>
  <c r="P1062" i="4"/>
  <c r="F1062" i="4"/>
  <c r="E1092" i="4"/>
  <c r="P1198" i="4"/>
  <c r="F1198" i="4"/>
  <c r="P1201" i="4"/>
  <c r="F1201" i="4"/>
  <c r="P1209" i="4"/>
  <c r="F1209" i="4"/>
  <c r="P1223" i="4"/>
  <c r="F1223" i="4"/>
  <c r="P1226" i="4"/>
  <c r="F1226" i="4"/>
  <c r="P1229" i="4"/>
  <c r="F1229" i="4"/>
  <c r="P1232" i="4"/>
  <c r="F1232" i="4"/>
  <c r="P1238" i="4"/>
  <c r="F1238" i="4"/>
  <c r="P1266" i="4"/>
  <c r="P1265" i="4" s="1"/>
  <c r="Q1296" i="4"/>
  <c r="F1296" i="4"/>
  <c r="Q1299" i="4"/>
  <c r="F1299" i="4"/>
  <c r="Q1302" i="4"/>
  <c r="F1302" i="4"/>
  <c r="P490" i="4"/>
  <c r="F490" i="4"/>
  <c r="E496" i="4"/>
  <c r="P533" i="4"/>
  <c r="F533" i="4"/>
  <c r="P586" i="4"/>
  <c r="F586" i="4"/>
  <c r="P589" i="4"/>
  <c r="F589" i="4"/>
  <c r="P645" i="4"/>
  <c r="F645" i="4"/>
  <c r="P918" i="4"/>
  <c r="F918" i="4"/>
  <c r="E950" i="4"/>
  <c r="P1136" i="4"/>
  <c r="F1136" i="4"/>
  <c r="P1139" i="4"/>
  <c r="F1139" i="4"/>
  <c r="Q1249" i="4"/>
  <c r="F1249" i="4"/>
  <c r="Q1252" i="4"/>
  <c r="F1252" i="4"/>
  <c r="P1282" i="4"/>
  <c r="F1282" i="4"/>
  <c r="P491" i="4"/>
  <c r="F491" i="4"/>
  <c r="P494" i="4"/>
  <c r="F494" i="4"/>
  <c r="P531" i="4"/>
  <c r="F531" i="4"/>
  <c r="P534" i="4"/>
  <c r="F534" i="4"/>
  <c r="P537" i="4"/>
  <c r="F537" i="4"/>
  <c r="P540" i="4"/>
  <c r="F540" i="4"/>
  <c r="P543" i="4"/>
  <c r="F543" i="4"/>
  <c r="P581" i="4"/>
  <c r="F581" i="4"/>
  <c r="P584" i="4"/>
  <c r="F584" i="4"/>
  <c r="P587" i="4"/>
  <c r="F587" i="4"/>
  <c r="P590" i="4"/>
  <c r="F590" i="4"/>
  <c r="P614" i="4"/>
  <c r="F614" i="4"/>
  <c r="P643" i="4"/>
  <c r="F643" i="4"/>
  <c r="Q680" i="4"/>
  <c r="F680" i="4"/>
  <c r="P776" i="4"/>
  <c r="F776" i="4"/>
  <c r="P784" i="4"/>
  <c r="F784" i="4"/>
  <c r="P787" i="4"/>
  <c r="F787" i="4"/>
  <c r="P856" i="4"/>
  <c r="F856" i="4"/>
  <c r="Q864" i="4"/>
  <c r="F864" i="4"/>
  <c r="P888" i="4"/>
  <c r="F888" i="4"/>
  <c r="P890" i="4"/>
  <c r="F890" i="4"/>
  <c r="P893" i="4"/>
  <c r="F893" i="4"/>
  <c r="P896" i="4"/>
  <c r="F896" i="4"/>
  <c r="P907" i="4"/>
  <c r="F907" i="4"/>
  <c r="P910" i="4"/>
  <c r="F910" i="4"/>
  <c r="P1109" i="4"/>
  <c r="F1109" i="4"/>
  <c r="P1118" i="4"/>
  <c r="F1118" i="4"/>
  <c r="P1124" i="4"/>
  <c r="F1124" i="4"/>
  <c r="P1127" i="4"/>
  <c r="F1127" i="4"/>
  <c r="P1131" i="4"/>
  <c r="F1131" i="4"/>
  <c r="P1134" i="4"/>
  <c r="F1134" i="4"/>
  <c r="P1137" i="4"/>
  <c r="F1137" i="4"/>
  <c r="P1140" i="4"/>
  <c r="F1140" i="4"/>
  <c r="P1143" i="4"/>
  <c r="F1143" i="4"/>
  <c r="P1156" i="4"/>
  <c r="F1156" i="4"/>
  <c r="P1159" i="4"/>
  <c r="F1159" i="4"/>
  <c r="P1165" i="4"/>
  <c r="F1165" i="4"/>
  <c r="P1191" i="4"/>
  <c r="P1190" i="4" s="1"/>
  <c r="Q1247" i="4"/>
  <c r="F1247" i="4"/>
  <c r="Q1250" i="4"/>
  <c r="F1250" i="4"/>
  <c r="P1274" i="4"/>
  <c r="F1274" i="4"/>
  <c r="P1280" i="4"/>
  <c r="F1280" i="4"/>
  <c r="P1288" i="4"/>
  <c r="F1288" i="4"/>
  <c r="E1308" i="4"/>
  <c r="P1321" i="4"/>
  <c r="F1321" i="4"/>
  <c r="P1324" i="4"/>
  <c r="F1324" i="4"/>
  <c r="P1327" i="4"/>
  <c r="F1327" i="4"/>
  <c r="P1332" i="4"/>
  <c r="F1332" i="4"/>
  <c r="P1345" i="4"/>
  <c r="F1345" i="4"/>
  <c r="P672" i="4"/>
  <c r="F672" i="4"/>
  <c r="P778" i="4"/>
  <c r="F778" i="4"/>
  <c r="P467" i="4"/>
  <c r="F467" i="4"/>
  <c r="P519" i="4"/>
  <c r="F519" i="4"/>
  <c r="P522" i="4"/>
  <c r="F522" i="4"/>
  <c r="P525" i="4"/>
  <c r="F525" i="4"/>
  <c r="P528" i="4"/>
  <c r="F528" i="4"/>
  <c r="P556" i="4"/>
  <c r="F556" i="4"/>
  <c r="P562" i="4"/>
  <c r="F562" i="4"/>
  <c r="P565" i="4"/>
  <c r="F565" i="4"/>
  <c r="P571" i="4"/>
  <c r="F571" i="4"/>
  <c r="P574" i="4"/>
  <c r="F574" i="4"/>
  <c r="P598" i="4"/>
  <c r="F598" i="4"/>
  <c r="P610" i="4"/>
  <c r="F610" i="4"/>
  <c r="Q620" i="4"/>
  <c r="F620" i="4"/>
  <c r="P636" i="4"/>
  <c r="P635" i="4" s="1"/>
  <c r="P769" i="4"/>
  <c r="P768" i="4" s="1"/>
  <c r="E815" i="4"/>
  <c r="P828" i="4"/>
  <c r="F828" i="4"/>
  <c r="P837" i="4"/>
  <c r="F837" i="4"/>
  <c r="P846" i="4"/>
  <c r="F846" i="4"/>
  <c r="P851" i="4"/>
  <c r="F851" i="4"/>
  <c r="P970" i="4"/>
  <c r="F970" i="4"/>
  <c r="P976" i="4"/>
  <c r="F976" i="4"/>
  <c r="Q1010" i="4"/>
  <c r="F1010" i="4"/>
  <c r="Q1013" i="4"/>
  <c r="F1013" i="4"/>
  <c r="P1074" i="4"/>
  <c r="F1074" i="4"/>
  <c r="Q1171" i="4"/>
  <c r="F1171" i="4"/>
  <c r="P1199" i="4"/>
  <c r="F1199" i="4"/>
  <c r="P1202" i="4"/>
  <c r="F1202" i="4"/>
  <c r="P1207" i="4"/>
  <c r="F1207" i="4"/>
  <c r="P1210" i="4"/>
  <c r="F1210" i="4"/>
  <c r="P1213" i="4"/>
  <c r="F1213" i="4"/>
  <c r="P1224" i="4"/>
  <c r="F1224" i="4"/>
  <c r="P1227" i="4"/>
  <c r="F1227" i="4"/>
  <c r="P1233" i="4"/>
  <c r="F1233" i="4"/>
  <c r="P1236" i="4"/>
  <c r="F1236" i="4"/>
  <c r="P1239" i="4"/>
  <c r="F1239" i="4"/>
  <c r="E1261" i="4"/>
  <c r="Q1300" i="4"/>
  <c r="F1300" i="4"/>
  <c r="Q1352" i="4"/>
  <c r="F1352" i="4"/>
  <c r="P536" i="4"/>
  <c r="F536" i="4"/>
  <c r="P887" i="4"/>
  <c r="F887" i="4"/>
  <c r="P892" i="4"/>
  <c r="F892" i="4"/>
  <c r="P898" i="4"/>
  <c r="F898" i="4"/>
  <c r="P1126" i="4"/>
  <c r="F1126" i="4"/>
  <c r="P1129" i="4"/>
  <c r="F1129" i="4"/>
  <c r="P1145" i="4"/>
  <c r="F1145" i="4"/>
  <c r="P1158" i="4"/>
  <c r="F1158" i="4"/>
  <c r="P1161" i="4"/>
  <c r="F1161" i="4"/>
  <c r="Q1246" i="4"/>
  <c r="F1246" i="4"/>
  <c r="F215" i="4"/>
  <c r="P469" i="4"/>
  <c r="F469" i="4"/>
  <c r="P489" i="4"/>
  <c r="F489" i="4"/>
  <c r="P492" i="4"/>
  <c r="F492" i="4"/>
  <c r="P495" i="4"/>
  <c r="F495" i="4"/>
  <c r="P532" i="4"/>
  <c r="F532" i="4"/>
  <c r="P535" i="4"/>
  <c r="F535" i="4"/>
  <c r="P538" i="4"/>
  <c r="F538" i="4"/>
  <c r="P541" i="4"/>
  <c r="F541" i="4"/>
  <c r="P582" i="4"/>
  <c r="F582" i="4"/>
  <c r="P585" i="4"/>
  <c r="F585" i="4"/>
  <c r="E690" i="4"/>
  <c r="P750" i="4"/>
  <c r="F750" i="4"/>
  <c r="P777" i="4"/>
  <c r="F777" i="4"/>
  <c r="P782" i="4"/>
  <c r="F782" i="4"/>
  <c r="P785" i="4"/>
  <c r="F785" i="4"/>
  <c r="P894" i="4"/>
  <c r="F894" i="4"/>
  <c r="P897" i="4"/>
  <c r="F897" i="4"/>
  <c r="P900" i="4"/>
  <c r="F900" i="4"/>
  <c r="P908" i="4"/>
  <c r="F908" i="4"/>
  <c r="P914" i="4"/>
  <c r="F914" i="4"/>
  <c r="P917" i="4"/>
  <c r="F917" i="4"/>
  <c r="E1029" i="4"/>
  <c r="P1104" i="4"/>
  <c r="F1104" i="4"/>
  <c r="P1110" i="4"/>
  <c r="F1110" i="4"/>
  <c r="P1113" i="4"/>
  <c r="F1113" i="4"/>
  <c r="P1116" i="4"/>
  <c r="F1116" i="4"/>
  <c r="P1122" i="4"/>
  <c r="F1122" i="4"/>
  <c r="P1125" i="4"/>
  <c r="F1125" i="4"/>
  <c r="P1128" i="4"/>
  <c r="F1128" i="4"/>
  <c r="P1132" i="4"/>
  <c r="F1132" i="4"/>
  <c r="P1141" i="4"/>
  <c r="F1141" i="4"/>
  <c r="P1157" i="4"/>
  <c r="F1157" i="4"/>
  <c r="P1163" i="4"/>
  <c r="F1163" i="4"/>
  <c r="P1166" i="4"/>
  <c r="F1166" i="4"/>
  <c r="E1186" i="4"/>
  <c r="Q1248" i="4"/>
  <c r="F1248" i="4"/>
  <c r="Q1251" i="4"/>
  <c r="F1251" i="4"/>
  <c r="P1281" i="4"/>
  <c r="F1281" i="4"/>
  <c r="P1289" i="4"/>
  <c r="F1289" i="4"/>
  <c r="P1330" i="4"/>
  <c r="F1330" i="4"/>
  <c r="P1333" i="4"/>
  <c r="F1333" i="4"/>
  <c r="P1336" i="4"/>
  <c r="F1336" i="4"/>
  <c r="P1343" i="4"/>
  <c r="F1343" i="4"/>
  <c r="P1346" i="4"/>
  <c r="F1346" i="4"/>
  <c r="P493" i="4"/>
  <c r="F493" i="4"/>
  <c r="P786" i="4"/>
  <c r="F786" i="4"/>
  <c r="P915" i="4"/>
  <c r="F915" i="4"/>
  <c r="P1120" i="4"/>
  <c r="F1120" i="4"/>
  <c r="P1123" i="4"/>
  <c r="F1123" i="4"/>
  <c r="P1290" i="4"/>
  <c r="F1290" i="4"/>
  <c r="P1331" i="4"/>
  <c r="F1331" i="4"/>
  <c r="P1334" i="4"/>
  <c r="F1334" i="4"/>
  <c r="P1337" i="4"/>
  <c r="F1337" i="4"/>
  <c r="P1344" i="4"/>
  <c r="F1344" i="4"/>
  <c r="E544" i="4"/>
  <c r="P557" i="4"/>
  <c r="F557" i="4"/>
  <c r="P560" i="4"/>
  <c r="F560" i="4"/>
  <c r="P566" i="4"/>
  <c r="F566" i="4"/>
  <c r="P569" i="4"/>
  <c r="F569" i="4"/>
  <c r="P578" i="4"/>
  <c r="F578" i="4"/>
  <c r="P599" i="4"/>
  <c r="F599" i="4"/>
  <c r="P605" i="4"/>
  <c r="F605" i="4"/>
  <c r="P611" i="4"/>
  <c r="F611" i="4"/>
  <c r="E631" i="4"/>
  <c r="P653" i="4"/>
  <c r="F653" i="4"/>
  <c r="P659" i="4"/>
  <c r="F659" i="4"/>
  <c r="P665" i="4"/>
  <c r="F665" i="4"/>
  <c r="P710" i="4"/>
  <c r="F710" i="4"/>
  <c r="P719" i="4"/>
  <c r="F719" i="4"/>
  <c r="P722" i="4"/>
  <c r="F722" i="4"/>
  <c r="P725" i="4"/>
  <c r="F725" i="4"/>
  <c r="P731" i="4"/>
  <c r="F731" i="4"/>
  <c r="P734" i="4"/>
  <c r="F734" i="4"/>
  <c r="P737" i="4"/>
  <c r="F737" i="4"/>
  <c r="P758" i="4"/>
  <c r="F758" i="4"/>
  <c r="E764" i="4"/>
  <c r="P829" i="4"/>
  <c r="F829" i="4"/>
  <c r="P832" i="4"/>
  <c r="F832" i="4"/>
  <c r="P844" i="4"/>
  <c r="F844" i="4"/>
  <c r="P852" i="4"/>
  <c r="F852" i="4"/>
  <c r="Q932" i="4"/>
  <c r="F932" i="4"/>
  <c r="P991" i="4"/>
  <c r="F991" i="4"/>
  <c r="Q1014" i="4"/>
  <c r="F1014" i="4"/>
  <c r="P1075" i="4"/>
  <c r="F1075" i="4"/>
  <c r="P1200" i="4"/>
  <c r="F1200" i="4"/>
  <c r="P1203" i="4"/>
  <c r="F1203" i="4"/>
  <c r="P1208" i="4"/>
  <c r="F1208" i="4"/>
  <c r="P1211" i="4"/>
  <c r="F1211" i="4"/>
  <c r="P1222" i="4"/>
  <c r="F1222" i="4"/>
  <c r="P1225" i="4"/>
  <c r="F1225" i="4"/>
  <c r="P1228" i="4"/>
  <c r="F1228" i="4"/>
  <c r="P1231" i="4"/>
  <c r="F1231" i="4"/>
  <c r="P1234" i="4"/>
  <c r="F1234" i="4"/>
  <c r="Q1298" i="4"/>
  <c r="F1298" i="4"/>
  <c r="Q1353" i="4"/>
  <c r="F1353" i="4"/>
  <c r="Q140" i="4"/>
  <c r="Q143" i="4"/>
  <c r="P170" i="4"/>
  <c r="P173" i="4"/>
  <c r="P176" i="4"/>
  <c r="P179" i="4"/>
  <c r="P182" i="4"/>
  <c r="P297" i="4"/>
  <c r="P300" i="4"/>
  <c r="P303" i="4"/>
  <c r="P310" i="4"/>
  <c r="P313" i="4"/>
  <c r="P316" i="4"/>
  <c r="P319" i="4"/>
  <c r="P322" i="4"/>
  <c r="P325" i="4"/>
  <c r="P329" i="4"/>
  <c r="P332" i="4"/>
  <c r="P335" i="4"/>
  <c r="P105" i="4"/>
  <c r="P109" i="4"/>
  <c r="P112" i="4"/>
  <c r="P115" i="4"/>
  <c r="P118" i="4"/>
  <c r="P121" i="4"/>
  <c r="P124" i="4"/>
  <c r="P127" i="4"/>
  <c r="P233" i="4"/>
  <c r="P236" i="4"/>
  <c r="P258" i="4"/>
  <c r="P261" i="4"/>
  <c r="P364" i="4"/>
  <c r="P370" i="4"/>
  <c r="P373" i="4"/>
  <c r="P379" i="4"/>
  <c r="P67" i="4"/>
  <c r="Q141" i="4"/>
  <c r="E146" i="4"/>
  <c r="F146" i="4" s="1"/>
  <c r="P171" i="4"/>
  <c r="P177" i="4"/>
  <c r="P180" i="4"/>
  <c r="Q200" i="4"/>
  <c r="P298" i="4"/>
  <c r="P301" i="4"/>
  <c r="P304" i="4"/>
  <c r="P399" i="4"/>
  <c r="P408" i="4"/>
  <c r="P426" i="4"/>
  <c r="P435" i="4"/>
  <c r="P441" i="4"/>
  <c r="P106" i="4"/>
  <c r="P110" i="4"/>
  <c r="P116" i="4"/>
  <c r="P119" i="4"/>
  <c r="P125" i="4"/>
  <c r="E149" i="4"/>
  <c r="P228" i="4"/>
  <c r="P231" i="4"/>
  <c r="P234" i="4"/>
  <c r="P237" i="4"/>
  <c r="P240" i="4"/>
  <c r="P243" i="4"/>
  <c r="P246" i="4"/>
  <c r="P250" i="4"/>
  <c r="P253" i="4"/>
  <c r="P256" i="4"/>
  <c r="P259" i="4"/>
  <c r="P262" i="4"/>
  <c r="P265" i="4"/>
  <c r="P272" i="4"/>
  <c r="P278" i="4"/>
  <c r="P287" i="4"/>
  <c r="P290" i="4"/>
  <c r="P293" i="4"/>
  <c r="P344" i="4"/>
  <c r="P347" i="4"/>
  <c r="P350" i="4"/>
  <c r="P353" i="4"/>
  <c r="P356" i="4"/>
  <c r="P359" i="4"/>
  <c r="P365" i="4"/>
  <c r="P368" i="4"/>
  <c r="P380" i="4"/>
  <c r="P33" i="4"/>
  <c r="P36" i="4"/>
  <c r="P42" i="4"/>
  <c r="P45" i="4"/>
  <c r="P48" i="4"/>
  <c r="P51" i="4"/>
  <c r="P95" i="4"/>
  <c r="Q139" i="4"/>
  <c r="Q142" i="4"/>
  <c r="Q155" i="4"/>
  <c r="P169" i="4"/>
  <c r="P172" i="4"/>
  <c r="P175" i="4"/>
  <c r="P178" i="4"/>
  <c r="P181" i="4"/>
  <c r="Q201" i="4"/>
  <c r="E214" i="4"/>
  <c r="F214" i="4" s="1"/>
  <c r="E218" i="4"/>
  <c r="F218" i="4" s="1"/>
  <c r="P299" i="4"/>
  <c r="P302" i="4"/>
  <c r="P312" i="4"/>
  <c r="P315" i="4"/>
  <c r="P318" i="4"/>
  <c r="P321" i="4"/>
  <c r="P324" i="4"/>
  <c r="P400" i="4"/>
  <c r="P406" i="4"/>
  <c r="P415" i="4"/>
  <c r="P418" i="4"/>
  <c r="P424" i="4"/>
  <c r="P436" i="4"/>
  <c r="P450" i="4"/>
  <c r="P453" i="4"/>
  <c r="P96" i="4"/>
  <c r="P107" i="4"/>
  <c r="P111" i="4"/>
  <c r="P114" i="4"/>
  <c r="P117" i="4"/>
  <c r="P120" i="4"/>
  <c r="P123" i="4"/>
  <c r="P126" i="4"/>
  <c r="P226" i="4"/>
  <c r="P229" i="4"/>
  <c r="P232" i="4"/>
  <c r="P235" i="4"/>
  <c r="P238" i="4"/>
  <c r="P241" i="4"/>
  <c r="P244" i="4"/>
  <c r="P248" i="4"/>
  <c r="P251" i="4"/>
  <c r="P254" i="4"/>
  <c r="P257" i="4"/>
  <c r="P260" i="4"/>
  <c r="P263" i="4"/>
  <c r="P266" i="4"/>
  <c r="P342" i="4"/>
  <c r="P345" i="4"/>
  <c r="P348" i="4"/>
  <c r="P351" i="4"/>
  <c r="P354" i="4"/>
  <c r="P357" i="4"/>
  <c r="AD1214" i="4"/>
  <c r="AC1283" i="4"/>
  <c r="N390" i="4"/>
  <c r="O1381" i="4"/>
  <c r="O1380" i="4" s="1"/>
  <c r="J632" i="4"/>
  <c r="J631" i="4" s="1"/>
  <c r="K128" i="4"/>
  <c r="K1034" i="4"/>
  <c r="K1033" i="4" s="1"/>
  <c r="L695" i="4"/>
  <c r="L694" i="4" s="1"/>
  <c r="Q150" i="4"/>
  <c r="Q149" i="4" s="1"/>
  <c r="J1254" i="4"/>
  <c r="J1253" i="4" s="1"/>
  <c r="O128" i="4"/>
  <c r="K691" i="4"/>
  <c r="K690" i="4" s="1"/>
  <c r="N1377" i="4"/>
  <c r="N1376" i="4" s="1"/>
  <c r="J456" i="4"/>
  <c r="J455" i="4" s="1"/>
  <c r="Z340" i="4"/>
  <c r="D1380" i="4"/>
  <c r="N1187" i="4"/>
  <c r="N1186" i="4" s="1"/>
  <c r="M765" i="4"/>
  <c r="M764" i="4" s="1"/>
  <c r="L1377" i="4"/>
  <c r="L1376" i="4" s="1"/>
  <c r="N875" i="4"/>
  <c r="N874" i="4" s="1"/>
  <c r="J1266" i="4"/>
  <c r="J1265" i="4" s="1"/>
  <c r="D1377" i="4"/>
  <c r="D1376" i="4" s="1"/>
  <c r="M1381" i="4"/>
  <c r="M1380" i="4" s="1"/>
  <c r="AA1318" i="4"/>
  <c r="J951" i="4"/>
  <c r="J950" i="4" s="1"/>
  <c r="N1262" i="4"/>
  <c r="N1261" i="4" s="1"/>
  <c r="N1313" i="4"/>
  <c r="N1312" i="4" s="1"/>
  <c r="AD1338" i="4"/>
  <c r="AD666" i="4"/>
  <c r="D1262" i="4"/>
  <c r="D1261" i="4" s="1"/>
  <c r="N94" i="4"/>
  <c r="N93" i="4" s="1"/>
  <c r="J636" i="4"/>
  <c r="J635" i="4" s="1"/>
  <c r="J765" i="4"/>
  <c r="J764" i="4" s="1"/>
  <c r="L1034" i="4"/>
  <c r="L1033" i="4" s="1"/>
  <c r="L1187" i="4"/>
  <c r="L1186" i="4" s="1"/>
  <c r="O1191" i="4"/>
  <c r="O1190" i="4" s="1"/>
  <c r="L1266" i="4"/>
  <c r="L1265" i="4" s="1"/>
  <c r="AE1283" i="4"/>
  <c r="J1377" i="4"/>
  <c r="J1376" i="4" s="1"/>
  <c r="AE507" i="4"/>
  <c r="M154" i="4"/>
  <c r="M153" i="4" s="1"/>
  <c r="D765" i="4"/>
  <c r="D764" i="4" s="1"/>
  <c r="M867" i="4"/>
  <c r="M866" i="4" s="1"/>
  <c r="AA18" i="4"/>
  <c r="AA224" i="4"/>
  <c r="N98" i="4"/>
  <c r="N97" i="4" s="1"/>
  <c r="N456" i="4"/>
  <c r="N455" i="4" s="1"/>
  <c r="AE1045" i="4"/>
  <c r="L816" i="4"/>
  <c r="L815" i="4" s="1"/>
  <c r="L1030" i="4"/>
  <c r="L1029" i="4" s="1"/>
  <c r="M1034" i="4"/>
  <c r="M1033" i="4" s="1"/>
  <c r="K1191" i="4"/>
  <c r="K1190" i="4" s="1"/>
  <c r="Z1340" i="4"/>
  <c r="M86" i="4"/>
  <c r="M85" i="4" s="1"/>
  <c r="M1179" i="4"/>
  <c r="M1178" i="4" s="1"/>
  <c r="K1266" i="4"/>
  <c r="K1265" i="4" s="1"/>
  <c r="J459" i="4"/>
  <c r="J458" i="4" s="1"/>
  <c r="K1309" i="4"/>
  <c r="K1308" i="4" s="1"/>
  <c r="M549" i="4"/>
  <c r="M548" i="4" s="1"/>
  <c r="N816" i="4"/>
  <c r="N815" i="4" s="1"/>
  <c r="K820" i="4"/>
  <c r="K819" i="4" s="1"/>
  <c r="L867" i="4"/>
  <c r="L866" i="4" s="1"/>
  <c r="E1018" i="4"/>
  <c r="AA1102" i="4"/>
  <c r="Q385" i="4"/>
  <c r="J94" i="4"/>
  <c r="J93" i="4" s="1"/>
  <c r="AE466" i="4"/>
  <c r="O501" i="4"/>
  <c r="O500" i="4" s="1"/>
  <c r="K816" i="4"/>
  <c r="K815" i="4" s="1"/>
  <c r="M820" i="4"/>
  <c r="M819" i="4" s="1"/>
  <c r="J879" i="4"/>
  <c r="J878" i="4" s="1"/>
  <c r="M998" i="4"/>
  <c r="AA1052" i="4"/>
  <c r="L1191" i="4"/>
  <c r="L1190" i="4" s="1"/>
  <c r="J1313" i="4"/>
  <c r="J1312" i="4" s="1"/>
  <c r="AE1146" i="4"/>
  <c r="J86" i="4"/>
  <c r="J85" i="4" s="1"/>
  <c r="Z385" i="4"/>
  <c r="AA960" i="4"/>
  <c r="Z29" i="4"/>
  <c r="AA506" i="4"/>
  <c r="E695" i="4"/>
  <c r="AA1196" i="4"/>
  <c r="Z393" i="4"/>
  <c r="P601" i="4"/>
  <c r="N86" i="4"/>
  <c r="N85" i="4" s="1"/>
  <c r="Z224" i="4"/>
  <c r="Z58" i="4"/>
  <c r="AA159" i="4"/>
  <c r="AA191" i="4"/>
  <c r="K456" i="4"/>
  <c r="K455" i="4" s="1"/>
  <c r="AD466" i="4"/>
  <c r="N691" i="4"/>
  <c r="N690" i="4" s="1"/>
  <c r="L875" i="4"/>
  <c r="L874" i="4" s="1"/>
  <c r="O879" i="4"/>
  <c r="O878" i="4" s="1"/>
  <c r="N955" i="4"/>
  <c r="N954" i="4" s="1"/>
  <c r="Q682" i="4"/>
  <c r="O809" i="4"/>
  <c r="O808" i="4" s="1"/>
  <c r="M955" i="4"/>
  <c r="M954" i="4" s="1"/>
  <c r="AC1146" i="4"/>
  <c r="M219" i="4"/>
  <c r="M218" i="4" s="1"/>
  <c r="O632" i="4"/>
  <c r="O631" i="4" s="1"/>
  <c r="P728" i="4"/>
  <c r="AC902" i="4"/>
  <c r="N902" i="4"/>
  <c r="Z1196" i="4"/>
  <c r="M695" i="4"/>
  <c r="M694" i="4" s="1"/>
  <c r="P705" i="4"/>
  <c r="N1191" i="4"/>
  <c r="N1190" i="4" s="1"/>
  <c r="G18" i="4"/>
  <c r="Z465" i="4"/>
  <c r="N497" i="4"/>
  <c r="N496" i="4" s="1"/>
  <c r="AD847" i="4"/>
  <c r="N1309" i="4"/>
  <c r="N1308" i="4" s="1"/>
  <c r="L86" i="4"/>
  <c r="L85" i="4" s="1"/>
  <c r="L98" i="4"/>
  <c r="L97" i="4" s="1"/>
  <c r="P797" i="4"/>
  <c r="L820" i="4"/>
  <c r="L819" i="4" s="1"/>
  <c r="D875" i="4"/>
  <c r="D874" i="4" s="1"/>
  <c r="N1093" i="4"/>
  <c r="N1092" i="4" s="1"/>
  <c r="O1179" i="4"/>
  <c r="O1178" i="4" s="1"/>
  <c r="K1179" i="4"/>
  <c r="K1178" i="4" s="1"/>
  <c r="M1187" i="4"/>
  <c r="M1186" i="4" s="1"/>
  <c r="Z1286" i="4"/>
  <c r="D1309" i="4"/>
  <c r="D1308" i="4" s="1"/>
  <c r="O1309" i="4"/>
  <c r="O1308" i="4" s="1"/>
  <c r="K1313" i="4"/>
  <c r="K1312" i="4" s="1"/>
  <c r="P239" i="4"/>
  <c r="P264" i="4"/>
  <c r="P275" i="4"/>
  <c r="P346" i="4"/>
  <c r="P717" i="4"/>
  <c r="AA1039" i="4"/>
  <c r="P1107" i="4"/>
  <c r="I15" i="4"/>
  <c r="M150" i="4"/>
  <c r="M149" i="4" s="1"/>
  <c r="P281" i="4"/>
  <c r="AA308" i="4"/>
  <c r="P405" i="4"/>
  <c r="D632" i="4"/>
  <c r="D631" i="4" s="1"/>
  <c r="K636" i="4"/>
  <c r="K635" i="4" s="1"/>
  <c r="O1097" i="4"/>
  <c r="O1096" i="4" s="1"/>
  <c r="O154" i="4"/>
  <c r="O153" i="4" s="1"/>
  <c r="M203" i="4"/>
  <c r="M202" i="4" s="1"/>
  <c r="AA393" i="4"/>
  <c r="AD510" i="4"/>
  <c r="AA641" i="4"/>
  <c r="AA986" i="4"/>
  <c r="M1030" i="4"/>
  <c r="M1029" i="4" s="1"/>
  <c r="Z1271" i="4"/>
  <c r="O68" i="4"/>
  <c r="K150" i="4"/>
  <c r="K149" i="4" s="1"/>
  <c r="AE247" i="4"/>
  <c r="AC468" i="4"/>
  <c r="L497" i="4"/>
  <c r="L496" i="4" s="1"/>
  <c r="Z670" i="4"/>
  <c r="K695" i="4"/>
  <c r="K694" i="4" s="1"/>
  <c r="P794" i="4"/>
  <c r="K951" i="4"/>
  <c r="K950" i="4" s="1"/>
  <c r="M1088" i="4"/>
  <c r="M1087" i="4" s="1"/>
  <c r="M1266" i="4"/>
  <c r="M1265" i="4" s="1"/>
  <c r="AA29" i="4"/>
  <c r="K154" i="4"/>
  <c r="K153" i="4" s="1"/>
  <c r="P781" i="4"/>
  <c r="M951" i="4"/>
  <c r="M950" i="4" s="1"/>
  <c r="O1030" i="4"/>
  <c r="O1029" i="4" s="1"/>
  <c r="N1179" i="4"/>
  <c r="N1178" i="4" s="1"/>
  <c r="O1266" i="4"/>
  <c r="O1265" i="4" s="1"/>
  <c r="N1266" i="4"/>
  <c r="N1265" i="4" s="1"/>
  <c r="AE1338" i="4"/>
  <c r="P575" i="4"/>
  <c r="P227" i="4"/>
  <c r="P249" i="4"/>
  <c r="P1235" i="4"/>
  <c r="P174" i="4"/>
  <c r="P245" i="4"/>
  <c r="P274" i="4"/>
  <c r="P420" i="4"/>
  <c r="P425" i="4"/>
  <c r="AD591" i="4"/>
  <c r="P735" i="4"/>
  <c r="J816" i="4"/>
  <c r="J815" i="4" s="1"/>
  <c r="P921" i="4"/>
  <c r="K1030" i="4"/>
  <c r="K1029" i="4" s="1"/>
  <c r="L1093" i="4"/>
  <c r="L1092" i="4" s="1"/>
  <c r="K98" i="4"/>
  <c r="K97" i="4" s="1"/>
  <c r="AA268" i="4"/>
  <c r="Q1244" i="4"/>
  <c r="AA15" i="4"/>
  <c r="M98" i="4"/>
  <c r="M97" i="4" s="1"/>
  <c r="D150" i="4"/>
  <c r="D149" i="4" s="1"/>
  <c r="O150" i="4"/>
  <c r="O149" i="4" s="1"/>
  <c r="P255" i="4"/>
  <c r="P423" i="4"/>
  <c r="P437" i="4"/>
  <c r="AA474" i="4"/>
  <c r="P484" i="4"/>
  <c r="P716" i="4"/>
  <c r="P835" i="4"/>
  <c r="P841" i="4"/>
  <c r="AA904" i="4"/>
  <c r="P916" i="4"/>
  <c r="Q1297" i="4"/>
  <c r="P433" i="4"/>
  <c r="P39" i="4"/>
  <c r="Q12" i="4"/>
  <c r="P113" i="4"/>
  <c r="L150" i="4"/>
  <c r="L149" i="4" s="1"/>
  <c r="P362" i="4"/>
  <c r="P396" i="4"/>
  <c r="P407" i="4"/>
  <c r="L691" i="4"/>
  <c r="L690" i="4" s="1"/>
  <c r="P711" i="4"/>
  <c r="Z788" i="4"/>
  <c r="N68" i="4"/>
  <c r="P358" i="4"/>
  <c r="K86" i="4"/>
  <c r="K85" i="4" s="1"/>
  <c r="P122" i="4"/>
  <c r="K219" i="4"/>
  <c r="K218" i="4" s="1"/>
  <c r="P438" i="4"/>
  <c r="M691" i="4"/>
  <c r="M690" i="4" s="1"/>
  <c r="Q695" i="4"/>
  <c r="Q694" i="4" s="1"/>
  <c r="D694" i="4"/>
  <c r="P744" i="4"/>
  <c r="K765" i="4"/>
  <c r="K764" i="4" s="1"/>
  <c r="Q805" i="4"/>
  <c r="P1054" i="4"/>
  <c r="P1060" i="4"/>
  <c r="AA516" i="4"/>
  <c r="N998" i="4"/>
  <c r="N1254" i="4"/>
  <c r="N1253" i="4" s="1"/>
  <c r="AD1283" i="4"/>
  <c r="D497" i="4"/>
  <c r="D496" i="4" s="1"/>
  <c r="O497" i="4"/>
  <c r="O496" i="4" s="1"/>
  <c r="N501" i="4"/>
  <c r="N500" i="4" s="1"/>
  <c r="P523" i="4"/>
  <c r="L545" i="4"/>
  <c r="L544" i="4" s="1"/>
  <c r="N549" i="4"/>
  <c r="N548" i="4" s="1"/>
  <c r="L549" i="4"/>
  <c r="L548" i="4" s="1"/>
  <c r="P600" i="4"/>
  <c r="P602" i="4"/>
  <c r="P739" i="4"/>
  <c r="M816" i="4"/>
  <c r="M815" i="4" s="1"/>
  <c r="P836" i="4"/>
  <c r="L847" i="4"/>
  <c r="J867" i="4"/>
  <c r="J866" i="4" s="1"/>
  <c r="O951" i="4"/>
  <c r="O950" i="4" s="1"/>
  <c r="Z960" i="4"/>
  <c r="P1066" i="4"/>
  <c r="Z1219" i="4"/>
  <c r="O1254" i="4"/>
  <c r="O1253" i="4" s="1"/>
  <c r="AA1271" i="4"/>
  <c r="O459" i="4"/>
  <c r="O458" i="4" s="1"/>
  <c r="AC512" i="4"/>
  <c r="P526" i="4"/>
  <c r="N545" i="4"/>
  <c r="N544" i="4" s="1"/>
  <c r="O549" i="4"/>
  <c r="O548" i="4" s="1"/>
  <c r="L632" i="4"/>
  <c r="L631" i="4" s="1"/>
  <c r="Z986" i="4"/>
  <c r="P1138" i="4"/>
  <c r="F1356" i="4"/>
  <c r="K501" i="4"/>
  <c r="K500" i="4" s="1"/>
  <c r="AD512" i="4"/>
  <c r="O545" i="4"/>
  <c r="O544" i="4" s="1"/>
  <c r="AC591" i="4"/>
  <c r="P723" i="4"/>
  <c r="Z759" i="4"/>
  <c r="J769" i="4"/>
  <c r="J768" i="4" s="1"/>
  <c r="J820" i="4"/>
  <c r="J819" i="4" s="1"/>
  <c r="P842" i="4"/>
  <c r="AA849" i="4"/>
  <c r="D878" i="4"/>
  <c r="AE979" i="4"/>
  <c r="D986" i="4"/>
  <c r="F986" i="4" s="1"/>
  <c r="P992" i="4"/>
  <c r="L1088" i="4"/>
  <c r="L1087" i="4" s="1"/>
  <c r="O1088" i="4"/>
  <c r="O1087" i="4" s="1"/>
  <c r="K1093" i="4"/>
  <c r="K1092" i="4" s="1"/>
  <c r="J1187" i="4"/>
  <c r="J1186" i="4" s="1"/>
  <c r="AC1338" i="4"/>
  <c r="J1366" i="4"/>
  <c r="J1365" i="4" s="1"/>
  <c r="N1366" i="4"/>
  <c r="N1365" i="4" s="1"/>
  <c r="H12" i="4"/>
  <c r="P32" i="4"/>
  <c r="P41" i="4"/>
  <c r="P53" i="4"/>
  <c r="J154" i="4"/>
  <c r="J153" i="4" s="1"/>
  <c r="Q156" i="4"/>
  <c r="K94" i="4"/>
  <c r="K93" i="4" s="1"/>
  <c r="N150" i="4"/>
  <c r="N149" i="4" s="1"/>
  <c r="Z18" i="4"/>
  <c r="L68" i="4"/>
  <c r="N154" i="4"/>
  <c r="N153" i="4" s="1"/>
  <c r="P47" i="4"/>
  <c r="P61" i="4"/>
  <c r="L94" i="4"/>
  <c r="L93" i="4" s="1"/>
  <c r="AA103" i="4"/>
  <c r="AA101" i="4" s="1"/>
  <c r="P56" i="4"/>
  <c r="E98" i="4"/>
  <c r="F98" i="4" s="1"/>
  <c r="O98" i="4"/>
  <c r="O97" i="4" s="1"/>
  <c r="J150" i="4"/>
  <c r="J149" i="4" s="1"/>
  <c r="P284" i="4"/>
  <c r="E385" i="4"/>
  <c r="P401" i="4"/>
  <c r="P704" i="4"/>
  <c r="P751" i="4"/>
  <c r="P280" i="4"/>
  <c r="AA340" i="4"/>
  <c r="P483" i="4"/>
  <c r="P656" i="4"/>
  <c r="L686" i="4"/>
  <c r="L685" i="4" s="1"/>
  <c r="P763" i="4"/>
  <c r="P292" i="4"/>
  <c r="P311" i="4"/>
  <c r="P323" i="4"/>
  <c r="P334" i="4"/>
  <c r="AA465" i="4"/>
  <c r="Z474" i="4"/>
  <c r="P509" i="4"/>
  <c r="P520" i="4"/>
  <c r="P529" i="4"/>
  <c r="P644" i="4"/>
  <c r="P662" i="4"/>
  <c r="P747" i="4"/>
  <c r="P761" i="4"/>
  <c r="P193" i="4"/>
  <c r="K203" i="4"/>
  <c r="K202" i="4" s="1"/>
  <c r="P352" i="4"/>
  <c r="P402" i="4"/>
  <c r="P440" i="4"/>
  <c r="L456" i="4"/>
  <c r="L455" i="4" s="1"/>
  <c r="L501" i="4"/>
  <c r="L500" i="4" s="1"/>
  <c r="AE512" i="4"/>
  <c r="P572" i="4"/>
  <c r="P606" i="4"/>
  <c r="N632" i="4"/>
  <c r="N631" i="4" s="1"/>
  <c r="P729" i="4"/>
  <c r="P745" i="4"/>
  <c r="P422" i="4"/>
  <c r="J545" i="4"/>
  <c r="J544" i="4" s="1"/>
  <c r="P563" i="4"/>
  <c r="P583" i="4"/>
  <c r="K632" i="4"/>
  <c r="K631" i="4" s="1"/>
  <c r="P286" i="4"/>
  <c r="P317" i="4"/>
  <c r="P328" i="4"/>
  <c r="P360" i="4"/>
  <c r="M459" i="4"/>
  <c r="M458" i="4" s="1"/>
  <c r="K497" i="4"/>
  <c r="K496" i="4" s="1"/>
  <c r="M501" i="4"/>
  <c r="M500" i="4" s="1"/>
  <c r="N636" i="4"/>
  <c r="N635" i="4" s="1"/>
  <c r="D691" i="4"/>
  <c r="D690" i="4" s="1"/>
  <c r="O691" i="4"/>
  <c r="O690" i="4" s="1"/>
  <c r="P741" i="4"/>
  <c r="P753" i="4"/>
  <c r="P757" i="4"/>
  <c r="P845" i="4"/>
  <c r="AA825" i="4"/>
  <c r="K867" i="4"/>
  <c r="K866" i="4" s="1"/>
  <c r="P879" i="4"/>
  <c r="P878" i="4" s="1"/>
  <c r="N879" i="4"/>
  <c r="N878" i="4" s="1"/>
  <c r="P1206" i="4"/>
  <c r="AE1214" i="4"/>
  <c r="J1381" i="4"/>
  <c r="J1380" i="4" s="1"/>
  <c r="N765" i="4"/>
  <c r="N764" i="4" s="1"/>
  <c r="Q806" i="4"/>
  <c r="J809" i="4"/>
  <c r="J808" i="4" s="1"/>
  <c r="M809" i="4"/>
  <c r="M808" i="4" s="1"/>
  <c r="Q934" i="4"/>
  <c r="J998" i="4"/>
  <c r="J1034" i="4"/>
  <c r="J1033" i="4" s="1"/>
  <c r="P1059" i="4"/>
  <c r="P1063" i="4"/>
  <c r="Q1084" i="4"/>
  <c r="D1190" i="4"/>
  <c r="P1276" i="4"/>
  <c r="Z1318" i="4"/>
  <c r="F1355" i="4"/>
  <c r="F1357" i="4"/>
  <c r="M1366" i="4"/>
  <c r="M1365" i="4" s="1"/>
  <c r="M769" i="4"/>
  <c r="M768" i="4" s="1"/>
  <c r="K847" i="4"/>
  <c r="P854" i="4"/>
  <c r="Z884" i="4"/>
  <c r="P901" i="4"/>
  <c r="K998" i="4"/>
  <c r="Q1012" i="4"/>
  <c r="P1043" i="4"/>
  <c r="J1179" i="4"/>
  <c r="J1178" i="4" s="1"/>
  <c r="K1254" i="4"/>
  <c r="K1253" i="4" s="1"/>
  <c r="P840" i="4"/>
  <c r="AE847" i="4"/>
  <c r="AE902" i="4"/>
  <c r="E955" i="4"/>
  <c r="O979" i="4"/>
  <c r="P1218" i="4"/>
  <c r="F1354" i="4"/>
  <c r="O1377" i="4"/>
  <c r="O1376" i="4" s="1"/>
  <c r="M847" i="4"/>
  <c r="J955" i="4"/>
  <c r="J954" i="4" s="1"/>
  <c r="Q1080" i="4"/>
  <c r="Q1175" i="4"/>
  <c r="M1254" i="4"/>
  <c r="M1253" i="4" s="1"/>
  <c r="J1262" i="4"/>
  <c r="J1261" i="4" s="1"/>
  <c r="M1313" i="4"/>
  <c r="M1312" i="4" s="1"/>
  <c r="P792" i="4"/>
  <c r="AA788" i="4"/>
  <c r="K875" i="4"/>
  <c r="K874" i="4" s="1"/>
  <c r="J875" i="4"/>
  <c r="J874" i="4" s="1"/>
  <c r="AA884" i="4"/>
  <c r="Q1015" i="4"/>
  <c r="E1088" i="4"/>
  <c r="K1097" i="4"/>
  <c r="K1096" i="4" s="1"/>
  <c r="J1097" i="4"/>
  <c r="J1096" i="4" s="1"/>
  <c r="Q1173" i="4"/>
  <c r="L1262" i="4"/>
  <c r="L1261" i="4" s="1"/>
  <c r="P1279" i="4"/>
  <c r="F1361" i="4"/>
  <c r="P428" i="4"/>
  <c r="H15" i="4"/>
  <c r="P66" i="4"/>
  <c r="P86" i="4"/>
  <c r="P85" i="4" s="1"/>
  <c r="M94" i="4"/>
  <c r="M93" i="4" s="1"/>
  <c r="Z191" i="4"/>
  <c r="P230" i="4"/>
  <c r="P314" i="4"/>
  <c r="P320" i="4"/>
  <c r="P326" i="4"/>
  <c r="P331" i="4"/>
  <c r="P367" i="4"/>
  <c r="P371" i="4"/>
  <c r="P378" i="4"/>
  <c r="P577" i="4"/>
  <c r="P658" i="4"/>
  <c r="P414" i="4"/>
  <c r="P417" i="4"/>
  <c r="P431" i="4"/>
  <c r="P965" i="4"/>
  <c r="P1135" i="4"/>
  <c r="P55" i="4"/>
  <c r="P64" i="4"/>
  <c r="L219" i="4"/>
  <c r="L218" i="4" s="1"/>
  <c r="P363" i="4"/>
  <c r="M388" i="4"/>
  <c r="O388" i="4"/>
  <c r="AA385" i="4"/>
  <c r="P409" i="4"/>
  <c r="P429" i="4"/>
  <c r="P432" i="4"/>
  <c r="P443" i="4"/>
  <c r="P568" i="4"/>
  <c r="P588" i="4"/>
  <c r="P650" i="4"/>
  <c r="P411" i="4"/>
  <c r="P962" i="4"/>
  <c r="P1164" i="4"/>
  <c r="Q18" i="4"/>
  <c r="P35" i="4"/>
  <c r="P44" i="4"/>
  <c r="P50" i="4"/>
  <c r="Q138" i="4"/>
  <c r="Z159" i="4"/>
  <c r="L203" i="4"/>
  <c r="L202" i="4" s="1"/>
  <c r="J203" i="4"/>
  <c r="J202" i="4" s="1"/>
  <c r="N219" i="4"/>
  <c r="N218" i="4" s="1"/>
  <c r="AE225" i="4"/>
  <c r="P242" i="4"/>
  <c r="P252" i="4"/>
  <c r="P267" i="4"/>
  <c r="Z268" i="4"/>
  <c r="P271" i="4"/>
  <c r="P277" i="4"/>
  <c r="P283" i="4"/>
  <c r="P289" i="4"/>
  <c r="P295" i="4"/>
  <c r="Z308" i="4"/>
  <c r="P343" i="4"/>
  <c r="P349" i="4"/>
  <c r="P355" i="4"/>
  <c r="P559" i="4"/>
  <c r="Q622" i="4"/>
  <c r="P442" i="4"/>
  <c r="P1212" i="4"/>
  <c r="Q15" i="4"/>
  <c r="P60" i="4"/>
  <c r="K68" i="4"/>
  <c r="J68" i="4"/>
  <c r="O86" i="4"/>
  <c r="O85" i="4" s="1"/>
  <c r="Q144" i="4"/>
  <c r="E154" i="4"/>
  <c r="F154" i="4" s="1"/>
  <c r="P372" i="4"/>
  <c r="P377" i="4"/>
  <c r="P410" i="4"/>
  <c r="P413" i="4"/>
  <c r="P416" i="4"/>
  <c r="P427" i="4"/>
  <c r="P444" i="4"/>
  <c r="AA554" i="4"/>
  <c r="P445" i="4"/>
  <c r="I18" i="4"/>
  <c r="AA58" i="4"/>
  <c r="J98" i="4"/>
  <c r="J97" i="4" s="1"/>
  <c r="Z15" i="4"/>
  <c r="J219" i="4"/>
  <c r="J218" i="4" s="1"/>
  <c r="H385" i="4"/>
  <c r="H26" i="4" s="1"/>
  <c r="P480" i="4"/>
  <c r="D548" i="4"/>
  <c r="J549" i="4"/>
  <c r="J548" i="4" s="1"/>
  <c r="J497" i="4"/>
  <c r="J496" i="4" s="1"/>
  <c r="Q497" i="4"/>
  <c r="Q496" i="4" s="1"/>
  <c r="J501" i="4"/>
  <c r="J500" i="4" s="1"/>
  <c r="P604" i="4"/>
  <c r="J628" i="4"/>
  <c r="J627" i="4" s="1"/>
  <c r="P664" i="4"/>
  <c r="O686" i="4"/>
  <c r="O685" i="4" s="1"/>
  <c r="P702" i="4"/>
  <c r="P714" i="4"/>
  <c r="P726" i="4"/>
  <c r="L388" i="4"/>
  <c r="P398" i="4"/>
  <c r="P404" i="4"/>
  <c r="P419" i="4"/>
  <c r="P434" i="4"/>
  <c r="P449" i="4"/>
  <c r="P451" i="4"/>
  <c r="O456" i="4"/>
  <c r="O455" i="4" s="1"/>
  <c r="P478" i="4"/>
  <c r="M545" i="4"/>
  <c r="M544" i="4" s="1"/>
  <c r="O628" i="4"/>
  <c r="O627" i="4" s="1"/>
  <c r="P707" i="4"/>
  <c r="P783" i="4"/>
  <c r="P607" i="4"/>
  <c r="E636" i="4"/>
  <c r="L386" i="4"/>
  <c r="J386" i="4"/>
  <c r="K459" i="4"/>
  <c r="K458" i="4" s="1"/>
  <c r="AD470" i="4"/>
  <c r="P481" i="4"/>
  <c r="M497" i="4"/>
  <c r="M496" i="4" s="1"/>
  <c r="AC510" i="4"/>
  <c r="K549" i="4"/>
  <c r="K548" i="4" s="1"/>
  <c r="AA595" i="4"/>
  <c r="Q621" i="4"/>
  <c r="Q626" i="4"/>
  <c r="AE666" i="4"/>
  <c r="Q683" i="4"/>
  <c r="P708" i="4"/>
  <c r="P720" i="4"/>
  <c r="P732" i="4"/>
  <c r="P838" i="4"/>
  <c r="J388" i="4"/>
  <c r="G385" i="4"/>
  <c r="P395" i="4"/>
  <c r="P448" i="4"/>
  <c r="P452" i="4"/>
  <c r="P454" i="4"/>
  <c r="M456" i="4"/>
  <c r="M455" i="4" s="1"/>
  <c r="N459" i="4"/>
  <c r="N458" i="4" s="1"/>
  <c r="L459" i="4"/>
  <c r="L458" i="4" s="1"/>
  <c r="P477" i="4"/>
  <c r="P486" i="4"/>
  <c r="Z516" i="4"/>
  <c r="D545" i="4"/>
  <c r="D544" i="4" s="1"/>
  <c r="Z554" i="4"/>
  <c r="Z595" i="4"/>
  <c r="Q624" i="4"/>
  <c r="P652" i="4"/>
  <c r="AC666" i="4"/>
  <c r="Q679" i="4"/>
  <c r="N695" i="4"/>
  <c r="N694" i="4" s="1"/>
  <c r="P713" i="4"/>
  <c r="AE756" i="4"/>
  <c r="K628" i="4"/>
  <c r="K627" i="4" s="1"/>
  <c r="AA774" i="4"/>
  <c r="P911" i="4"/>
  <c r="Z774" i="4"/>
  <c r="P791" i="4"/>
  <c r="P839" i="4"/>
  <c r="P843" i="4"/>
  <c r="E867" i="4"/>
  <c r="M628" i="4"/>
  <c r="M627" i="4" s="1"/>
  <c r="L636" i="4"/>
  <c r="L635" i="4" s="1"/>
  <c r="O636" i="4"/>
  <c r="O635" i="4" s="1"/>
  <c r="O695" i="4"/>
  <c r="O694" i="4" s="1"/>
  <c r="P742" i="4"/>
  <c r="P748" i="4"/>
  <c r="P754" i="4"/>
  <c r="AA759" i="4"/>
  <c r="N769" i="4"/>
  <c r="N768" i="4" s="1"/>
  <c r="P886" i="4"/>
  <c r="Q623" i="4"/>
  <c r="N628" i="4"/>
  <c r="N627" i="4" s="1"/>
  <c r="Z641" i="4"/>
  <c r="P649" i="4"/>
  <c r="P655" i="4"/>
  <c r="P661" i="4"/>
  <c r="N686" i="4"/>
  <c r="N685" i="4" s="1"/>
  <c r="AA700" i="4"/>
  <c r="K769" i="4"/>
  <c r="K768" i="4" s="1"/>
  <c r="P967" i="4"/>
  <c r="P612" i="4"/>
  <c r="L628" i="4"/>
  <c r="L627" i="4" s="1"/>
  <c r="M632" i="4"/>
  <c r="M631" i="4" s="1"/>
  <c r="P646" i="4"/>
  <c r="AA670" i="4"/>
  <c r="E686" i="4"/>
  <c r="L765" i="4"/>
  <c r="L764" i="4" s="1"/>
  <c r="Q769" i="4"/>
  <c r="Q768" i="4" s="1"/>
  <c r="L769" i="4"/>
  <c r="L768" i="4" s="1"/>
  <c r="Q803" i="4"/>
  <c r="P820" i="4"/>
  <c r="P819" i="4" s="1"/>
  <c r="P827" i="4"/>
  <c r="P831" i="4"/>
  <c r="P913" i="4"/>
  <c r="N867" i="4"/>
  <c r="N866" i="4" s="1"/>
  <c r="O867" i="4"/>
  <c r="O866" i="4" s="1"/>
  <c r="O875" i="4"/>
  <c r="O874" i="4" s="1"/>
  <c r="K879" i="4"/>
  <c r="K878" i="4" s="1"/>
  <c r="E879" i="4"/>
  <c r="N951" i="4"/>
  <c r="N950" i="4" s="1"/>
  <c r="P975" i="4"/>
  <c r="M1097" i="4"/>
  <c r="M1096" i="4" s="1"/>
  <c r="P1111" i="4"/>
  <c r="P1133" i="4"/>
  <c r="N847" i="4"/>
  <c r="Z849" i="4"/>
  <c r="P857" i="4"/>
  <c r="Q1011" i="4"/>
  <c r="P1144" i="4"/>
  <c r="P1162" i="4"/>
  <c r="P1205" i="4"/>
  <c r="O847" i="4"/>
  <c r="P973" i="4"/>
  <c r="D1030" i="4"/>
  <c r="D1029" i="4" s="1"/>
  <c r="P1097" i="4"/>
  <c r="P1096" i="4" s="1"/>
  <c r="P1119" i="4"/>
  <c r="N809" i="4"/>
  <c r="N808" i="4" s="1"/>
  <c r="O820" i="4"/>
  <c r="O819" i="4" s="1"/>
  <c r="Q937" i="4"/>
  <c r="P964" i="4"/>
  <c r="AC979" i="4"/>
  <c r="L979" i="4"/>
  <c r="P1041" i="4"/>
  <c r="J1093" i="4"/>
  <c r="J1092" i="4" s="1"/>
  <c r="D1093" i="4"/>
  <c r="D1092" i="4" s="1"/>
  <c r="E1097" i="4"/>
  <c r="P1117" i="4"/>
  <c r="P1142" i="4"/>
  <c r="P1160" i="4"/>
  <c r="L809" i="4"/>
  <c r="L808" i="4" s="1"/>
  <c r="N820" i="4"/>
  <c r="N819" i="4" s="1"/>
  <c r="AC847" i="4"/>
  <c r="M875" i="4"/>
  <c r="M874" i="4" s="1"/>
  <c r="J902" i="4"/>
  <c r="M902" i="4"/>
  <c r="Z904" i="4"/>
  <c r="L951" i="4"/>
  <c r="L950" i="4" s="1"/>
  <c r="L955" i="4"/>
  <c r="L954" i="4" s="1"/>
  <c r="P1044" i="4"/>
  <c r="Q1245" i="4"/>
  <c r="Q1303" i="4"/>
  <c r="Z1154" i="4"/>
  <c r="P1221" i="4"/>
  <c r="P1335" i="4"/>
  <c r="P1339" i="4"/>
  <c r="J1030" i="4"/>
  <c r="J1029" i="4" s="1"/>
  <c r="Q1034" i="4"/>
  <c r="Q1033" i="4" s="1"/>
  <c r="N1097" i="4"/>
  <c r="N1096" i="4" s="1"/>
  <c r="AA1154" i="4"/>
  <c r="L1179" i="4"/>
  <c r="L1178" i="4" s="1"/>
  <c r="J1191" i="4"/>
  <c r="J1190" i="4" s="1"/>
  <c r="P1230" i="4"/>
  <c r="P1273" i="4"/>
  <c r="P1275" i="4"/>
  <c r="P1278" i="4"/>
  <c r="P1291" i="4"/>
  <c r="Q1301" i="4"/>
  <c r="P1342" i="4"/>
  <c r="K979" i="4"/>
  <c r="Q1009" i="4"/>
  <c r="P1065" i="4"/>
  <c r="Q1081" i="4"/>
  <c r="Q1086" i="4"/>
  <c r="M1093" i="4"/>
  <c r="M1092" i="4" s="1"/>
  <c r="Z1102" i="4"/>
  <c r="P1148" i="4"/>
  <c r="Q1177" i="4"/>
  <c r="O1187" i="4"/>
  <c r="O1186" i="4" s="1"/>
  <c r="P1217" i="4"/>
  <c r="P1237" i="4"/>
  <c r="K1262" i="4"/>
  <c r="K1261" i="4" s="1"/>
  <c r="M979" i="4"/>
  <c r="O998" i="4"/>
  <c r="Z1039" i="4"/>
  <c r="P1151" i="4"/>
  <c r="M1191" i="4"/>
  <c r="M1190" i="4" s="1"/>
  <c r="P1215" i="4"/>
  <c r="D1312" i="4"/>
  <c r="Q1313" i="4"/>
  <c r="Q1312" i="4" s="1"/>
  <c r="P1320" i="4"/>
  <c r="K955" i="4"/>
  <c r="K954" i="4" s="1"/>
  <c r="N1030" i="4"/>
  <c r="N1029" i="4" s="1"/>
  <c r="P1057" i="4"/>
  <c r="AD1045" i="4"/>
  <c r="K1088" i="4"/>
  <c r="K1087" i="4" s="1"/>
  <c r="L1097" i="4"/>
  <c r="L1096" i="4" s="1"/>
  <c r="K1187" i="4"/>
  <c r="K1186" i="4" s="1"/>
  <c r="AA1286" i="4"/>
  <c r="F1358" i="4"/>
  <c r="F1360" i="4"/>
  <c r="L1254" i="4"/>
  <c r="L1253" i="4" s="1"/>
  <c r="Q1351" i="4"/>
  <c r="F1373" i="4"/>
  <c r="P1284" i="4"/>
  <c r="N1305" i="4"/>
  <c r="N1304" i="4" s="1"/>
  <c r="M1309" i="4"/>
  <c r="M1308" i="4" s="1"/>
  <c r="O1313" i="4"/>
  <c r="O1312" i="4" s="1"/>
  <c r="P1323" i="4"/>
  <c r="F1371" i="4"/>
  <c r="O1366" i="4"/>
  <c r="O1365" i="4" s="1"/>
  <c r="F1382" i="4"/>
  <c r="F1381" i="4" s="1"/>
  <c r="F1380" i="4" s="1"/>
  <c r="AA1219" i="4"/>
  <c r="AC1214" i="4"/>
  <c r="M1305" i="4"/>
  <c r="M1304" i="4" s="1"/>
  <c r="L1305" i="4"/>
  <c r="L1304" i="4" s="1"/>
  <c r="L1313" i="4"/>
  <c r="L1312" i="4" s="1"/>
  <c r="AA1340" i="4"/>
  <c r="F1359" i="4"/>
  <c r="J1309" i="4"/>
  <c r="J1308" i="4" s="1"/>
  <c r="P1326" i="4"/>
  <c r="L1366" i="4"/>
  <c r="L1365" i="4" s="1"/>
  <c r="M1377" i="4"/>
  <c r="M1376" i="4" s="1"/>
  <c r="K1381" i="4"/>
  <c r="K1380" i="4" s="1"/>
  <c r="P24" i="4"/>
  <c r="G14" i="4"/>
  <c r="G12" i="4" s="1"/>
  <c r="AA14" i="4"/>
  <c r="AA12" i="4" s="1"/>
  <c r="P65" i="4"/>
  <c r="M68" i="4"/>
  <c r="O94" i="4"/>
  <c r="P369" i="4"/>
  <c r="D388" i="4"/>
  <c r="F388" i="4" s="1"/>
  <c r="P97" i="4"/>
  <c r="G149" i="4"/>
  <c r="Z13" i="4"/>
  <c r="Z12" i="4" s="1"/>
  <c r="L24" i="4"/>
  <c r="P34" i="4"/>
  <c r="P43" i="4"/>
  <c r="P49" i="4"/>
  <c r="O20" i="4"/>
  <c r="G202" i="4"/>
  <c r="N203" i="4"/>
  <c r="P270" i="4"/>
  <c r="P276" i="4"/>
  <c r="P282" i="4"/>
  <c r="P288" i="4"/>
  <c r="P294" i="4"/>
  <c r="P330" i="4"/>
  <c r="P336" i="4"/>
  <c r="P361" i="4"/>
  <c r="P376" i="4"/>
  <c r="P397" i="4"/>
  <c r="Z131" i="4"/>
  <c r="E203" i="4"/>
  <c r="F203" i="4" s="1"/>
  <c r="I214" i="4"/>
  <c r="O219" i="4"/>
  <c r="O218" i="4" s="1"/>
  <c r="P57" i="4"/>
  <c r="P62" i="4"/>
  <c r="L154" i="4"/>
  <c r="L153" i="4" s="1"/>
  <c r="P374" i="4"/>
  <c r="I23" i="4"/>
  <c r="I22" i="4" s="1"/>
  <c r="I21" i="4" s="1"/>
  <c r="P31" i="4"/>
  <c r="P37" i="4"/>
  <c r="P40" i="4"/>
  <c r="P46" i="4"/>
  <c r="P52" i="4"/>
  <c r="O203" i="4"/>
  <c r="O202" i="4" s="1"/>
  <c r="P273" i="4"/>
  <c r="P279" i="4"/>
  <c r="P285" i="4"/>
  <c r="P291" i="4"/>
  <c r="P333" i="4"/>
  <c r="D386" i="4"/>
  <c r="F386" i="4" s="1"/>
  <c r="P421" i="4"/>
  <c r="E86" i="4"/>
  <c r="F86" i="4" s="1"/>
  <c r="E94" i="4"/>
  <c r="F94" i="4" s="1"/>
  <c r="I385" i="4"/>
  <c r="M386" i="4"/>
  <c r="P412" i="4"/>
  <c r="P366" i="4"/>
  <c r="K388" i="4"/>
  <c r="P403" i="4"/>
  <c r="O386" i="4"/>
  <c r="P479" i="4"/>
  <c r="P439" i="4"/>
  <c r="P508" i="4"/>
  <c r="K386" i="4"/>
  <c r="N388" i="4"/>
  <c r="P430" i="4"/>
  <c r="AE468" i="4"/>
  <c r="P482" i="4"/>
  <c r="N386" i="4"/>
  <c r="AE470" i="4"/>
  <c r="P476" i="4"/>
  <c r="P485" i="4"/>
  <c r="Z506" i="4"/>
  <c r="K545" i="4"/>
  <c r="K544" i="4" s="1"/>
  <c r="P608" i="4"/>
  <c r="M17" i="4"/>
  <c r="AC507" i="4"/>
  <c r="Q636" i="4"/>
  <c r="Q635" i="4" s="1"/>
  <c r="P447" i="4"/>
  <c r="N17" i="4"/>
  <c r="E459" i="4"/>
  <c r="F459" i="4" s="1"/>
  <c r="E549" i="4"/>
  <c r="P603" i="4"/>
  <c r="Q619" i="4"/>
  <c r="Q802" i="4"/>
  <c r="AE591" i="4"/>
  <c r="M636" i="4"/>
  <c r="M635" i="4" s="1"/>
  <c r="P648" i="4"/>
  <c r="P654" i="4"/>
  <c r="P660" i="4"/>
  <c r="P673" i="4"/>
  <c r="M686" i="4"/>
  <c r="M685" i="4" s="1"/>
  <c r="J686" i="4"/>
  <c r="J685" i="4" s="1"/>
  <c r="P796" i="4"/>
  <c r="P488" i="4"/>
  <c r="Q678" i="4"/>
  <c r="Q684" i="4"/>
  <c r="P706" i="4"/>
  <c r="P712" i="4"/>
  <c r="P718" i="4"/>
  <c r="P724" i="4"/>
  <c r="P730" i="4"/>
  <c r="P736" i="4"/>
  <c r="E501" i="4"/>
  <c r="AE510" i="4"/>
  <c r="P597" i="4"/>
  <c r="P651" i="4"/>
  <c r="P657" i="4"/>
  <c r="P663" i="4"/>
  <c r="P740" i="4"/>
  <c r="P746" i="4"/>
  <c r="P752" i="4"/>
  <c r="E769" i="4"/>
  <c r="P793" i="4"/>
  <c r="E456" i="4"/>
  <c r="F456" i="4" s="1"/>
  <c r="P609" i="4"/>
  <c r="E628" i="4"/>
  <c r="Q681" i="4"/>
  <c r="K686" i="4"/>
  <c r="K685" i="4" s="1"/>
  <c r="P762" i="4"/>
  <c r="P780" i="4"/>
  <c r="P790" i="4"/>
  <c r="Q804" i="4"/>
  <c r="D847" i="4"/>
  <c r="F847" i="4" s="1"/>
  <c r="J691" i="4"/>
  <c r="AC756" i="4"/>
  <c r="O765" i="4"/>
  <c r="O764" i="4" s="1"/>
  <c r="D816" i="4"/>
  <c r="F816" i="4" s="1"/>
  <c r="O816" i="4"/>
  <c r="O815" i="4" s="1"/>
  <c r="Z825" i="4"/>
  <c r="Z700" i="4"/>
  <c r="P703" i="4"/>
  <c r="P709" i="4"/>
  <c r="P715" i="4"/>
  <c r="P721" i="4"/>
  <c r="P727" i="4"/>
  <c r="P733" i="4"/>
  <c r="P743" i="4"/>
  <c r="P749" i="4"/>
  <c r="P755" i="4"/>
  <c r="E820" i="4"/>
  <c r="P695" i="4"/>
  <c r="P694" i="4" s="1"/>
  <c r="O769" i="4"/>
  <c r="O768" i="4" s="1"/>
  <c r="Q801" i="4"/>
  <c r="Q807" i="4"/>
  <c r="K809" i="4"/>
  <c r="K808" i="4" s="1"/>
  <c r="D819" i="4"/>
  <c r="Q820" i="4"/>
  <c r="Q819" i="4" s="1"/>
  <c r="J847" i="4"/>
  <c r="P853" i="4"/>
  <c r="J695" i="4"/>
  <c r="J694" i="4" s="1"/>
  <c r="P912" i="4"/>
  <c r="AD979" i="4"/>
  <c r="P891" i="4"/>
  <c r="AD902" i="4"/>
  <c r="L902" i="4"/>
  <c r="Q863" i="4"/>
  <c r="L879" i="4"/>
  <c r="L878" i="4" s="1"/>
  <c r="P899" i="4"/>
  <c r="E809" i="4"/>
  <c r="P858" i="4"/>
  <c r="Q935" i="4"/>
  <c r="P988" i="4"/>
  <c r="K902" i="4"/>
  <c r="Q933" i="4"/>
  <c r="D951" i="4"/>
  <c r="D950" i="4" s="1"/>
  <c r="P990" i="4"/>
  <c r="P994" i="4"/>
  <c r="D902" i="4"/>
  <c r="F902" i="4" s="1"/>
  <c r="O902" i="4"/>
  <c r="P906" i="4"/>
  <c r="D954" i="4"/>
  <c r="D979" i="4"/>
  <c r="F979" i="4" s="1"/>
  <c r="N979" i="4"/>
  <c r="Q865" i="4"/>
  <c r="M879" i="4"/>
  <c r="M878" i="4" s="1"/>
  <c r="E939" i="4"/>
  <c r="E998" i="4"/>
  <c r="F998" i="4" s="1"/>
  <c r="Q1007" i="4"/>
  <c r="P1115" i="4"/>
  <c r="Q936" i="4"/>
  <c r="P974" i="4"/>
  <c r="P995" i="4"/>
  <c r="P966" i="4"/>
  <c r="P969" i="4"/>
  <c r="Q1008" i="4"/>
  <c r="Q1016" i="4"/>
  <c r="Q1083" i="4"/>
  <c r="P1153" i="4"/>
  <c r="P955" i="4"/>
  <c r="P954" i="4" s="1"/>
  <c r="O955" i="4"/>
  <c r="O954" i="4" s="1"/>
  <c r="P977" i="4"/>
  <c r="L998" i="4"/>
  <c r="N1034" i="4"/>
  <c r="N1033" i="4" s="1"/>
  <c r="Q1085" i="4"/>
  <c r="J1088" i="4"/>
  <c r="J1087" i="4" s="1"/>
  <c r="O1093" i="4"/>
  <c r="O1092" i="4" s="1"/>
  <c r="P1106" i="4"/>
  <c r="E1034" i="4"/>
  <c r="P1034" i="4"/>
  <c r="P1033" i="4" s="1"/>
  <c r="O1034" i="4"/>
  <c r="O1033" i="4" s="1"/>
  <c r="P1121" i="4"/>
  <c r="P1064" i="4"/>
  <c r="P1112" i="4"/>
  <c r="P1149" i="4"/>
  <c r="P1058" i="4"/>
  <c r="Q1097" i="4"/>
  <c r="Q1096" i="4" s="1"/>
  <c r="P1147" i="4"/>
  <c r="P963" i="4"/>
  <c r="P971" i="4"/>
  <c r="J979" i="4"/>
  <c r="AD1146" i="4"/>
  <c r="D1265" i="4"/>
  <c r="Q1266" i="4"/>
  <c r="Q1265" i="4" s="1"/>
  <c r="AC1045" i="4"/>
  <c r="N1088" i="4"/>
  <c r="N1087" i="4" s="1"/>
  <c r="P1152" i="4"/>
  <c r="Z1052" i="4"/>
  <c r="P1055" i="4"/>
  <c r="P1061" i="4"/>
  <c r="P1067" i="4"/>
  <c r="Q1082" i="4"/>
  <c r="P1150" i="4"/>
  <c r="D1187" i="4"/>
  <c r="D1186" i="4" s="1"/>
  <c r="E1254" i="4"/>
  <c r="E1179" i="4"/>
  <c r="Q1172" i="4"/>
  <c r="Q1174" i="4"/>
  <c r="Q1176" i="4"/>
  <c r="P1216" i="4"/>
  <c r="M1262" i="4"/>
  <c r="M1261" i="4" s="1"/>
  <c r="O1262" i="4"/>
  <c r="O1261" i="4" s="1"/>
  <c r="E1266" i="4"/>
  <c r="J1305" i="4"/>
  <c r="J1304" i="4" s="1"/>
  <c r="P1285" i="4"/>
  <c r="K1305" i="4"/>
  <c r="K1304" i="4" s="1"/>
  <c r="E1191" i="4"/>
  <c r="P1313" i="4"/>
  <c r="P1312" i="4" s="1"/>
  <c r="E1313" i="4"/>
  <c r="P1328" i="4"/>
  <c r="E1305" i="4"/>
  <c r="L1309" i="4"/>
  <c r="L1308" i="4" s="1"/>
  <c r="K1366" i="4"/>
  <c r="K1365" i="4" s="1"/>
  <c r="O1305" i="4"/>
  <c r="O1304" i="4" s="1"/>
  <c r="P1322" i="4"/>
  <c r="Q1366" i="4"/>
  <c r="Q1365" i="4" s="1"/>
  <c r="K1377" i="4"/>
  <c r="K1376" i="4" s="1"/>
  <c r="P1325" i="4"/>
  <c r="E1366" i="4"/>
  <c r="E1365" i="4" s="1"/>
  <c r="F1375" i="4"/>
  <c r="Q1378" i="4"/>
  <c r="Q1377" i="4" s="1"/>
  <c r="Q1376" i="4" s="1"/>
  <c r="F1372" i="4"/>
  <c r="E1381" i="4"/>
  <c r="E1380" i="4" s="1"/>
  <c r="Q545" i="4" l="1"/>
  <c r="Q544" i="4" s="1"/>
  <c r="Q1254" i="4"/>
  <c r="Q1253" i="4" s="1"/>
  <c r="Q816" i="4"/>
  <c r="Q815" i="4" s="1"/>
  <c r="Q765" i="4"/>
  <c r="Q764" i="4" s="1"/>
  <c r="Q459" i="4"/>
  <c r="Q458" i="4" s="1"/>
  <c r="Z101" i="4"/>
  <c r="Q691" i="4"/>
  <c r="Q690" i="4" s="1"/>
  <c r="Q875" i="4"/>
  <c r="Q874" i="4" s="1"/>
  <c r="Q1262" i="4"/>
  <c r="Q1261" i="4" s="1"/>
  <c r="Q951" i="4"/>
  <c r="Q950" i="4" s="1"/>
  <c r="Q632" i="4"/>
  <c r="Q631" i="4" s="1"/>
  <c r="P94" i="4"/>
  <c r="P93" i="4" s="1"/>
  <c r="Q501" i="4"/>
  <c r="Q500" i="4" s="1"/>
  <c r="Q456" i="4"/>
  <c r="Q455" i="4" s="1"/>
  <c r="Q1093" i="4"/>
  <c r="Q1092" i="4" s="1"/>
  <c r="Q1187" i="4"/>
  <c r="Q1186" i="4" s="1"/>
  <c r="Q1030" i="4"/>
  <c r="Q1029" i="4" s="1"/>
  <c r="Q146" i="4"/>
  <c r="E145" i="4"/>
  <c r="F145" i="4" s="1"/>
  <c r="Q1179" i="4"/>
  <c r="Q1178" i="4" s="1"/>
  <c r="Q939" i="4"/>
  <c r="Q938" i="4" s="1"/>
  <c r="Q154" i="4"/>
  <c r="Q153" i="4" s="1"/>
  <c r="Q1309" i="4"/>
  <c r="Q1308" i="4" s="1"/>
  <c r="Q1018" i="4"/>
  <c r="Q1017" i="4" s="1"/>
  <c r="P998" i="4"/>
  <c r="F149" i="4"/>
  <c r="E878" i="4"/>
  <c r="F878" i="4" s="1"/>
  <c r="F879" i="4"/>
  <c r="F631" i="4"/>
  <c r="F1262" i="4"/>
  <c r="F1309" i="4"/>
  <c r="F950" i="4"/>
  <c r="E1312" i="4"/>
  <c r="F1312" i="4" s="1"/>
  <c r="F1313" i="4"/>
  <c r="E1265" i="4"/>
  <c r="F1265" i="4" s="1"/>
  <c r="F1266" i="4"/>
  <c r="E808" i="4"/>
  <c r="F808" i="4" s="1"/>
  <c r="F809" i="4"/>
  <c r="E500" i="4"/>
  <c r="F500" i="4" s="1"/>
  <c r="F501" i="4"/>
  <c r="F765" i="4"/>
  <c r="F545" i="4"/>
  <c r="F691" i="4"/>
  <c r="F150" i="4"/>
  <c r="F1261" i="4"/>
  <c r="F1308" i="4"/>
  <c r="E1190" i="4"/>
  <c r="F1190" i="4" s="1"/>
  <c r="F1191" i="4"/>
  <c r="E938" i="4"/>
  <c r="F938" i="4" s="1"/>
  <c r="F939" i="4"/>
  <c r="E768" i="4"/>
  <c r="F768" i="4" s="1"/>
  <c r="F769" i="4"/>
  <c r="E1178" i="4"/>
  <c r="F1178" i="4" s="1"/>
  <c r="F1179" i="4"/>
  <c r="E819" i="4"/>
  <c r="F819" i="4" s="1"/>
  <c r="F820" i="4"/>
  <c r="E1096" i="4"/>
  <c r="F1096" i="4" s="1"/>
  <c r="F1097" i="4"/>
  <c r="E685" i="4"/>
  <c r="F685" i="4" s="1"/>
  <c r="F686" i="4"/>
  <c r="E635" i="4"/>
  <c r="F635" i="4" s="1"/>
  <c r="F636" i="4"/>
  <c r="E1087" i="4"/>
  <c r="F1087" i="4" s="1"/>
  <c r="F1088" i="4"/>
  <c r="E694" i="4"/>
  <c r="F694" i="4" s="1"/>
  <c r="F695" i="4"/>
  <c r="F764" i="4"/>
  <c r="F544" i="4"/>
  <c r="F1187" i="4"/>
  <c r="F690" i="4"/>
  <c r="F875" i="4"/>
  <c r="E954" i="4"/>
  <c r="F954" i="4" s="1"/>
  <c r="F955" i="4"/>
  <c r="E1017" i="4"/>
  <c r="F1017" i="4" s="1"/>
  <c r="F1018" i="4"/>
  <c r="F1186" i="4"/>
  <c r="F497" i="4"/>
  <c r="F1093" i="4"/>
  <c r="F874" i="4"/>
  <c r="E1253" i="4"/>
  <c r="F1253" i="4" s="1"/>
  <c r="F1254" i="4"/>
  <c r="E548" i="4"/>
  <c r="F548" i="4" s="1"/>
  <c r="F549" i="4"/>
  <c r="F1030" i="4"/>
  <c r="F496" i="4"/>
  <c r="F1092" i="4"/>
  <c r="E1304" i="4"/>
  <c r="F1304" i="4" s="1"/>
  <c r="F1305" i="4"/>
  <c r="E866" i="4"/>
  <c r="F866" i="4" s="1"/>
  <c r="F867" i="4"/>
  <c r="E1033" i="4"/>
  <c r="F1033" i="4" s="1"/>
  <c r="F1034" i="4"/>
  <c r="E627" i="4"/>
  <c r="F627" i="4" s="1"/>
  <c r="F628" i="4"/>
  <c r="G26" i="4"/>
  <c r="F632" i="4"/>
  <c r="F1029" i="4"/>
  <c r="F951" i="4"/>
  <c r="Q77" i="4"/>
  <c r="P161" i="4"/>
  <c r="Q83" i="4"/>
  <c r="Q80" i="4"/>
  <c r="P162" i="4"/>
  <c r="P167" i="4"/>
  <c r="P165" i="4"/>
  <c r="Q81" i="4"/>
  <c r="P166" i="4"/>
  <c r="Q84" i="4"/>
  <c r="Q78" i="4"/>
  <c r="P164" i="4"/>
  <c r="Q79" i="4"/>
  <c r="P163" i="4"/>
  <c r="Q82" i="4"/>
  <c r="E202" i="4"/>
  <c r="F202" i="4" s="1"/>
  <c r="I26" i="4"/>
  <c r="E97" i="4"/>
  <c r="F97" i="4" s="1"/>
  <c r="E153" i="4"/>
  <c r="F153" i="4" s="1"/>
  <c r="E455" i="4"/>
  <c r="F455" i="4" s="1"/>
  <c r="E458" i="4"/>
  <c r="F458" i="4" s="1"/>
  <c r="AA222" i="4"/>
  <c r="Z306" i="4"/>
  <c r="AA1037" i="4"/>
  <c r="Z463" i="4"/>
  <c r="AA1316" i="4"/>
  <c r="Z27" i="4"/>
  <c r="AA958" i="4"/>
  <c r="M385" i="4"/>
  <c r="M26" i="4" s="1"/>
  <c r="Z1316" i="4"/>
  <c r="AA157" i="4"/>
  <c r="Z772" i="4"/>
  <c r="AA306" i="4"/>
  <c r="Z698" i="4"/>
  <c r="AA772" i="4"/>
  <c r="Z222" i="4"/>
  <c r="AA504" i="4"/>
  <c r="Z1037" i="4"/>
  <c r="AA882" i="4"/>
  <c r="R1204" i="4"/>
  <c r="AA639" i="4"/>
  <c r="AA383" i="4"/>
  <c r="Z1269" i="4"/>
  <c r="O385" i="4"/>
  <c r="AA1100" i="4"/>
  <c r="AA823" i="4"/>
  <c r="Z958" i="4"/>
  <c r="AA1194" i="4"/>
  <c r="Q686" i="4"/>
  <c r="Q685" i="4" s="1"/>
  <c r="Z639" i="4"/>
  <c r="AA27" i="4"/>
  <c r="AA552" i="4"/>
  <c r="Z383" i="4"/>
  <c r="Q11" i="4"/>
  <c r="Z504" i="4"/>
  <c r="Z157" i="4"/>
  <c r="Z1194" i="4"/>
  <c r="AA698" i="4"/>
  <c r="AA1269" i="4"/>
  <c r="P902" i="4"/>
  <c r="Q867" i="4"/>
  <c r="Q866" i="4" s="1"/>
  <c r="Q628" i="4"/>
  <c r="Q627" i="4" s="1"/>
  <c r="Q809" i="4"/>
  <c r="Q808" i="4" s="1"/>
  <c r="AD222" i="4"/>
  <c r="Z10" i="4"/>
  <c r="Z8" i="4" s="1"/>
  <c r="Q1088" i="4"/>
  <c r="Q1087" i="4" s="1"/>
  <c r="AD463" i="4"/>
  <c r="Z882" i="4"/>
  <c r="D385" i="4"/>
  <c r="Z1100" i="4"/>
  <c r="Z552" i="4"/>
  <c r="AA463" i="4"/>
  <c r="Q1305" i="4"/>
  <c r="Q1304" i="4" s="1"/>
  <c r="AA10" i="4"/>
  <c r="AA8" i="4" s="1"/>
  <c r="F1366" i="4"/>
  <c r="F1365" i="4" s="1"/>
  <c r="Z823" i="4"/>
  <c r="J385" i="4"/>
  <c r="P979" i="4"/>
  <c r="K385" i="4"/>
  <c r="K26" i="4" s="1"/>
  <c r="L385" i="4"/>
  <c r="L26" i="4" s="1"/>
  <c r="P386" i="4"/>
  <c r="P847" i="4"/>
  <c r="N19" i="4"/>
  <c r="L19" i="4"/>
  <c r="L16" i="4"/>
  <c r="K19" i="4"/>
  <c r="O16" i="4"/>
  <c r="R779" i="4"/>
  <c r="AD504" i="4"/>
  <c r="P20" i="4"/>
  <c r="K24" i="4"/>
  <c r="H19" i="4"/>
  <c r="H18" i="4" s="1"/>
  <c r="H11" i="4" s="1"/>
  <c r="K17" i="4"/>
  <c r="K14" i="4"/>
  <c r="N202" i="4"/>
  <c r="N24" i="4"/>
  <c r="P388" i="4"/>
  <c r="O93" i="4"/>
  <c r="O26" i="4" s="1"/>
  <c r="M24" i="4"/>
  <c r="L14" i="4"/>
  <c r="K20" i="4"/>
  <c r="G17" i="4"/>
  <c r="G15" i="4" s="1"/>
  <c r="G11" i="4" s="1"/>
  <c r="L20" i="4"/>
  <c r="M20" i="4"/>
  <c r="F20" i="4"/>
  <c r="N20" i="4"/>
  <c r="J17" i="4"/>
  <c r="G24" i="4"/>
  <c r="G22" i="4" s="1"/>
  <c r="G21" i="4" s="1"/>
  <c r="O14" i="4"/>
  <c r="J20" i="4"/>
  <c r="O17" i="4"/>
  <c r="P23" i="4"/>
  <c r="P22" i="4" s="1"/>
  <c r="P21" i="4" s="1"/>
  <c r="J24" i="4"/>
  <c r="Q203" i="4"/>
  <c r="Q202" i="4" s="1"/>
  <c r="I13" i="4"/>
  <c r="I12" i="4" s="1"/>
  <c r="I11" i="4" s="1"/>
  <c r="I10" i="4" s="1"/>
  <c r="I8" i="4" s="1"/>
  <c r="F17" i="4"/>
  <c r="O19" i="4"/>
  <c r="O18" i="4" s="1"/>
  <c r="M14" i="4"/>
  <c r="E93" i="4"/>
  <c r="F93" i="4" s="1"/>
  <c r="H23" i="4"/>
  <c r="H22" i="4" s="1"/>
  <c r="H21" i="4" s="1"/>
  <c r="N14" i="4"/>
  <c r="D815" i="4"/>
  <c r="F815" i="4" s="1"/>
  <c r="J690" i="4"/>
  <c r="N385" i="4"/>
  <c r="E85" i="4"/>
  <c r="F85" i="4" s="1"/>
  <c r="E24" i="4"/>
  <c r="J14" i="4"/>
  <c r="O24" i="4"/>
  <c r="L17" i="4"/>
  <c r="E23" i="4"/>
  <c r="Q145" i="4" l="1"/>
  <c r="Q26" i="4" s="1"/>
  <c r="D26" i="4"/>
  <c r="F385" i="4"/>
  <c r="F26" i="4" s="1"/>
  <c r="J26" i="4"/>
  <c r="N26" i="4"/>
  <c r="E26" i="4"/>
  <c r="P385" i="4"/>
  <c r="P26" i="4" s="1"/>
  <c r="G10" i="4"/>
  <c r="G8" i="4" s="1"/>
  <c r="F16" i="4"/>
  <c r="F15" i="4" s="1"/>
  <c r="P19" i="4"/>
  <c r="P18" i="4" s="1"/>
  <c r="F19" i="4"/>
  <c r="F18" i="4" s="1"/>
  <c r="M16" i="4"/>
  <c r="M15" i="4" s="1"/>
  <c r="J23" i="4"/>
  <c r="J22" i="4" s="1"/>
  <c r="J21" i="4" s="1"/>
  <c r="N16" i="4"/>
  <c r="N15" i="4" s="1"/>
  <c r="K23" i="4"/>
  <c r="K22" i="4" s="1"/>
  <c r="K21" i="4" s="1"/>
  <c r="D16" i="4"/>
  <c r="D15" i="4" s="1"/>
  <c r="E14" i="4"/>
  <c r="E12" i="4" s="1"/>
  <c r="M19" i="4"/>
  <c r="M18" i="4" s="1"/>
  <c r="P17" i="4"/>
  <c r="K13" i="4"/>
  <c r="K12" i="4" s="1"/>
  <c r="J16" i="4"/>
  <c r="J15" i="4" s="1"/>
  <c r="L13" i="4"/>
  <c r="L12" i="4" s="1"/>
  <c r="N13" i="4"/>
  <c r="N12" i="4" s="1"/>
  <c r="K16" i="4"/>
  <c r="K15" i="4" s="1"/>
  <c r="J19" i="4"/>
  <c r="J18" i="4" s="1"/>
  <c r="N23" i="4"/>
  <c r="N22" i="4" s="1"/>
  <c r="N21" i="4" s="1"/>
  <c r="P14" i="4"/>
  <c r="M13" i="4"/>
  <c r="M12" i="4" s="1"/>
  <c r="P16" i="4"/>
  <c r="J13" i="4"/>
  <c r="J12" i="4" s="1"/>
  <c r="O13" i="4"/>
  <c r="O12" i="4" s="1"/>
  <c r="Q24" i="4"/>
  <c r="F24" i="4"/>
  <c r="D23" i="4"/>
  <c r="D22" i="4" s="1"/>
  <c r="D21" i="4" s="1"/>
  <c r="N18" i="4"/>
  <c r="O23" i="4"/>
  <c r="O22" i="4" s="1"/>
  <c r="O21" i="4" s="1"/>
  <c r="E20" i="4"/>
  <c r="E18" i="4" s="1"/>
  <c r="L23" i="4"/>
  <c r="L22" i="4" s="1"/>
  <c r="L21" i="4" s="1"/>
  <c r="O15" i="4"/>
  <c r="K18" i="4"/>
  <c r="L18" i="4"/>
  <c r="E17" i="4"/>
  <c r="E15" i="4" s="1"/>
  <c r="M23" i="4"/>
  <c r="M22" i="4" s="1"/>
  <c r="M21" i="4" s="1"/>
  <c r="H10" i="4"/>
  <c r="H8" i="4" s="1"/>
  <c r="D19" i="4"/>
  <c r="D18" i="4" s="1"/>
  <c r="E22" i="4"/>
  <c r="E21" i="4" s="1"/>
  <c r="D13" i="4"/>
  <c r="D12" i="4" s="1"/>
  <c r="L15" i="4"/>
  <c r="F14" i="4"/>
  <c r="P15" i="4" l="1"/>
  <c r="O11" i="4"/>
  <c r="O10" i="4" s="1"/>
  <c r="O8" i="4" s="1"/>
  <c r="E11" i="4"/>
  <c r="E10" i="4" s="1"/>
  <c r="E8" i="4" s="1"/>
  <c r="AD27" i="4"/>
  <c r="F23" i="4"/>
  <c r="F22" i="4" s="1"/>
  <c r="F21" i="4" s="1"/>
  <c r="J11" i="4"/>
  <c r="J10" i="4" s="1"/>
  <c r="J8" i="4" s="1"/>
  <c r="N11" i="4"/>
  <c r="N10" i="4" s="1"/>
  <c r="N8" i="4" s="1"/>
  <c r="P13" i="4"/>
  <c r="P12" i="4" s="1"/>
  <c r="D11" i="4"/>
  <c r="D10" i="4" s="1"/>
  <c r="D8" i="4" s="1"/>
  <c r="M11" i="4"/>
  <c r="M10" i="4" s="1"/>
  <c r="M8" i="4" s="1"/>
  <c r="Q23" i="4"/>
  <c r="Q22" i="4" s="1"/>
  <c r="Q21" i="4" s="1"/>
  <c r="Q10" i="4" s="1"/>
  <c r="Q8" i="4" s="1"/>
  <c r="L11" i="4"/>
  <c r="L10" i="4" s="1"/>
  <c r="L8" i="4" s="1"/>
  <c r="K11" i="4"/>
  <c r="K10" i="4" s="1"/>
  <c r="K8" i="4" s="1"/>
  <c r="F13" i="4"/>
  <c r="F12" i="4" s="1"/>
  <c r="F11" i="4" s="1"/>
  <c r="P11" i="4" l="1"/>
  <c r="P10" i="4" s="1"/>
  <c r="P8" i="4" s="1"/>
  <c r="AC27" i="4"/>
  <c r="F10" i="4"/>
  <c r="F8" i="4" s="1"/>
</calcChain>
</file>

<file path=xl/sharedStrings.xml><?xml version="1.0" encoding="utf-8"?>
<sst xmlns="http://schemas.openxmlformats.org/spreadsheetml/2006/main" count="1673" uniqueCount="967">
  <si>
    <t>STT</t>
  </si>
  <si>
    <t>Tên trạm</t>
  </si>
  <si>
    <t>Phương thức vận hành</t>
  </si>
  <si>
    <t>Thông số chính</t>
  </si>
  <si>
    <t xml:space="preserve">Hệ số chiều dài tuyến (KL) </t>
  </si>
  <si>
    <t>Hệ số khó khăn khu vực (KV)</t>
  </si>
  <si>
    <t>Ghi chú</t>
  </si>
  <si>
    <t>Văn bản của UBND</t>
  </si>
  <si>
    <t>Thiếu hồ sơ</t>
  </si>
  <si>
    <t xml:space="preserve">Hệ số khó khăn khu vực </t>
  </si>
  <si>
    <t>ĐKTT</t>
  </si>
  <si>
    <t>Đồng hồ</t>
  </si>
  <si>
    <t>Tủ điện</t>
  </si>
  <si>
    <t>Tổng chiều dài lưới</t>
  </si>
  <si>
    <t>Công suất</t>
  </si>
  <si>
    <t>Số đèn</t>
  </si>
  <si>
    <t>&lt;500m</t>
  </si>
  <si>
    <t>500m
-&gt;1000</t>
  </si>
  <si>
    <t>1000m
-&gt;1500</t>
  </si>
  <si>
    <t>1500m
-&gt;2000</t>
  </si>
  <si>
    <t>2000m
-&gt;3000</t>
  </si>
  <si>
    <t>&gt;3000m</t>
  </si>
  <si>
    <t>Đường  phố</t>
  </si>
  <si>
    <t>Ngõ xóm</t>
  </si>
  <si>
    <t>(tủ)</t>
  </si>
  <si>
    <t>(m)</t>
  </si>
  <si>
    <t>(kw)</t>
  </si>
  <si>
    <t>(bộ)</t>
  </si>
  <si>
    <t>Kl=0,5</t>
  </si>
  <si>
    <t>Kl=0,8</t>
  </si>
  <si>
    <t>Kl=0,9</t>
  </si>
  <si>
    <t>Kl=1</t>
  </si>
  <si>
    <t>Kl=1,1</t>
  </si>
  <si>
    <t>Kl=1,2</t>
  </si>
  <si>
    <t>Kv=1</t>
  </si>
  <si>
    <t>Kv=1.2</t>
  </si>
  <si>
    <t>TỔNG CỘNG</t>
  </si>
  <si>
    <t>TỔNG</t>
  </si>
  <si>
    <t>A</t>
  </si>
  <si>
    <t>Thành phố quản lý</t>
  </si>
  <si>
    <t>Đường phố độc lập</t>
  </si>
  <si>
    <t>*</t>
  </si>
  <si>
    <t>VH bằng TTĐK</t>
  </si>
  <si>
    <t>VH bằng ĐH</t>
  </si>
  <si>
    <t>Đường phố chung trạm</t>
  </si>
  <si>
    <t>Đường cao tốc, đường trên cao</t>
  </si>
  <si>
    <t>B</t>
  </si>
  <si>
    <t>Quận quản lý</t>
  </si>
  <si>
    <t>Ngõ xóm độc lập</t>
  </si>
  <si>
    <t>KHỐI LƯỢNG KVKL NĂM 2025</t>
  </si>
  <si>
    <t>Khối lượng thành phố quản lý trước khi thực hiện chính quyền 2 cấp</t>
  </si>
  <si>
    <t>Khối lượng quận, huyên bàn giao về Thành phố quản lý khi thực hiện chính quyền 2 cấp</t>
  </si>
  <si>
    <t>B.1</t>
  </si>
  <si>
    <t>Khối lượng theo phân cấp 14/2021</t>
  </si>
  <si>
    <t>B.2</t>
  </si>
  <si>
    <t>Khối lượng các hợp đồng thực hiện hết 31/12/2025</t>
  </si>
  <si>
    <t>I</t>
  </si>
  <si>
    <t>QLVH bằng TTĐK</t>
  </si>
  <si>
    <t>1.1</t>
  </si>
  <si>
    <t>chung</t>
  </si>
  <si>
    <t>1.2</t>
  </si>
  <si>
    <t>1.3</t>
  </si>
  <si>
    <t>QLVH bằng đồng hồ</t>
  </si>
  <si>
    <t>2.1</t>
  </si>
  <si>
    <t>2.2</t>
  </si>
  <si>
    <t>2.3</t>
  </si>
  <si>
    <t>II</t>
  </si>
  <si>
    <t>III</t>
  </si>
  <si>
    <t>IV</t>
  </si>
  <si>
    <t>Giảm công suất do thay đèn LED</t>
  </si>
  <si>
    <t>V</t>
  </si>
  <si>
    <t>VI</t>
  </si>
  <si>
    <t>VII</t>
  </si>
  <si>
    <t>Trích Sài 2</t>
  </si>
  <si>
    <t>VIII</t>
  </si>
  <si>
    <t>IX</t>
  </si>
  <si>
    <t>X</t>
  </si>
  <si>
    <t>XI</t>
  </si>
  <si>
    <t>XII</t>
  </si>
  <si>
    <t>XIII</t>
  </si>
  <si>
    <t>Kim Giang 2</t>
  </si>
  <si>
    <t>XIV</t>
  </si>
  <si>
    <t>XV</t>
  </si>
  <si>
    <t>XVI</t>
  </si>
  <si>
    <t>XVII</t>
  </si>
  <si>
    <t>XVIII</t>
  </si>
  <si>
    <t>XIX</t>
  </si>
  <si>
    <t>XX</t>
  </si>
  <si>
    <t>Thượng Cát 2</t>
  </si>
  <si>
    <t>Hoàng Xá</t>
  </si>
  <si>
    <t>Phường Thanh Xuân</t>
  </si>
  <si>
    <t>Cơ Yếu Tủ 1</t>
  </si>
  <si>
    <t>Gầm Cầu Cạn - Cơ Khí Điện Tử</t>
  </si>
  <si>
    <t>Giáp Nhất ( Bờ phải Tô Lịch )</t>
  </si>
  <si>
    <t>Hầm chui Nguyễn Trãi</t>
  </si>
  <si>
    <t>Láng Hạ Thanh Xuân 2</t>
  </si>
  <si>
    <t>Phân viện Hà Nội</t>
  </si>
  <si>
    <t>Trung Hòa 5</t>
  </si>
  <si>
    <t>Bắc Thanh Xuân 2</t>
  </si>
  <si>
    <t>Chợ Xanh</t>
  </si>
  <si>
    <t xml:space="preserve">Cơ Yếu Tủ 2 </t>
  </si>
  <si>
    <t>Điện nước Sông Đà</t>
  </si>
  <si>
    <t>Kiến Thiết</t>
  </si>
  <si>
    <t>Láng Hạ Thanh Xuân 1</t>
  </si>
  <si>
    <t>Nhân Chính 2</t>
  </si>
  <si>
    <t>Nhân Chính 8</t>
  </si>
  <si>
    <t>Tổ 7 Thượng Đình</t>
  </si>
  <si>
    <t>TT Nội Trú</t>
  </si>
  <si>
    <t>Thanh Xuân 2</t>
  </si>
  <si>
    <t>Vũ Trọng Phụng</t>
  </si>
  <si>
    <t>Xóm Mới</t>
  </si>
  <si>
    <t>Xí Nghiệp 951</t>
  </si>
  <si>
    <t>Xí Nghiệp Xe Ca</t>
  </si>
  <si>
    <t>Cầu Cạn Khuất Duy Tiến 3</t>
  </si>
  <si>
    <t>Cầu Cạn Khuất Duy Tiến 4</t>
  </si>
  <si>
    <t>Cầu Cạn Nguyễn Xiển Tủ 1</t>
  </si>
  <si>
    <t>Khu nhà ở 96-96B Nguyễn Huy Tưởng</t>
  </si>
  <si>
    <t>Lô đất HH1A Nguyễn Tuân</t>
  </si>
  <si>
    <t>Khu Nhà Ở Quốc Hội</t>
  </si>
  <si>
    <t>Chiếu sáng Nguyễn Trãi 3</t>
  </si>
  <si>
    <t>Chiếu sáng Nguyễn Trãi 4</t>
  </si>
  <si>
    <t>Nguyễn Quý Đức</t>
  </si>
  <si>
    <t>Vũ Trọng Phụng tủ 2</t>
  </si>
  <si>
    <t>Cơ Yếu 1</t>
  </si>
  <si>
    <t xml:space="preserve">Giáp Nhất 1 </t>
  </si>
  <si>
    <t>Nhân Chính 6</t>
  </si>
  <si>
    <t>Thượng Đình 3</t>
  </si>
  <si>
    <t>Thanh Xuân 11</t>
  </si>
  <si>
    <t>Thanh Xuân 5</t>
  </si>
  <si>
    <t>Thanh Xuân B1</t>
  </si>
  <si>
    <t>Thanh Xuân D1</t>
  </si>
  <si>
    <t>NT1 Cũ</t>
  </si>
  <si>
    <t>Thuốc Lá Thăng Long</t>
  </si>
  <si>
    <t>Tập Thể Thủy Sản</t>
  </si>
  <si>
    <t>Xây Dựng Lắp Máy</t>
  </si>
  <si>
    <t>Phường Khương Đình</t>
  </si>
  <si>
    <t>CV Ngã Tư sở tủ 1</t>
  </si>
  <si>
    <t>Cầu Mới TX</t>
  </si>
  <si>
    <t>Hồ Hạ Đình</t>
  </si>
  <si>
    <t>CV Ngã Tư sở tủ 2</t>
  </si>
  <si>
    <t>CV Ngã Tư sở tủ 3</t>
  </si>
  <si>
    <t>370 Hạ Đình</t>
  </si>
  <si>
    <t>70 Hạ Đình</t>
  </si>
  <si>
    <t>Chùa Khương Hạ 2</t>
  </si>
  <si>
    <t>Chiếu sáng Nguyễn Trãi 1</t>
  </si>
  <si>
    <t>Giầy Vải Thượng Đình</t>
  </si>
  <si>
    <t>Hồ Đầm Chuối</t>
  </si>
  <si>
    <t>Kim Giang 1</t>
  </si>
  <si>
    <t>Kim Giang 5</t>
  </si>
  <si>
    <t>Không Quân 3</t>
  </si>
  <si>
    <t>Khương Trung 4</t>
  </si>
  <si>
    <t>Khương Trung 7</t>
  </si>
  <si>
    <t>Khương Trung 8</t>
  </si>
  <si>
    <t xml:space="preserve">T6 tủ 2 </t>
  </si>
  <si>
    <t>Thượng Đình 5</t>
  </si>
  <si>
    <t>Xóm Đình 2</t>
  </si>
  <si>
    <t xml:space="preserve">Xóm Hồng - Vũ Tông Phan </t>
  </si>
  <si>
    <t>Đường Ven Hồ Hạ Đình</t>
  </si>
  <si>
    <t>Chùa Khương Hạ 1</t>
  </si>
  <si>
    <t>Đầm Hồng 1</t>
  </si>
  <si>
    <t>Khương Đình</t>
  </si>
  <si>
    <t>T9 Sân Bay Bạch Mai</t>
  </si>
  <si>
    <t>Xóm Cò</t>
  </si>
  <si>
    <t>Xóm Đình 1</t>
  </si>
  <si>
    <t>Xóm Mới Khương Trung</t>
  </si>
  <si>
    <t>Xóm Hồng</t>
  </si>
  <si>
    <t>Phường Phương Liệt</t>
  </si>
  <si>
    <t>Phương Liệt 8</t>
  </si>
  <si>
    <t>Phương Liệt 8 tủ 2</t>
  </si>
  <si>
    <t>N10 Định Công</t>
  </si>
  <si>
    <t>N11 Định Công</t>
  </si>
  <si>
    <t>N15 Định Công</t>
  </si>
  <si>
    <t>N5 Định Công</t>
  </si>
  <si>
    <t>N7 Định Công</t>
  </si>
  <si>
    <t>Dược Phẩm TW</t>
  </si>
  <si>
    <t>E252</t>
  </si>
  <si>
    <t>E367</t>
  </si>
  <si>
    <t>Không Quân 2</t>
  </si>
  <si>
    <t xml:space="preserve">Lê Trọng Tấn 2 </t>
  </si>
  <si>
    <t>Lê Trọng Tấn 4</t>
  </si>
  <si>
    <t>Nhà Ở Quân Đội</t>
  </si>
  <si>
    <t>Phương Liệt 1</t>
  </si>
  <si>
    <t>Phương Liệt 4</t>
  </si>
  <si>
    <t>Tổ 27 Phương Liệt</t>
  </si>
  <si>
    <t>T2 Sân Bay</t>
  </si>
  <si>
    <t>T4 Sân Bay</t>
  </si>
  <si>
    <t>Tổng Cục Kỹ Thuật</t>
  </si>
  <si>
    <t>Xe Khách</t>
  </si>
  <si>
    <t>Hồ Phương Liệt</t>
  </si>
  <si>
    <t>Không Quân 3 Tủ 2</t>
  </si>
  <si>
    <t>Cục Dự Trữ</t>
  </si>
  <si>
    <t>X20-1</t>
  </si>
  <si>
    <t>Phường Hà Đông</t>
  </si>
  <si>
    <t>T1 Văn Quán</t>
  </si>
  <si>
    <t>T10 Văn Quán</t>
  </si>
  <si>
    <t>T11A Văn Quán</t>
  </si>
  <si>
    <t>T11B Văn Quán</t>
  </si>
  <si>
    <t>T12 Văn Quán</t>
  </si>
  <si>
    <t>T14 Văn Quán</t>
  </si>
  <si>
    <t>T15 Văn Quán</t>
  </si>
  <si>
    <t>T3  Văn Quán</t>
  </si>
  <si>
    <t>T6 Văn Quán</t>
  </si>
  <si>
    <t>T9 Văn Quán</t>
  </si>
  <si>
    <t>TĐKCS 1</t>
  </si>
  <si>
    <t>TĐKCS 2</t>
  </si>
  <si>
    <t>TĐKCS 3</t>
  </si>
  <si>
    <t>TĐKCS 4</t>
  </si>
  <si>
    <t>Tủ Công viên Nguyễn Trãi</t>
  </si>
  <si>
    <t>Tủ Yết Kiêu 4 (Bờ sông Nhuệ Giang)</t>
  </si>
  <si>
    <t>Tủ Nhà thờ 2</t>
  </si>
  <si>
    <t>Tủ Khối 2</t>
  </si>
  <si>
    <t>Tủ điều khiển chiếu sáng</t>
  </si>
  <si>
    <t>Tủ điều khiển chiếu sáng 01</t>
  </si>
  <si>
    <t>Tủ điều khiển chiếu sáng 02</t>
  </si>
  <si>
    <t>Tủ tập thể Hà Trì</t>
  </si>
  <si>
    <t>Tủ Nguyễn Trãi 3</t>
  </si>
  <si>
    <t>Tủ Đường 430</t>
  </si>
  <si>
    <t>Tủ Cầu Am 2</t>
  </si>
  <si>
    <t>Tủ Trần Phú 1</t>
  </si>
  <si>
    <t>Tủ Tập thể 5 tầng</t>
  </si>
  <si>
    <t>Tủ Bế Văn Đàn</t>
  </si>
  <si>
    <t>Tủ tập thể Sông Nhuệ</t>
  </si>
  <si>
    <t>Tủ Nguyễn Chánh</t>
  </si>
  <si>
    <t>Tủ HVAN 1 (Học viện An ninh)</t>
  </si>
  <si>
    <t>Tủ Trần Phú 6.1</t>
  </si>
  <si>
    <t>Tủ Trần Phú 6.2</t>
  </si>
  <si>
    <t>Ao Sen</t>
  </si>
  <si>
    <t>Tập thể Chùa Ngòi</t>
  </si>
  <si>
    <t>HTX Dệt Vạn phúc</t>
  </si>
  <si>
    <t>Tủ Cầu Am 1</t>
  </si>
  <si>
    <t>Tủ Vạn Phúc 8</t>
  </si>
  <si>
    <t>Trạm cơ khí NN khu A</t>
  </si>
  <si>
    <t>Tủ Yên Phúc</t>
  </si>
  <si>
    <t>Tủ La Khê 7</t>
  </si>
  <si>
    <t xml:space="preserve">Tủ chiếu sáng 1 - Khu vực Thành ủy Hà Nội </t>
  </si>
  <si>
    <t xml:space="preserve">Tủ chiếu sáng 2 - Khu vực Thành ủy Hà Nội </t>
  </si>
  <si>
    <t>Tủ Ao Sen</t>
  </si>
  <si>
    <t>Tủ CS 1 Lương Ngọc Quyến</t>
  </si>
  <si>
    <t>Tủ điều khiển sau TBA số 6</t>
  </si>
  <si>
    <t>Tủ điều khiển sau TBA số 13</t>
  </si>
  <si>
    <t>Tủ điều khiển sau TBA số 22</t>
  </si>
  <si>
    <t>Tủ điều khiển sau TBA số 23</t>
  </si>
  <si>
    <t>Tủ điều khiển sau TBA số 24</t>
  </si>
  <si>
    <t>Tủ Khu ĐT Mộ Lao, số 6 ĐT Mộ Lao</t>
  </si>
  <si>
    <t>Tủ khu nhà ở Bắc Hà</t>
  </si>
  <si>
    <t>Tủ Yết Kiêu 8.2</t>
  </si>
  <si>
    <t>Tủ điện khu đấu giá Vạn Phúc</t>
  </si>
  <si>
    <t>Tủ Vạn Phúc 1 (Đường Ngô Thì Sỹ)</t>
  </si>
  <si>
    <t>Tủ CS khu đất hạ tầng kỹ thuật hồ Đầm Khê</t>
  </si>
  <si>
    <t>Khu đất DV nhà ở thôn La Khê, phường La Khê</t>
  </si>
  <si>
    <t>Tủ Trần Đăng Ninh 3</t>
  </si>
  <si>
    <t>Tủ Nghĩa trang liệt sỹ</t>
  </si>
  <si>
    <t>Tủ sau TBA T2</t>
  </si>
  <si>
    <t>Tủ sau TBA T3</t>
  </si>
  <si>
    <t>Tủ ĐKCS TBA Giãn Dân Xa La 1</t>
  </si>
  <si>
    <t>Tủ ĐKCS TBA Giãn Dân Xa La 2</t>
  </si>
  <si>
    <t>Tủ ĐKCS TBA Giãn Dân Xa La 3</t>
  </si>
  <si>
    <t>Tủ khu giãn dân Yên Phúc</t>
  </si>
  <si>
    <t>Tiểu khu đô thị Chuôm Ngô - Bông Đỏ</t>
  </si>
  <si>
    <t>KĐT Hải Phát</t>
  </si>
  <si>
    <t>Tủ Học viện Chính trị</t>
  </si>
  <si>
    <t>Tủ Xa La 1</t>
  </si>
  <si>
    <t>Tủ Mộ Lao</t>
  </si>
  <si>
    <t>Tủ La Khê 1</t>
  </si>
  <si>
    <t>Tủ La Khê 2</t>
  </si>
  <si>
    <t>Tủ La Khê 3</t>
  </si>
  <si>
    <t>Tủ La Khê 4</t>
  </si>
  <si>
    <t>Tủ La Khê 5</t>
  </si>
  <si>
    <t>Phường Kiến Hưng</t>
  </si>
  <si>
    <t>Chiếu Sáng 1 Phúc La - Văn Phú</t>
  </si>
  <si>
    <t>Tủ điều khiển CS 2</t>
  </si>
  <si>
    <t>Tủ điều khiển CS 1</t>
  </si>
  <si>
    <t>Tủ điều khiển CS 3</t>
  </si>
  <si>
    <t>Tủ điều khiển CS 4</t>
  </si>
  <si>
    <t>Tủ Bùi Thị Cúc 2</t>
  </si>
  <si>
    <t>Tủ chiếu sáng 3 (Sau TBA Cầu Đơ 1)</t>
  </si>
  <si>
    <t>Tủ di dân Văn La</t>
  </si>
  <si>
    <t>Tủ chiếu sáng 1 (Sau TBA NH)</t>
  </si>
  <si>
    <t>Tủ chiếu sáng 2 (Sau TBA Di Dân 2)</t>
  </si>
  <si>
    <t>Trạm BTC1</t>
  </si>
  <si>
    <t>Tủ điện khu đấu giá Mậu Lương 1</t>
  </si>
  <si>
    <t>Tủ điện khu đấu giá Mậu Lương 2</t>
  </si>
  <si>
    <t>Tủ chiếu sáng số 01</t>
  </si>
  <si>
    <t>Tủ chiếu sáng số 02</t>
  </si>
  <si>
    <t>Tủ chiếu sáng số 03</t>
  </si>
  <si>
    <t>Tập thể Cầu Đơ</t>
  </si>
  <si>
    <t>Tủ Lê Lai 1</t>
  </si>
  <si>
    <t>Tủ Kiến Hưng</t>
  </si>
  <si>
    <t>Trạm DD3</t>
  </si>
  <si>
    <t>Trạm TĐN3</t>
  </si>
  <si>
    <t>Trạm TĐN 1</t>
  </si>
  <si>
    <t>Tủ di dân 4A</t>
  </si>
  <si>
    <t>Tủ di dân 4B</t>
  </si>
  <si>
    <t>Tủ chiếu sáng khu Cầu Đơ</t>
  </si>
  <si>
    <t>Tủ chiếu sáng khu Bãi Sậy</t>
  </si>
  <si>
    <t>Tủ chiếu sáng khu Bồ Hỏa</t>
  </si>
  <si>
    <t>Tủ sau TBA T4</t>
  </si>
  <si>
    <t>Tủ chiếu sáng 1</t>
  </si>
  <si>
    <t>Tủ chiếu sáng 4</t>
  </si>
  <si>
    <t>Tủ chiếu sáng 5</t>
  </si>
  <si>
    <t>Tủ chiếu sáng 6</t>
  </si>
  <si>
    <t>Tủ chiếu sáng 7</t>
  </si>
  <si>
    <t>Tủ điện khu đấu giá Kiến Hưng - Hà Cầu</t>
  </si>
  <si>
    <t>Tủ chiếu sáng số 04</t>
  </si>
  <si>
    <t>TĐKCS 01</t>
  </si>
  <si>
    <t>TĐKCS 02</t>
  </si>
  <si>
    <t>TĐKCS 04</t>
  </si>
  <si>
    <t>TĐKCS 05</t>
  </si>
  <si>
    <t>TĐKCS 06</t>
  </si>
  <si>
    <t>KĐTM Văn Phú 1</t>
  </si>
  <si>
    <t>KĐTM Văn Phú 2</t>
  </si>
  <si>
    <t>KĐTM Văn Phú 3</t>
  </si>
  <si>
    <t>KĐTM Văn Phú 4</t>
  </si>
  <si>
    <t>KĐTM Văn Phú 5</t>
  </si>
  <si>
    <t>KĐTM Văn Phú 6</t>
  </si>
  <si>
    <t>KĐTM Văn Phú 7</t>
  </si>
  <si>
    <t>KĐTM Văn Phú 8</t>
  </si>
  <si>
    <t>KĐTM Văn Phú X4</t>
  </si>
  <si>
    <t>Khu Xứ Đồng</t>
  </si>
  <si>
    <t>Đường 13,5m</t>
  </si>
  <si>
    <t>Khu nhà ở Hi Brand, quận Hà Đông</t>
  </si>
  <si>
    <t>Khu đấu giá ngõ Cổng phường Kiến Hưng, quận Hà Đông</t>
  </si>
  <si>
    <t>CS1 TBA Phú La - 09</t>
  </si>
  <si>
    <t>CS2 TBA Di Dân 3</t>
  </si>
  <si>
    <t>Khu tái định cư Kiến Hưng (đường 18,5m)</t>
  </si>
  <si>
    <t>Tủ Cầu Đơ 1</t>
  </si>
  <si>
    <t>Tủ Lê Lai 2</t>
  </si>
  <si>
    <t>Tủ Mậu Lương</t>
  </si>
  <si>
    <t>Tủ chiếu sáng 3 (DV N3)</t>
  </si>
  <si>
    <t>Tủ chiếu sáng 2 (DV N2)</t>
  </si>
  <si>
    <t>Phường Dương Nội</t>
  </si>
  <si>
    <t>An Hưng Tủ 1</t>
  </si>
  <si>
    <t>An Hưng Tủ 1-1</t>
  </si>
  <si>
    <t>An Hưng Tủ 2</t>
  </si>
  <si>
    <t>An Hưng Tủ 3</t>
  </si>
  <si>
    <t>An Hưng Tủ 4</t>
  </si>
  <si>
    <t>An Hưng vườn hoa 1</t>
  </si>
  <si>
    <t>An Hưng vườn hoa 2</t>
  </si>
  <si>
    <t>An Hưng vườn hoa 3</t>
  </si>
  <si>
    <t>Dương Nội Tủ 1</t>
  </si>
  <si>
    <t>Dương Nội Tủ 10</t>
  </si>
  <si>
    <t>Dương Nội Tủ 11</t>
  </si>
  <si>
    <t>Dương Nội tủ 12</t>
  </si>
  <si>
    <t>Dương Nội Tủ 13</t>
  </si>
  <si>
    <t>Dương Nội tủ 14</t>
  </si>
  <si>
    <t>Dương Nội Tủ 15</t>
  </si>
  <si>
    <t>Dương Nội Tủ 16</t>
  </si>
  <si>
    <t>Dương Nội Tủ 17</t>
  </si>
  <si>
    <t>Dương Nội Tủ 18</t>
  </si>
  <si>
    <t>Dương Nội Tủ 19</t>
  </si>
  <si>
    <t>Dương Nội Tủ 2</t>
  </si>
  <si>
    <t>Dương Nội Tủ 20</t>
  </si>
  <si>
    <t>Dương Nội Tủ 23</t>
  </si>
  <si>
    <t>Dương Nội Tủ 24</t>
  </si>
  <si>
    <t>Dương Nội Tủ 3</t>
  </si>
  <si>
    <t>Dương Nội Tủ 4</t>
  </si>
  <si>
    <t>Dương Nội Tủ 5</t>
  </si>
  <si>
    <t>Dương Nội Tủ 6</t>
  </si>
  <si>
    <t>Dương Nội Tủ 7</t>
  </si>
  <si>
    <t>Dương Nội Tủ 8</t>
  </si>
  <si>
    <t>Dương Nội Tủ 9</t>
  </si>
  <si>
    <t>An Khánh Tủ 1C</t>
  </si>
  <si>
    <t>An Khánh Tủ 2C</t>
  </si>
  <si>
    <t>An Khánh Tủ 3C</t>
  </si>
  <si>
    <t>An Khánh Tủ 4C</t>
  </si>
  <si>
    <t>Tủ CS khu LK 32</t>
  </si>
  <si>
    <t>Tủ CS khu Giếng Sen</t>
  </si>
  <si>
    <t>Tủ CS khu Bờ Hội</t>
  </si>
  <si>
    <t>Tủ CS khu Cửa Phủ</t>
  </si>
  <si>
    <t>Tủ CS khu LK24</t>
  </si>
  <si>
    <t>Tủ CS khu LK26D</t>
  </si>
  <si>
    <t>TCS 1 (Khu đất ở dân cư LK16, LK17, LK18)</t>
  </si>
  <si>
    <t>TCS 1 sau TBA T1 (LK20A, LK20B)</t>
  </si>
  <si>
    <t>TCS 2 sau TBA T2 (LK20A, LK20B)</t>
  </si>
  <si>
    <t>DV La Dương 1</t>
  </si>
  <si>
    <t>DV La Dương 2</t>
  </si>
  <si>
    <t>DV La Dương 3</t>
  </si>
  <si>
    <t>Khu tái định cư LK19A CS1</t>
  </si>
  <si>
    <t>Khu tái định cư LK19B</t>
  </si>
  <si>
    <t>Khu đất dịch vụ LK27</t>
  </si>
  <si>
    <t>Khu đất dịch vụ LK28</t>
  </si>
  <si>
    <t>Tủ ĐKCS Dự án: "Tổ hợp thương mại dịch vụ, căn hộ cao cấp và nhà ở thấp tầng" tại ô đất ký hiệu TTDV-01, khu đô thị mới An Hưng, quận Hà Đông"</t>
  </si>
  <si>
    <t>Tủ Ỷ La 5</t>
  </si>
  <si>
    <t>Tủ Ỷ La 2</t>
  </si>
  <si>
    <t>Tủ Ỷ La 1</t>
  </si>
  <si>
    <t>Tủ La Nội 1</t>
  </si>
  <si>
    <t>Tủ Đìa Hơ</t>
  </si>
  <si>
    <t>Tủ Chùa Hếu 1</t>
  </si>
  <si>
    <t>Tủ La Dương 4</t>
  </si>
  <si>
    <t>Tủ La Dương 3</t>
  </si>
  <si>
    <t>Phường Phú Lương</t>
  </si>
  <si>
    <t>Tủ Phú Lương</t>
  </si>
  <si>
    <t>Tủ cạnh C.ty giống cây trồng</t>
  </si>
  <si>
    <t>CS1 Kiến Hưng</t>
  </si>
  <si>
    <t>CS2 Kiến Hưng</t>
  </si>
  <si>
    <t>Tủ khu đấu giá quyền sử dụng đất Phú Lương</t>
  </si>
  <si>
    <t>Tủ điện khu đấu giá Man Bồi - Gốc Găng</t>
  </si>
  <si>
    <t>Tràng Cày</t>
  </si>
  <si>
    <t>Man Bồi Trong</t>
  </si>
  <si>
    <t>DV Nhân Trạch 1</t>
  </si>
  <si>
    <t>DV Nhân Trạch 2</t>
  </si>
  <si>
    <t>DV Nhân Trạch 3</t>
  </si>
  <si>
    <t>Phú Lương 2</t>
  </si>
  <si>
    <t>Tên trạm: ĐCS Khu nhà ở xã hội Phú Lãm quận Hà Đông</t>
  </si>
  <si>
    <t>TĐKCS 1 (Động Lãm)</t>
  </si>
  <si>
    <t>TĐKCS 2 (Vân Nội)</t>
  </si>
  <si>
    <t>TĐKCS3 (Phú Lương 1)</t>
  </si>
  <si>
    <t>TĐKCS 4 (Bắc Lãm)</t>
  </si>
  <si>
    <t>Tủ CS Thanh Lãm 1</t>
  </si>
  <si>
    <t>Tủ CS Huyền Kỳ</t>
  </si>
  <si>
    <t>Tủ Thanh Lãm 3</t>
  </si>
  <si>
    <t>Tủ Thanh Lãm 2</t>
  </si>
  <si>
    <t>Phường Yên Nghĩa</t>
  </si>
  <si>
    <t>Cây xăng Đồng Mai</t>
  </si>
  <si>
    <t>Tủ cạnh Công ty Sông Công</t>
  </si>
  <si>
    <t>Tủ điện khu đấu giá Đồng Dung</t>
  </si>
  <si>
    <t>Tủ chiếu sáng 1 (Khối Hòa Bình)</t>
  </si>
  <si>
    <t>Tủ chiếu sáng 2 (Khối Hòa Bình)</t>
  </si>
  <si>
    <t>Tủ chiếu sáng 3 (Khối Hòa Bình)</t>
  </si>
  <si>
    <t>Tủ Chiếu sáng sư đoàn 301</t>
  </si>
  <si>
    <t>Tủ Cụm CN Yên Nghĩa</t>
  </si>
  <si>
    <t>Khu A Yên Nghĩa 1</t>
  </si>
  <si>
    <t>Khu A Yên Nghĩa 2</t>
  </si>
  <si>
    <t>CS1 Khu B đất DV Yên nghĩa</t>
  </si>
  <si>
    <t>CS2 Khu B đất DV Yên nghĩa</t>
  </si>
  <si>
    <t>CS3 Khu B đất DV Yên nghĩa</t>
  </si>
  <si>
    <t>Trục chính TDP 14 phường Đồng Mai</t>
  </si>
  <si>
    <t>Tủ chiếu sáng TBA Nghĩa Lộ 1</t>
  </si>
  <si>
    <t>Tủ điều khiển TBA Cổ Bản</t>
  </si>
  <si>
    <t>Tủ điều khiển TBA Cổ Bản 3</t>
  </si>
  <si>
    <t>Tủ điều khiển TBA Y Sơn</t>
  </si>
  <si>
    <t>Tủ điều khiển TBA Đồng Dương</t>
  </si>
  <si>
    <t>Tủ điều khiển TBA Đồng Hoàng 2</t>
  </si>
  <si>
    <t>Tủ điều khiển TBA UBND Phường</t>
  </si>
  <si>
    <t>Tủ điều khiển TBA Đồng Phúc</t>
  </si>
  <si>
    <t>Tủ điều khiển TBA Đồng Hoàng 1</t>
  </si>
  <si>
    <t>Tủ chiếu sáng TBA Hòa Bình 1</t>
  </si>
  <si>
    <t>Tủ chiếu sáng TBA Hòa Bình 2</t>
  </si>
  <si>
    <t>Tủ chiếu sáng TBA Nghĩa Lộ 3</t>
  </si>
  <si>
    <t>Tủ chiếu sáng TBA Do Lộ 3</t>
  </si>
  <si>
    <t>Phường Cầu Giấy</t>
  </si>
  <si>
    <t>Cầu Giấy 5</t>
  </si>
  <si>
    <t>Chiếu Sang Yên Hòa 1</t>
  </si>
  <si>
    <t>Chiếu Sáng Yên Hòa 2</t>
  </si>
  <si>
    <t>Chiếu Sáng Yên Hòa 3</t>
  </si>
  <si>
    <t>Di Dân Dịch Vọng 2</t>
  </si>
  <si>
    <t>Di Dân Dịch Vọng 3</t>
  </si>
  <si>
    <t>Di Dân Dịch Vọng 5</t>
  </si>
  <si>
    <t>Di Dân Dịch Vọng 6</t>
  </si>
  <si>
    <t>Dịch Vọng 12</t>
  </si>
  <si>
    <t>Dịch Vọng 2</t>
  </si>
  <si>
    <t>KĐTM Yên Hòa 3</t>
  </si>
  <si>
    <t>KĐT Yên Hòa 2</t>
  </si>
  <si>
    <t>N02 KĐT Dịch Vọng</t>
  </si>
  <si>
    <t>N05 KĐT Dịch Vọng</t>
  </si>
  <si>
    <t>Nghĩa Đô Dịch Vọng 1</t>
  </si>
  <si>
    <t>Nghĩa Đô Dịch Vọng 1 Tủ 2</t>
  </si>
  <si>
    <t>T11 KĐT Dịch Vọng Hậu</t>
  </si>
  <si>
    <t>Trần Đăng Ninh</t>
  </si>
  <si>
    <t>Tập Thể Đại Học Luật</t>
  </si>
  <si>
    <t>T1 Tủ 1 - Phạm Hùng</t>
  </si>
  <si>
    <t>T2 Tủ 1 - Phạm Hùng</t>
  </si>
  <si>
    <t>T3 Tủ 1 - Phạm Hùng</t>
  </si>
  <si>
    <t>T4 Tủ 1 - Phạm Hùng</t>
  </si>
  <si>
    <t>Cầu Giấy 10</t>
  </si>
  <si>
    <t>Cầu Giấy 2</t>
  </si>
  <si>
    <t>Cầu Giấy 4</t>
  </si>
  <si>
    <t>Chiếu Sáng Nguyễn Phong Sắc</t>
  </si>
  <si>
    <t>Dịch Vọng</t>
  </si>
  <si>
    <t>Dịch Vọng 23</t>
  </si>
  <si>
    <t>Dịch Vọng 5</t>
  </si>
  <si>
    <t>Dịch Vọng 8</t>
  </si>
  <si>
    <t>Kho Vật Tư</t>
  </si>
  <si>
    <t>Nghĩa Đô Dịch Vọng 1-Tủ1</t>
  </si>
  <si>
    <t>Văn Công Cầu Giấy</t>
  </si>
  <si>
    <t>Dịch Vọng 8 Tủ 2</t>
  </si>
  <si>
    <t xml:space="preserve"> T1</t>
  </si>
  <si>
    <t xml:space="preserve"> T2</t>
  </si>
  <si>
    <t xml:space="preserve"> T3</t>
  </si>
  <si>
    <t xml:space="preserve"> TD18</t>
  </si>
  <si>
    <t xml:space="preserve"> TD21</t>
  </si>
  <si>
    <t xml:space="preserve"> TD22</t>
  </si>
  <si>
    <t xml:space="preserve"> TD23</t>
  </si>
  <si>
    <t>Cầu Giấy 8</t>
  </si>
  <si>
    <t>Dịch Vọng 19</t>
  </si>
  <si>
    <t>Dịch Vọng 20</t>
  </si>
  <si>
    <t>Khu 2,5 Ha</t>
  </si>
  <si>
    <t>TD13</t>
  </si>
  <si>
    <t>TD7</t>
  </si>
  <si>
    <t>VN3</t>
  </si>
  <si>
    <t>T1 Tủ 2 - Phạm Hùng</t>
  </si>
  <si>
    <t>TD6</t>
  </si>
  <si>
    <t>Dịch Vọng 17</t>
  </si>
  <si>
    <t>Quan Hoa 5</t>
  </si>
  <si>
    <t>TTĐồng hồ Ngoại Ngữ</t>
  </si>
  <si>
    <t>Tập Thể Đại Học Sư Phạm</t>
  </si>
  <si>
    <t>Tập Thể Văn Công Cấu Giấy</t>
  </si>
  <si>
    <t>Ủy Ban Kế Hoạch Nhà Nước</t>
  </si>
  <si>
    <t>Viện Nghiên Cứu Máy</t>
  </si>
  <si>
    <t>Yên Hòa 8</t>
  </si>
  <si>
    <t>Dịch Vọng 10</t>
  </si>
  <si>
    <t>Dịch Vọng 22</t>
  </si>
  <si>
    <t>Phường Nghĩa Đô</t>
  </si>
  <si>
    <t>Cầu Giấy 7</t>
  </si>
  <si>
    <t>Hoàng Quốc Việt 2</t>
  </si>
  <si>
    <t>Nghĩa Đô 7B</t>
  </si>
  <si>
    <t>CT3 Đô thị mới Nghĩa Đô</t>
  </si>
  <si>
    <t>B11 Nghĩa Tân</t>
  </si>
  <si>
    <t>B12 Nghĩa Tân</t>
  </si>
  <si>
    <t>B5 Nghĩa Tân</t>
  </si>
  <si>
    <t>Chính Trị Quốc Gia</t>
  </si>
  <si>
    <t>Hoàng Quốc Việt 1</t>
  </si>
  <si>
    <t>Hoàng Quốc Việt Treo</t>
  </si>
  <si>
    <t>HV Nguyễn Ái Quốc</t>
  </si>
  <si>
    <t>K300</t>
  </si>
  <si>
    <t>TT.Khoa Học Tự Nhiên</t>
  </si>
  <si>
    <t>Nghĩa Đô 1</t>
  </si>
  <si>
    <t>Nghĩa Đô 7A</t>
  </si>
  <si>
    <t>Nghĩa Đô 8</t>
  </si>
  <si>
    <t>Nghĩa Đô 9</t>
  </si>
  <si>
    <t>Nghĩa Tân 10</t>
  </si>
  <si>
    <t>Quân Đội Bắc Nghĩa Tân 3</t>
  </si>
  <si>
    <t>Tô Hiệu 1</t>
  </si>
  <si>
    <t>Viện Lâm Nghiệp</t>
  </si>
  <si>
    <t>Cổ Nhuế 4</t>
  </si>
  <si>
    <t>Nghĩa Tân 14</t>
  </si>
  <si>
    <t>T155</t>
  </si>
  <si>
    <t>Cổ Nhuế 23</t>
  </si>
  <si>
    <t>Cổ Nhuế 34</t>
  </si>
  <si>
    <t>Cổ Nhuế 4 Tủ 2</t>
  </si>
  <si>
    <t>Cổ Nhuế 5</t>
  </si>
  <si>
    <t>Tập Thể Vô Tuyến Điện</t>
  </si>
  <si>
    <t xml:space="preserve">Quân Đội Bắc Nghĩa Tân </t>
  </si>
  <si>
    <t>Di Dân X3</t>
  </si>
  <si>
    <t>Thôn Hoàng 4</t>
  </si>
  <si>
    <t>Kỹ Thuật Bưu Điện</t>
  </si>
  <si>
    <t>Phường Yên Hòa</t>
  </si>
  <si>
    <t>B11 Nam Trung Yên</t>
  </si>
  <si>
    <t>B3- Nam Trung Yên</t>
  </si>
  <si>
    <t>Cầu 361 Bờ Phải</t>
  </si>
  <si>
    <t>Cầu Trung Kính Bờ Phải</t>
  </si>
  <si>
    <t>Điện Tử Đống Đa</t>
  </si>
  <si>
    <t>Láng Hòa Lạc 1 Tủ 2</t>
  </si>
  <si>
    <t xml:space="preserve">Láng Hòa Lạc 3 tủ 1 </t>
  </si>
  <si>
    <t>N01 Trung Yên</t>
  </si>
  <si>
    <t>N02 Trung Yên</t>
  </si>
  <si>
    <t>N03 Trung Yên</t>
  </si>
  <si>
    <t>N10 Trung Yên</t>
  </si>
  <si>
    <t>N12 Trung Yên</t>
  </si>
  <si>
    <t>N13_Trung Yên</t>
  </si>
  <si>
    <t>N14 Trung Yên</t>
  </si>
  <si>
    <t>Nút giao Trung Hòa</t>
  </si>
  <si>
    <t>Nam Trung Yên1 T3</t>
  </si>
  <si>
    <t>Nam Trung Yên 1 T4</t>
  </si>
  <si>
    <t>Nam Trung Yên 11 - B6</t>
  </si>
  <si>
    <t>Nam Trung Yên 11T5</t>
  </si>
  <si>
    <t>Nam Trung Yên11T6</t>
  </si>
  <si>
    <t>Nam Trung Yên 12 B10</t>
  </si>
  <si>
    <t>Nam Trung Yên 12T1</t>
  </si>
  <si>
    <t>Nam Trung Yên 12T2</t>
  </si>
  <si>
    <t>Nam Trung Yên 3T7</t>
  </si>
  <si>
    <t>Nam Trung Yên 4-A6</t>
  </si>
  <si>
    <t>Nam Trung Yên 4T8</t>
  </si>
  <si>
    <t>Nam Trung Yên 4T9</t>
  </si>
  <si>
    <t>T17 Trung Hoa Nhan Chinh</t>
  </si>
  <si>
    <t>Trung Hòa 27</t>
  </si>
  <si>
    <t>Yên Hòa 1</t>
  </si>
  <si>
    <t>Yên Hòa 4</t>
  </si>
  <si>
    <t>Yên Hòa Phú Đô tủ 1</t>
  </si>
  <si>
    <t>Yên Hòa Phú Đô Tủ 2</t>
  </si>
  <si>
    <t>CX Trung Hòa Nhân Chính</t>
  </si>
  <si>
    <t>T1 Trung Hòa Nhân Chính</t>
  </si>
  <si>
    <t>T2 Trung Hòa Nhân Chính</t>
  </si>
  <si>
    <t>Cầu Yên Hòa</t>
  </si>
  <si>
    <t>K83</t>
  </si>
  <si>
    <t>Láng Hòa Lạc 1</t>
  </si>
  <si>
    <t>Láng Hòa Lạc 2</t>
  </si>
  <si>
    <t xml:space="preserve">Láng Hòa Lạc 3 tủ 2 </t>
  </si>
  <si>
    <t>N04 Trung Yên</t>
  </si>
  <si>
    <t>T16 - Trung Hòa Nhân Chính</t>
  </si>
  <si>
    <t>Trung Hòa 10B</t>
  </si>
  <si>
    <t>Trung Hòa 1</t>
  </si>
  <si>
    <t>Trung Hoà 2</t>
  </si>
  <si>
    <t>Trung Hòa 23</t>
  </si>
  <si>
    <t>Trung Hòa 7</t>
  </si>
  <si>
    <t>Yên Hòa</t>
  </si>
  <si>
    <t>Yên Hòa 2</t>
  </si>
  <si>
    <t>Yên hòa 6</t>
  </si>
  <si>
    <t>Yên Hòa 7</t>
  </si>
  <si>
    <t>Yên Hòa Trung Kính</t>
  </si>
  <si>
    <t>Cầu Cạn Khuất Duy Tiến 1</t>
  </si>
  <si>
    <t>Cầu Cạn Khuất Duy Tiến 2</t>
  </si>
  <si>
    <t>A10 Nam Trung Yên</t>
  </si>
  <si>
    <t>Di Dân T2</t>
  </si>
  <si>
    <t>Nam Trung Yên 3</t>
  </si>
  <si>
    <t>Phường Tây Tựu</t>
  </si>
  <si>
    <t>Chiếu sáng Tủ 3 đường 32</t>
  </si>
  <si>
    <t>Tây Tựu 1 Tủ 3</t>
  </si>
  <si>
    <t>Tây Tựu 5</t>
  </si>
  <si>
    <t>Tây Tựu 1 Tủ 2</t>
  </si>
  <si>
    <t>Chiếu sáng Tủ 4 đường 32</t>
  </si>
  <si>
    <t>Đình Quán 2</t>
  </si>
  <si>
    <t>Ngọa Long Minh Khai</t>
  </si>
  <si>
    <t>Nguyên Xá Tủ 2</t>
  </si>
  <si>
    <t>Phúc Lý 1</t>
  </si>
  <si>
    <t>Tây Tựu 1</t>
  </si>
  <si>
    <t>Tây Tựu 3</t>
  </si>
  <si>
    <t>Phúc Lý 4</t>
  </si>
  <si>
    <t>Phúc Lý 2 Tủ 1</t>
  </si>
  <si>
    <t>Tây Tựu 15</t>
  </si>
  <si>
    <t>Tây Tựu 34</t>
  </si>
  <si>
    <t>TTHC quận Bắc Từ Liêm</t>
  </si>
  <si>
    <t>Minh Khai 3</t>
  </si>
  <si>
    <t>Tây Tựu 4</t>
  </si>
  <si>
    <t>Đình Quán 3</t>
  </si>
  <si>
    <t>Phúc Lý 2</t>
  </si>
  <si>
    <t>Phúc Lý 3</t>
  </si>
  <si>
    <t>Tây Tựu 10</t>
  </si>
  <si>
    <t>Tây Tựu 11</t>
  </si>
  <si>
    <t>Tây Tựu 1 Tủ 4</t>
  </si>
  <si>
    <t>Vân Trì 3</t>
  </si>
  <si>
    <t>Nguyên Xá</t>
  </si>
  <si>
    <t>Phúc Lý 1 Tủ 2</t>
  </si>
  <si>
    <t>Tây Tựu 21</t>
  </si>
  <si>
    <t>Tây Tựu 5 Tủ 2</t>
  </si>
  <si>
    <t>UBND Minh Khai</t>
  </si>
  <si>
    <t>Phường Thượng Cát</t>
  </si>
  <si>
    <t>Đống Ba</t>
  </si>
  <si>
    <t>Đồng Cống</t>
  </si>
  <si>
    <t>Thượng Cát Tủ 2</t>
  </si>
  <si>
    <t>Thụy Phương 2 Tủ 2</t>
  </si>
  <si>
    <t>Yên Nội 1 Tủ 2</t>
  </si>
  <si>
    <t>Yên Nội 2</t>
  </si>
  <si>
    <t>Đông Ba 4</t>
  </si>
  <si>
    <t>Đồng Cống 1</t>
  </si>
  <si>
    <t>Hoàng Liên Tủ 2</t>
  </si>
  <si>
    <t>Hoàng Liên</t>
  </si>
  <si>
    <t>Hoàng Xá Tủ 2</t>
  </si>
  <si>
    <t>Thượng Cát Tủ 1</t>
  </si>
  <si>
    <t>Thụy Phương 2</t>
  </si>
  <si>
    <t>Thụy Phương 2 Tủ 3</t>
  </si>
  <si>
    <t>Vườn Hồng</t>
  </si>
  <si>
    <t>Yên Nội</t>
  </si>
  <si>
    <t>Yên Nội 2 Tủ 2</t>
  </si>
  <si>
    <t>Tân Phong 2</t>
  </si>
  <si>
    <t>Hoàng Liên 2</t>
  </si>
  <si>
    <t>Hoàng Liên 5</t>
  </si>
  <si>
    <t>Thượng Cát 4</t>
  </si>
  <si>
    <t>Hoàng Liên 3</t>
  </si>
  <si>
    <t>Thượng Cát 8</t>
  </si>
  <si>
    <t>Vườn Hồng Tủ 1</t>
  </si>
  <si>
    <t>Đông Ba</t>
  </si>
  <si>
    <t>Thượng Cát 5</t>
  </si>
  <si>
    <t>Thụy Phương 5</t>
  </si>
  <si>
    <t>Đông Ba 2</t>
  </si>
  <si>
    <t>Đồng Cống 2</t>
  </si>
  <si>
    <t>Hoàng Liên 4</t>
  </si>
  <si>
    <t>Hoàng Liên 7</t>
  </si>
  <si>
    <t>Hoàng Xá 1</t>
  </si>
  <si>
    <t>Hoàng Xá 2</t>
  </si>
  <si>
    <t>Phường Đông Ngạc</t>
  </si>
  <si>
    <t>CP4</t>
  </si>
  <si>
    <t>CP5</t>
  </si>
  <si>
    <t>Thụy Phương 3</t>
  </si>
  <si>
    <t>Cổ Nhuế 17</t>
  </si>
  <si>
    <t>Cổ Nhuế 19</t>
  </si>
  <si>
    <t>Cổ Nhuế 1</t>
  </si>
  <si>
    <t>Cổ Nhuế 3</t>
  </si>
  <si>
    <t>Cổ Nhuế 36</t>
  </si>
  <si>
    <t>Cổ Nhuế 7</t>
  </si>
  <si>
    <t>CP6</t>
  </si>
  <si>
    <t>Đông Ngạc 13</t>
  </si>
  <si>
    <t>Đông Ngạc 4</t>
  </si>
  <si>
    <t>Đông Ngạc 7</t>
  </si>
  <si>
    <t>Đông Ngạc</t>
  </si>
  <si>
    <t>Thụy Phương 1</t>
  </si>
  <si>
    <t>Khu Nhà Cán Bộ Thành Ủy</t>
  </si>
  <si>
    <t>Cổ Nhuế 14</t>
  </si>
  <si>
    <t>Cổ Nhuế 45</t>
  </si>
  <si>
    <t>Đức Thắng 1</t>
  </si>
  <si>
    <t>Đông Ngạc 21</t>
  </si>
  <si>
    <t>N02 KĐT Cổ Nhuế Xuân Đỉnh</t>
  </si>
  <si>
    <t>OCT3A Cổ Nhuế - Xuân Đỉnh</t>
  </si>
  <si>
    <t>OCT3B Tủ 1 Cổ Nhuế - Xuân Đỉnh</t>
  </si>
  <si>
    <t>OCT3B-Tủ 2 Cổ Nhuế - Xuân Đỉnh</t>
  </si>
  <si>
    <t>OCT3C Cổ Nhuế - Xuân Đỉnh</t>
  </si>
  <si>
    <t>OCT3D Cổ Nhuế - Xuân Đỉnh</t>
  </si>
  <si>
    <t>Thăng Long 2</t>
  </si>
  <si>
    <t>Ủy ban Phường Đức Thắng</t>
  </si>
  <si>
    <t>Cổ Nhuế 56</t>
  </si>
  <si>
    <t>Kinh Doanh Xây Dựng Nhà</t>
  </si>
  <si>
    <t>Thôn Trù 2</t>
  </si>
  <si>
    <t>Cổ Nhuế 20</t>
  </si>
  <si>
    <t>Cổ Nhuế 24</t>
  </si>
  <si>
    <t>Đông Ngạc 12</t>
  </si>
  <si>
    <t>Đông Ngạc 16</t>
  </si>
  <si>
    <t>Đông Ngạc 6</t>
  </si>
  <si>
    <t>Cổ Nhuế 27</t>
  </si>
  <si>
    <t>Cổ Nhuế 38</t>
  </si>
  <si>
    <t>Cổ Nhuế 41</t>
  </si>
  <si>
    <t>Cổ Nhuế 41 Tủ 2</t>
  </si>
  <si>
    <t>Cổ Nhuế 58</t>
  </si>
  <si>
    <t>Đông Ngạc 10</t>
  </si>
  <si>
    <t>Đông Ngạc 22</t>
  </si>
  <si>
    <t>Tổng Cục Địa Chất</t>
  </si>
  <si>
    <t>Thụy Phượng 13</t>
  </si>
  <si>
    <t>Tập Thể Viện Công Nghệ</t>
  </si>
  <si>
    <t>Phường Phú Diễn</t>
  </si>
  <si>
    <t>Chiếu sáng Văn Tiến Dũng Tủ 1</t>
  </si>
  <si>
    <t>Chiếu sáng Văn Tiến Dũng Tủ 2</t>
  </si>
  <si>
    <t>Đình Quán</t>
  </si>
  <si>
    <t>Nhà ở Cầu Diễn</t>
  </si>
  <si>
    <t>Tái Định Cư Phú Diễn</t>
  </si>
  <si>
    <t>Văn Công Quân Đội</t>
  </si>
  <si>
    <t>Cầu Diễn 8</t>
  </si>
  <si>
    <t>Cầu Diễn 9</t>
  </si>
  <si>
    <t>Chiếu sáng Tủ 1 - Đường 32</t>
  </si>
  <si>
    <t>Chiếu sáng Tủ 2 - Đường 32</t>
  </si>
  <si>
    <t>Trung Học Cầu Diễn</t>
  </si>
  <si>
    <t>Berla</t>
  </si>
  <si>
    <t>Mai Dịch 20</t>
  </si>
  <si>
    <t>Mai Dịch 8</t>
  </si>
  <si>
    <t>Tập Thể Mai Dịch</t>
  </si>
  <si>
    <t>VCTC Chính Trị</t>
  </si>
  <si>
    <t>Phú Diễn 10</t>
  </si>
  <si>
    <t>Phú Diễn 11</t>
  </si>
  <si>
    <t>Phú Diễn 12</t>
  </si>
  <si>
    <t>T5 Goldmark City</t>
  </si>
  <si>
    <t>Mai Dịch 40</t>
  </si>
  <si>
    <t>Ga Phú Diễn</t>
  </si>
  <si>
    <t>Mai Dịch 7</t>
  </si>
  <si>
    <t>Cầu Diễn 10 Tủ 2</t>
  </si>
  <si>
    <t>Cầu Diễn 7</t>
  </si>
  <si>
    <t>Đức Diễn</t>
  </si>
  <si>
    <t>Phú Diễn 3</t>
  </si>
  <si>
    <t>Phú Diễn 4</t>
  </si>
  <si>
    <t>Phú Diễn 5</t>
  </si>
  <si>
    <t>Phú Diễn 6</t>
  </si>
  <si>
    <t>Làng Đồng Xa</t>
  </si>
  <si>
    <t>Mai Dịch 13</t>
  </si>
  <si>
    <t>Mai Dịch 4</t>
  </si>
  <si>
    <t>Cầu Diễn 10</t>
  </si>
  <si>
    <t>Kiều Mai 5</t>
  </si>
  <si>
    <t>Phú Diễn 1</t>
  </si>
  <si>
    <t>Phú Diễn 1 Tủ 2</t>
  </si>
  <si>
    <t>Phú Diễn 24</t>
  </si>
  <si>
    <t>Phú Diễn 4 Tủ 2</t>
  </si>
  <si>
    <t>Phú Minh 1</t>
  </si>
  <si>
    <t>Mai Dịch 1</t>
  </si>
  <si>
    <t>Mai Dịch 9</t>
  </si>
  <si>
    <t>TTQK Thủ Đô</t>
  </si>
  <si>
    <t>Phường Xuân Đỉnh</t>
  </si>
  <si>
    <t>Cổ Nhuế 13 Tủ 2</t>
  </si>
  <si>
    <t>Xuân Đỉnh 1</t>
  </si>
  <si>
    <t>Xuân Đỉnh 2</t>
  </si>
  <si>
    <t>Cổ Nhuế 13</t>
  </si>
  <si>
    <t>Thăng Long 3</t>
  </si>
  <si>
    <t>Xuân Đỉnh 9</t>
  </si>
  <si>
    <t>Tủ 1 Ngoại Giao Đoàn</t>
  </si>
  <si>
    <t>Tủ 2 Ngoại Giao Đoàn</t>
  </si>
  <si>
    <t>Tủ 3 Ngoại Giao Đoàn</t>
  </si>
  <si>
    <t>Tủ 4 Ngoại Giao Đoàn</t>
  </si>
  <si>
    <t>Tủ 5 Ngoại Giao Đoàn</t>
  </si>
  <si>
    <t>Tủ 6 Ngoại Giao Đoàn</t>
  </si>
  <si>
    <t>Tủ 7 Ngoại Giao Đoàn</t>
  </si>
  <si>
    <t>Tủ 8 Ngoại Giao Đoàn</t>
  </si>
  <si>
    <t>Tủ 9 Ngoại Giao Đoàn</t>
  </si>
  <si>
    <t>Tủ 10 Ngoại Giao Đoàn</t>
  </si>
  <si>
    <t>Tủ 11 Ngoại Giao Đoàn</t>
  </si>
  <si>
    <t>Chiếu sáng 1 Phạm Văn Đồng</t>
  </si>
  <si>
    <t>Chiếu sáng 2 Phạm Văn Đồng</t>
  </si>
  <si>
    <t>Thôn Đông Xuân Đỉnh</t>
  </si>
  <si>
    <t>Phát Tín Xuân Tảo</t>
  </si>
  <si>
    <t>Tân Trào 2</t>
  </si>
  <si>
    <t>Xuân Đỉnh 2 Tủ 2</t>
  </si>
  <si>
    <t>Xuân Đỉnh 3</t>
  </si>
  <si>
    <t>Xuân Đỉnh 5</t>
  </si>
  <si>
    <t>Xuân Đỉnh 1 Tủ 2</t>
  </si>
  <si>
    <t>T1 Xuân Đỉnh</t>
  </si>
  <si>
    <t>Xuân Đỉnh 19</t>
  </si>
  <si>
    <t>Xuân Đỉnh 7</t>
  </si>
  <si>
    <t>Phường Từ Liêm</t>
  </si>
  <si>
    <t>Mễ Trì Thượng B Tủ 2</t>
  </si>
  <si>
    <t xml:space="preserve"> N1TD2</t>
  </si>
  <si>
    <t xml:space="preserve"> N1TD3</t>
  </si>
  <si>
    <t>180KVA Tủ 2</t>
  </si>
  <si>
    <t>Mễ Trì 1B</t>
  </si>
  <si>
    <t>Mễ Trì 27</t>
  </si>
  <si>
    <t>Mễ Trì 2B</t>
  </si>
  <si>
    <t>N1TD1</t>
  </si>
  <si>
    <t>N2 Mỹ Đình 2</t>
  </si>
  <si>
    <t>N2TD1</t>
  </si>
  <si>
    <t>N2TD2</t>
  </si>
  <si>
    <t>N2TD3</t>
  </si>
  <si>
    <t>N2TD4</t>
  </si>
  <si>
    <t>N4 Mỹ Đình 2</t>
  </si>
  <si>
    <t>N6 Mỹ Đình 2</t>
  </si>
  <si>
    <t>N7 Mỹ Đình 2</t>
  </si>
  <si>
    <t>N9 Mỹ Đình 2</t>
  </si>
  <si>
    <t>T1 Mỹ Đình 1</t>
  </si>
  <si>
    <t>T8 Mỹ đình 1</t>
  </si>
  <si>
    <t>T9 Mỹ Đình 1</t>
  </si>
  <si>
    <t>T11 Mỹ Đình</t>
  </si>
  <si>
    <t>Tủ 1 KĐT Mỹ Đình - Mễ Trì</t>
  </si>
  <si>
    <t>Tủ 2 KĐT Mỹ Đình - Mễ Trì</t>
  </si>
  <si>
    <t>T3 Tủ 2 - Phạm Hùng</t>
  </si>
  <si>
    <t>T4 Tủ 2 - Phạm Hùng</t>
  </si>
  <si>
    <t>Di Dân X4</t>
  </si>
  <si>
    <t>Cầu Diễn 2</t>
  </si>
  <si>
    <t>Cầu Diễn 5</t>
  </si>
  <si>
    <t>Đình Thôn 1</t>
  </si>
  <si>
    <t>Đình Thôn 2</t>
  </si>
  <si>
    <t>Hợp Tác Xã Phú Đô</t>
  </si>
  <si>
    <t>Hợp Tác Xã Tiến Hồng</t>
  </si>
  <si>
    <t>Mễ Trì Hạ A</t>
  </si>
  <si>
    <t>Mễ Trì Hạ B</t>
  </si>
  <si>
    <t>Mễ Trì Thượng A</t>
  </si>
  <si>
    <t>Phú Mỹ 1</t>
  </si>
  <si>
    <t>Phú Mỹ 4</t>
  </si>
  <si>
    <t>Máy Kéo</t>
  </si>
  <si>
    <t>Mai Dịch 14</t>
  </si>
  <si>
    <t>Mai Dịch 3</t>
  </si>
  <si>
    <t>Xây Lắp Điện</t>
  </si>
  <si>
    <t>Cầu Cạn Phạm Hùng 1</t>
  </si>
  <si>
    <t>Cầu Cạn Phạm Hùng 2</t>
  </si>
  <si>
    <t>Cầu Cạn Phạm Hùng 3</t>
  </si>
  <si>
    <t>Cầu Cạn Phạm Hùng 4</t>
  </si>
  <si>
    <t>Cầu Cạn Phạm Hùng 5</t>
  </si>
  <si>
    <t>Cầu Cạn Phạm Hùng 6</t>
  </si>
  <si>
    <t>T2A Phải - ĐLTL</t>
  </si>
  <si>
    <t>CT2 KĐT Hải Đăng</t>
  </si>
  <si>
    <t>Five Star Mỹ Đình</t>
  </si>
  <si>
    <t>KĐT Hải Đăng</t>
  </si>
  <si>
    <t>N01 Khu Đô Thị Mễ Trì</t>
  </si>
  <si>
    <t>N02 Khu Đô Thị Mễ Trì</t>
  </si>
  <si>
    <t>Phú Mỹ 10</t>
  </si>
  <si>
    <t>Phú Mỹ 3 Tủ 2</t>
  </si>
  <si>
    <t>T2 Tủ 2 - Phạm Hùng</t>
  </si>
  <si>
    <t>Tủ 3 Khu Đô Thị Mỹ Đình - Mễ Trì</t>
  </si>
  <si>
    <t>Tủ 4 Khu Đô Thị Mỹ Đình - Mễ Trì</t>
  </si>
  <si>
    <t>Tủ 5 Khu Đô Thị Mỹ Đình - Mễ Trì</t>
  </si>
  <si>
    <t>Bơm Phú Đô</t>
  </si>
  <si>
    <t>Mễ Trì Thượng B Tủ 1</t>
  </si>
  <si>
    <t>Nhân Mỹ 2</t>
  </si>
  <si>
    <t>Phú Mỹ 3</t>
  </si>
  <si>
    <t>Tái Định Cư Phú Đô</t>
  </si>
  <si>
    <t>Tân Mỹ 1</t>
  </si>
  <si>
    <t>Mai Dịch 5</t>
  </si>
  <si>
    <t>Cầu Diễn 30</t>
  </si>
  <si>
    <t>Mễ Trì Hạ 2</t>
  </si>
  <si>
    <t>Uỷ Ban Nhân Dân Huyện Từ Liêm</t>
  </si>
  <si>
    <t>Biến Áp Văn Chỉ</t>
  </si>
  <si>
    <t>Đình Thôn 10</t>
  </si>
  <si>
    <t>Tân Mỹ 2</t>
  </si>
  <si>
    <t>Phường Xuân Phương</t>
  </si>
  <si>
    <t>Chiếu Sáng 1 - Đường 70</t>
  </si>
  <si>
    <t>Xuân Phương 21 Tủ 1</t>
  </si>
  <si>
    <t>Xuân Phương 21 Tủ 2</t>
  </si>
  <si>
    <t>Xuân Phương 7 Tủ 2</t>
  </si>
  <si>
    <t>Xuân Phương 7 Tủ 3</t>
  </si>
  <si>
    <t>Kiều Mai 9</t>
  </si>
  <si>
    <t>Bơm Cầu Giác</t>
  </si>
  <si>
    <t>Chế Biến Phế Thải</t>
  </si>
  <si>
    <t>Miêu Nha 1</t>
  </si>
  <si>
    <t>Miêu Nha 2</t>
  </si>
  <si>
    <t>Nhuệ Giang</t>
  </si>
  <si>
    <t>Xuân Phương 14</t>
  </si>
  <si>
    <t>Xuân Phương 4</t>
  </si>
  <si>
    <t>Xuân Phương 9</t>
  </si>
  <si>
    <t>Kiều Mai</t>
  </si>
  <si>
    <t>T2B Phải - ĐLTL</t>
  </si>
  <si>
    <t>T3A Phải - ĐLTL</t>
  </si>
  <si>
    <t>T3B Tủ 1 - Đại lộ Thăng Long</t>
  </si>
  <si>
    <t>T3B Tủ 2 - Đại lộ Thăng Long</t>
  </si>
  <si>
    <t>Cầu Ngà</t>
  </si>
  <si>
    <t>N2 KĐT Sinh Thái Xuân Phương</t>
  </si>
  <si>
    <t>N3 KĐT Sinh Thái Xuân Phương</t>
  </si>
  <si>
    <t>N3 Tủ 2 KĐT Sinh Thái Xuân Phương</t>
  </si>
  <si>
    <t>N3 Tủ 3 KĐT Sinh Thái Xuân Phương</t>
  </si>
  <si>
    <t>N4 KĐT Sinh Thái Xuân Phương</t>
  </si>
  <si>
    <t>N4 Tủ 2 KĐT Sinh Thái Xuân Phương</t>
  </si>
  <si>
    <t>N6 Tủ 1 KĐT Sinh Thái Xuân Phương</t>
  </si>
  <si>
    <t>N6 Tủ 2 KĐT Sinh Thái Xuân Phương</t>
  </si>
  <si>
    <t>N7 KĐT Sinh Thái Xuân Phương</t>
  </si>
  <si>
    <t>N7 Tủ 2 KĐT Sinh Thái Xuân Phương</t>
  </si>
  <si>
    <t>Nhà Ở Quốc Hội Tủ 1</t>
  </si>
  <si>
    <t>Nhà Ở Quốc Hội Tủ 2</t>
  </si>
  <si>
    <t>T2 Nhà Ở TƯ Đảng</t>
  </si>
  <si>
    <t>Xuân Phương 26</t>
  </si>
  <si>
    <t>Trung Đoàn E47</t>
  </si>
  <si>
    <t>T2B Phải Tủ 1 - ĐLTL</t>
  </si>
  <si>
    <t>T3B Tủ 3 - ĐLTL</t>
  </si>
  <si>
    <t>Phúc Diễn 2</t>
  </si>
  <si>
    <t>Miêu Nha 3</t>
  </si>
  <si>
    <t>Xuân Phương 11</t>
  </si>
  <si>
    <t>Xuân Phương 12</t>
  </si>
  <si>
    <t>Xuân Phương 13</t>
  </si>
  <si>
    <t>Xuân Phương 16</t>
  </si>
  <si>
    <t>Xuân Phương 3</t>
  </si>
  <si>
    <t>Xuân Phương 4 Tủ 2</t>
  </si>
  <si>
    <t>Xuân Phương 6</t>
  </si>
  <si>
    <t>Xuân Phương 7</t>
  </si>
  <si>
    <t>Xuân Phương 1</t>
  </si>
  <si>
    <t>Địa Chất 10</t>
  </si>
  <si>
    <t>Xuân Phương 15</t>
  </si>
  <si>
    <t>Cụm Công Nghiệp 29</t>
  </si>
  <si>
    <t>Kiều Mai 3</t>
  </si>
  <si>
    <t>Kiều Mai 9 Tủ 2</t>
  </si>
  <si>
    <t>Phường Tây Mỗ</t>
  </si>
  <si>
    <t>La Dương 1</t>
  </si>
  <si>
    <t>Quang Tiến 3</t>
  </si>
  <si>
    <t>Tây Mỗ 1</t>
  </si>
  <si>
    <t>Gầm Cầu Cạn - Bắc 3</t>
  </si>
  <si>
    <t>Quang Tiến 1</t>
  </si>
  <si>
    <t>Quang Tiến 2</t>
  </si>
  <si>
    <t>Tây Mỗ 1 Tủ 2</t>
  </si>
  <si>
    <t>Tây Mỗ 12</t>
  </si>
  <si>
    <t>Tây Mỗ 5</t>
  </si>
  <si>
    <t>T2B Trái - ĐLTL</t>
  </si>
  <si>
    <t>T3A Trái - ĐLTL</t>
  </si>
  <si>
    <t>T2B Trái Tủ 1 - ĐLTL</t>
  </si>
  <si>
    <t>An Khánh Tủ 2A</t>
  </si>
  <si>
    <t>An Khánh Tủ 2B</t>
  </si>
  <si>
    <t>An Khánh Tủ 4A</t>
  </si>
  <si>
    <t>Hợp Tác Xã Tây Mỗ</t>
  </si>
  <si>
    <t>Quang Tiến 2 Tủ 3</t>
  </si>
  <si>
    <t>Quang Tiến 3 Tủ 2</t>
  </si>
  <si>
    <t>Quang Tiến 4</t>
  </si>
  <si>
    <t>Quang Tiến 1 Tủ 2</t>
  </si>
  <si>
    <t xml:space="preserve">Tây Mỗ 11 </t>
  </si>
  <si>
    <t>Tây Mỗ 3</t>
  </si>
  <si>
    <t>Tiến Thành 1</t>
  </si>
  <si>
    <t>Tiến Thành 2</t>
  </si>
  <si>
    <t>Bắc 3</t>
  </si>
  <si>
    <t>Phường Đại Mỗ</t>
  </si>
  <si>
    <t>180KVA Tủ 1</t>
  </si>
  <si>
    <t>180KVA Tủ 3</t>
  </si>
  <si>
    <t>240KVA Tủ 1</t>
  </si>
  <si>
    <t>Lê Văn Lương kéo dài 1</t>
  </si>
  <si>
    <t>Lê Văn Lương kéo dài 2</t>
  </si>
  <si>
    <t xml:space="preserve">N3 Trung Văn </t>
  </si>
  <si>
    <t>N5 Trung Văn</t>
  </si>
  <si>
    <t>N6 KĐT Trung Văn</t>
  </si>
  <si>
    <t>Ngọc Đại</t>
  </si>
  <si>
    <t>Bơm Trung Văn</t>
  </si>
  <si>
    <t>H26</t>
  </si>
  <si>
    <t>Ngọc Trục</t>
  </si>
  <si>
    <t>Quang Tiến 2 Tủ 2</t>
  </si>
  <si>
    <t>Trung Văn 1</t>
  </si>
  <si>
    <t>Trung Văn 2</t>
  </si>
  <si>
    <t>Trung Văn 3</t>
  </si>
  <si>
    <t>Trung Văn 4</t>
  </si>
  <si>
    <t>T2A Trái - ĐLTL</t>
  </si>
  <si>
    <t xml:space="preserve"> 240KVA Tủ 2</t>
  </si>
  <si>
    <t>Chiếu Sáng 1 - Sa Đôi</t>
  </si>
  <si>
    <t>CT1 Trung Văn</t>
  </si>
  <si>
    <t>N3 Trung Văn Tủ 2</t>
  </si>
  <si>
    <t>TĐC Đấu giá Trung Văn</t>
  </si>
  <si>
    <t>Ngọc Đại 1</t>
  </si>
  <si>
    <t>Ngọc Đại 3</t>
  </si>
  <si>
    <t>Ngọc Trục 2</t>
  </si>
  <si>
    <t>Đại Mỗ 4</t>
  </si>
  <si>
    <t>Trung Văn 8</t>
  </si>
  <si>
    <t>129 Đại Linh</t>
  </si>
  <si>
    <t>TT Đài Phát Thanh</t>
  </si>
  <si>
    <t xml:space="preserve">BẢNG TỔNG HỢP KHỐI LƯỢNG CHÍNH CÁC TRẠM ĐÈN </t>
  </si>
  <si>
    <t xml:space="preserve">Gói thầu số 02: Quản lý, vận hành, duy tu, duy trì hệ thống chiếu sáng công cộng khu vực II - Trên địa bàn khu vực 20 phường phía Tây nội thành, thành phố Hà Nội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</si>
</sst>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quot;$&quot;#,##0.00_);\(&quot;$&quot;#,##0.00\)"/>
    <numFmt numFmtId="165" formatCode="_(* #,##0.00_);_(* \(#,##0.00\);_(* &quot;-&quot;??_);_(@_)"/>
    <numFmt numFmtId="166" formatCode="_(* #,##0.00_);_(* \(#,##0.00\);_(* &quot;-&quot;&quot;?&quot;&quot;?&quot;_);_(@_)"/>
    <numFmt numFmtId="167" formatCode="_(* #,##0_);_(* \(#,##0\);_(* &quot;-&quot;??_);_(@_)"/>
    <numFmt numFmtId="182" formatCode="_-* #,##0.00\ _₫_-;\-* #,##0.00\ _₫_-;_-* &quot;-&quot;??\ _₫_-;_-@_-"/>
    <numFmt numFmtId="186" formatCode="&quot;$&quot;#.##0.00_);\(&quot;$&quot;#.##0.00\)"/>
  </numFmts>
  <fonts count="32">
    <font>
      <sz val="11"/>
      <color theme="1"/>
      <name val="Aptos Narrow"/>
      <family val="2"/>
      <scheme val="minor"/>
    </font>
    <font>
      <sz val="11"/>
      <color theme="1"/>
      <name val="Aptos Narrow"/>
      <family val="2"/>
      <scheme val="minor"/>
    </font>
    <font>
      <sz val="11"/>
      <name val="Times New Roman"/>
      <family val="1"/>
    </font>
    <font>
      <b/>
      <sz val="14"/>
      <name val="Times New Roman"/>
      <family val="1"/>
    </font>
    <font>
      <sz val="14"/>
      <color indexed="8"/>
      <name val="Times New Roman"/>
      <family val="1"/>
    </font>
    <font>
      <sz val="14"/>
      <name val="Times New Roman"/>
      <family val="1"/>
    </font>
    <font>
      <sz val="11"/>
      <color indexed="8"/>
      <name val="Calibri"/>
      <family val="2"/>
    </font>
    <font>
      <sz val="12"/>
      <color indexed="8"/>
      <name val="Times New Roman"/>
      <family val="1"/>
    </font>
    <font>
      <i/>
      <sz val="14"/>
      <name val="Times New Roman"/>
      <family val="1"/>
    </font>
    <font>
      <b/>
      <sz val="14"/>
      <color theme="0"/>
      <name val="Times New Roman"/>
      <family val="1"/>
    </font>
    <font>
      <sz val="11"/>
      <color rgb="FF000000"/>
      <name val="Arial"/>
      <family val="2"/>
    </font>
    <font>
      <sz val="10"/>
      <name val="Arial"/>
      <family val="2"/>
    </font>
    <font>
      <b/>
      <sz val="12"/>
      <color indexed="8"/>
      <name val="Times New Roman"/>
      <family val="1"/>
    </font>
    <font>
      <sz val="11"/>
      <color theme="1"/>
      <name val="Calibri"/>
      <family val="2"/>
    </font>
    <font>
      <sz val="11"/>
      <color rgb="FF000000"/>
      <name val="Calibri"/>
      <family val="2"/>
    </font>
    <font>
      <sz val="13"/>
      <color rgb="FF000000"/>
      <name val="Times New Roman"/>
      <family val="1"/>
    </font>
    <font>
      <b/>
      <sz val="13"/>
      <color rgb="FF000000"/>
      <name val="Times New Roman"/>
      <family val="1"/>
    </font>
    <font>
      <sz val="12"/>
      <color theme="1"/>
      <name val="Times New Roman"/>
      <family val="1"/>
    </font>
    <font>
      <sz val="14"/>
      <color theme="1"/>
      <name val="Times New Roman"/>
      <family val="1"/>
    </font>
    <font>
      <sz val="14"/>
      <color rgb="FF000000"/>
      <name val="Times New Roman"/>
      <family val="1"/>
    </font>
    <font>
      <sz val="11"/>
      <color rgb="FF000000"/>
      <name val="Aptos Narrow"/>
      <family val="2"/>
      <scheme val="minor"/>
    </font>
    <font>
      <sz val="11"/>
      <color theme="1"/>
      <name val="Aptos Narrow"/>
      <family val="2"/>
      <charset val="163"/>
      <scheme val="minor"/>
    </font>
    <font>
      <b/>
      <sz val="14"/>
      <color indexed="8"/>
      <name val="Times New Roman"/>
      <family val="1"/>
    </font>
    <font>
      <sz val="12"/>
      <name val=".VnTime"/>
      <family val="2"/>
    </font>
    <font>
      <sz val="12"/>
      <color theme="1"/>
      <name val="Times New Roman"/>
      <family val="2"/>
    </font>
    <font>
      <sz val="12"/>
      <name val="VNTime"/>
      <family val="2"/>
    </font>
    <font>
      <sz val="11"/>
      <name val=".VnSouthern"/>
      <family val="2"/>
    </font>
    <font>
      <sz val="11"/>
      <name val="Times New Roman"/>
      <family val="1"/>
    </font>
    <font>
      <sz val="11"/>
      <color indexed="8"/>
      <name val="Calibri"/>
      <family val="2"/>
      <charset val="163"/>
    </font>
    <font>
      <sz val="11"/>
      <color theme="1"/>
      <name val="Arial"/>
      <family val="2"/>
    </font>
    <font>
      <sz val="12"/>
      <color theme="1"/>
      <name val="Times New Roman"/>
      <family val="2"/>
      <charset val="163"/>
    </font>
    <font>
      <b/>
      <sz val="14"/>
      <color theme="1"/>
      <name val="Times New Roman"/>
      <family val="1"/>
    </font>
  </fonts>
  <fills count="5">
    <fill>
      <patternFill patternType="none"/>
    </fill>
    <fill>
      <patternFill patternType="gray125"/>
    </fill>
    <fill>
      <patternFill patternType="solid">
        <fgColor rgb="FFFFFF00"/>
        <bgColor indexed="64"/>
      </patternFill>
    </fill>
    <fill>
      <patternFill patternType="solid">
        <fgColor indexed="31"/>
        <bgColor indexed="64"/>
      </patternFill>
    </fill>
    <fill>
      <patternFill patternType="solid">
        <fgColor theme="0"/>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8">
    <xf numFmtId="0" fontId="0" fillId="0" borderId="0"/>
    <xf numFmtId="0" fontId="2" fillId="0" borderId="0"/>
    <xf numFmtId="166" fontId="6" fillId="0" borderId="0" applyFont="0" applyFill="0" applyBorder="0" applyAlignment="0" applyProtection="0"/>
    <xf numFmtId="0" fontId="10" fillId="0" borderId="0"/>
    <xf numFmtId="0" fontId="11" fillId="0" borderId="0"/>
    <xf numFmtId="0" fontId="13" fillId="0" borderId="0"/>
    <xf numFmtId="0" fontId="14" fillId="0" borderId="0"/>
    <xf numFmtId="0" fontId="2" fillId="0" borderId="0"/>
    <xf numFmtId="0" fontId="1" fillId="0" borderId="0"/>
    <xf numFmtId="165" fontId="20" fillId="0" borderId="0" applyFont="0" applyFill="0" applyBorder="0" applyAlignment="0" applyProtection="0"/>
    <xf numFmtId="0" fontId="21" fillId="0" borderId="0"/>
    <xf numFmtId="0" fontId="20" fillId="0" borderId="0"/>
    <xf numFmtId="165" fontId="2" fillId="0" borderId="0" applyFont="0" applyFill="0" applyBorder="0" applyAlignment="0" applyProtection="0"/>
    <xf numFmtId="0" fontId="20" fillId="0" borderId="0"/>
    <xf numFmtId="165" fontId="20" fillId="0" borderId="0" applyFont="0" applyFill="0" applyBorder="0" applyAlignment="0" applyProtection="0"/>
    <xf numFmtId="182" fontId="20" fillId="0" borderId="0" applyFont="0" applyFill="0" applyBorder="0" applyAlignment="0" applyProtection="0"/>
    <xf numFmtId="164" fontId="2" fillId="0" borderId="0" applyFont="0" applyFill="0" applyBorder="0" applyAlignment="0" applyProtection="0"/>
    <xf numFmtId="0" fontId="23" fillId="0" borderId="0"/>
    <xf numFmtId="182" fontId="11" fillId="0" borderId="0" applyFont="0" applyFill="0" applyBorder="0" applyAlignment="0" applyProtection="0"/>
    <xf numFmtId="165" fontId="24" fillId="0" borderId="0" applyFont="0" applyFill="0" applyBorder="0" applyAlignment="0" applyProtection="0"/>
    <xf numFmtId="182" fontId="11" fillId="0" borderId="0" applyFont="0" applyFill="0" applyBorder="0" applyAlignment="0" applyProtection="0"/>
    <xf numFmtId="0" fontId="11" fillId="0" borderId="0"/>
    <xf numFmtId="0" fontId="20" fillId="0" borderId="0"/>
    <xf numFmtId="9" fontId="2" fillId="0" borderId="0" applyFont="0" applyFill="0" applyBorder="0" applyAlignment="0" applyProtection="0"/>
    <xf numFmtId="182" fontId="11" fillId="0" borderId="0" applyFont="0" applyFill="0" applyBorder="0" applyAlignment="0" applyProtection="0"/>
    <xf numFmtId="0" fontId="1" fillId="0" borderId="0"/>
    <xf numFmtId="0" fontId="6" fillId="0" borderId="0" applyFont="0" applyFill="0" applyBorder="0" applyAlignment="0" applyProtection="0"/>
    <xf numFmtId="0" fontId="27" fillId="0" borderId="0"/>
    <xf numFmtId="186" fontId="2" fillId="0" borderId="0" applyFont="0" applyFill="0" applyBorder="0" applyAlignment="0" applyProtection="0"/>
    <xf numFmtId="166" fontId="6" fillId="0" borderId="0" applyFont="0" applyFill="0" applyBorder="0" applyAlignment="0" applyProtection="0"/>
    <xf numFmtId="182" fontId="28" fillId="0" borderId="0" applyFont="0" applyFill="0" applyBorder="0" applyAlignment="0" applyProtection="0"/>
    <xf numFmtId="0" fontId="10" fillId="0" borderId="0"/>
    <xf numFmtId="0" fontId="23" fillId="0" borderId="0"/>
    <xf numFmtId="0" fontId="23" fillId="0" borderId="0"/>
    <xf numFmtId="0" fontId="29" fillId="0" borderId="0"/>
    <xf numFmtId="0" fontId="30" fillId="0" borderId="0"/>
    <xf numFmtId="0" fontId="2" fillId="0" borderId="0"/>
    <xf numFmtId="41" fontId="1" fillId="0" borderId="0" applyFont="0" applyFill="0" applyBorder="0" applyAlignment="0" applyProtection="0"/>
  </cellStyleXfs>
  <cellXfs count="186">
    <xf numFmtId="0" fontId="0" fillId="0" borderId="0" xfId="0"/>
    <xf numFmtId="0" fontId="3" fillId="0" borderId="0" xfId="1" applyFont="1" applyAlignment="1">
      <alignment vertical="center"/>
    </xf>
    <xf numFmtId="0" fontId="4" fillId="0" borderId="0" xfId="1" applyFont="1" applyAlignment="1">
      <alignment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8" xfId="1" applyFont="1" applyBorder="1" applyAlignment="1">
      <alignment horizontal="center" vertical="center" wrapText="1"/>
    </xf>
    <xf numFmtId="0" fontId="3" fillId="0" borderId="6" xfId="1" applyFont="1" applyBorder="1" applyAlignment="1">
      <alignment horizontal="center" vertical="center" wrapText="1"/>
    </xf>
    <xf numFmtId="4" fontId="3" fillId="0" borderId="5" xfId="1" applyNumberFormat="1" applyFont="1" applyBorder="1" applyAlignment="1">
      <alignment horizontal="center" vertical="center" wrapText="1"/>
    </xf>
    <xf numFmtId="167" fontId="5" fillId="0" borderId="5" xfId="2" applyNumberFormat="1" applyFont="1" applyFill="1" applyBorder="1" applyAlignment="1">
      <alignment horizontal="center" vertical="center" wrapText="1"/>
    </xf>
    <xf numFmtId="0" fontId="7" fillId="0" borderId="0" xfId="1" applyFont="1" applyAlignment="1">
      <alignment vertical="center"/>
    </xf>
    <xf numFmtId="0" fontId="3" fillId="0" borderId="11" xfId="1" applyFont="1" applyBorder="1" applyAlignment="1">
      <alignment horizontal="center" vertical="center" wrapText="1"/>
    </xf>
    <xf numFmtId="0" fontId="8" fillId="0" borderId="5" xfId="1" applyFont="1" applyBorder="1" applyAlignment="1">
      <alignment horizontal="center" vertical="center" wrapText="1"/>
    </xf>
    <xf numFmtId="4" fontId="8" fillId="0" borderId="5" xfId="1" applyNumberFormat="1" applyFont="1" applyBorder="1" applyAlignment="1">
      <alignment horizontal="center" vertical="center" wrapText="1"/>
    </xf>
    <xf numFmtId="0" fontId="5" fillId="0" borderId="5" xfId="1" applyFont="1" applyBorder="1" applyAlignment="1">
      <alignment horizontal="center" vertical="center"/>
    </xf>
    <xf numFmtId="0" fontId="5" fillId="0" borderId="5" xfId="1" applyFont="1" applyBorder="1" applyAlignment="1">
      <alignment horizontal="center" vertical="center" wrapText="1"/>
    </xf>
    <xf numFmtId="0" fontId="9" fillId="0" borderId="4" xfId="1" applyFont="1" applyBorder="1" applyAlignment="1">
      <alignment horizontal="center" vertical="center"/>
    </xf>
    <xf numFmtId="3" fontId="3" fillId="0" borderId="4" xfId="1" applyNumberFormat="1" applyFont="1" applyBorder="1" applyAlignment="1">
      <alignment horizontal="center" vertical="center" wrapText="1"/>
    </xf>
    <xf numFmtId="3" fontId="3" fillId="0" borderId="4" xfId="1" applyNumberFormat="1" applyFont="1" applyBorder="1" applyAlignment="1">
      <alignment vertical="center" wrapText="1"/>
    </xf>
    <xf numFmtId="4" fontId="3" fillId="0" borderId="4" xfId="1" applyNumberFormat="1" applyFont="1" applyBorder="1" applyAlignment="1">
      <alignment vertical="center" wrapText="1"/>
    </xf>
    <xf numFmtId="3" fontId="3" fillId="0" borderId="5" xfId="1" applyNumberFormat="1" applyFont="1" applyBorder="1" applyAlignment="1">
      <alignment vertical="center" wrapText="1"/>
    </xf>
    <xf numFmtId="3" fontId="3" fillId="0" borderId="8" xfId="1" applyNumberFormat="1" applyFont="1" applyBorder="1" applyAlignment="1">
      <alignment vertical="center" wrapText="1"/>
    </xf>
    <xf numFmtId="3" fontId="3" fillId="0" borderId="8" xfId="1" applyNumberFormat="1" applyFont="1" applyBorder="1" applyAlignment="1">
      <alignment horizontal="center" vertical="center" wrapText="1"/>
    </xf>
    <xf numFmtId="3" fontId="3" fillId="0" borderId="2" xfId="1" applyNumberFormat="1" applyFont="1" applyBorder="1" applyAlignment="1">
      <alignment vertical="center" wrapText="1"/>
    </xf>
    <xf numFmtId="0" fontId="7" fillId="0" borderId="5" xfId="1" applyFont="1" applyBorder="1" applyAlignment="1">
      <alignment vertical="center"/>
    </xf>
    <xf numFmtId="0" fontId="9" fillId="0" borderId="5" xfId="1" applyFont="1" applyBorder="1" applyAlignment="1">
      <alignment horizontal="center" vertical="center"/>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3" fontId="3" fillId="0" borderId="5" xfId="1" applyNumberFormat="1" applyFont="1" applyBorder="1" applyAlignment="1">
      <alignment horizontal="center" vertical="center" wrapText="1"/>
    </xf>
    <xf numFmtId="3" fontId="3" fillId="0" borderId="5" xfId="1" applyNumberFormat="1" applyFont="1" applyBorder="1" applyAlignment="1">
      <alignment horizontal="right" vertical="center" wrapText="1"/>
    </xf>
    <xf numFmtId="3" fontId="3" fillId="2" borderId="8" xfId="1" applyNumberFormat="1" applyFont="1" applyFill="1" applyBorder="1" applyAlignment="1">
      <alignment horizontal="center" vertical="center" wrapText="1"/>
    </xf>
    <xf numFmtId="3" fontId="3" fillId="0" borderId="12" xfId="1" applyNumberFormat="1" applyFont="1" applyBorder="1" applyAlignment="1">
      <alignment vertical="center" wrapText="1"/>
    </xf>
    <xf numFmtId="0" fontId="3" fillId="0" borderId="5" xfId="1" applyFont="1" applyBorder="1" applyAlignment="1">
      <alignment horizontal="center" vertical="center"/>
    </xf>
    <xf numFmtId="0" fontId="3" fillId="0" borderId="13" xfId="1" applyFont="1" applyBorder="1" applyAlignment="1">
      <alignment horizontal="left" vertical="center" wrapText="1"/>
    </xf>
    <xf numFmtId="0" fontId="3" fillId="0" borderId="5" xfId="1" applyFont="1" applyBorder="1" applyAlignment="1">
      <alignment horizontal="left" vertical="center" wrapText="1"/>
    </xf>
    <xf numFmtId="4" fontId="3" fillId="0" borderId="5" xfId="1" applyNumberFormat="1" applyFont="1" applyBorder="1" applyAlignment="1">
      <alignment vertical="center" wrapText="1"/>
    </xf>
    <xf numFmtId="0" fontId="5" fillId="0" borderId="5" xfId="1" applyFont="1" applyBorder="1" applyAlignment="1">
      <alignment horizontal="left" vertical="center" wrapText="1"/>
    </xf>
    <xf numFmtId="3" fontId="5" fillId="0" borderId="5" xfId="1" applyNumberFormat="1" applyFont="1" applyBorder="1" applyAlignment="1">
      <alignment horizontal="center" vertical="center" wrapText="1"/>
    </xf>
    <xf numFmtId="3" fontId="5" fillId="0" borderId="5" xfId="1" applyNumberFormat="1" applyFont="1" applyBorder="1" applyAlignment="1">
      <alignment vertical="center" wrapText="1"/>
    </xf>
    <xf numFmtId="4" fontId="5" fillId="0" borderId="5" xfId="1" applyNumberFormat="1" applyFont="1" applyBorder="1" applyAlignment="1">
      <alignment vertical="center" wrapText="1"/>
    </xf>
    <xf numFmtId="0" fontId="5" fillId="0" borderId="12" xfId="1" applyFont="1" applyBorder="1" applyAlignment="1">
      <alignment horizontal="center" vertical="center" wrapText="1"/>
    </xf>
    <xf numFmtId="3" fontId="5" fillId="0" borderId="12" xfId="1" applyNumberFormat="1" applyFont="1" applyBorder="1" applyAlignment="1">
      <alignment vertical="center" wrapText="1"/>
    </xf>
    <xf numFmtId="3" fontId="5" fillId="0" borderId="8" xfId="1" applyNumberFormat="1" applyFont="1" applyBorder="1" applyAlignment="1">
      <alignment vertical="center" wrapText="1"/>
    </xf>
    <xf numFmtId="3" fontId="5" fillId="0" borderId="8" xfId="1" applyNumberFormat="1" applyFont="1" applyBorder="1" applyAlignment="1">
      <alignment horizontal="center" vertical="center" wrapText="1"/>
    </xf>
    <xf numFmtId="0" fontId="5" fillId="0" borderId="8" xfId="1" applyFont="1" applyBorder="1" applyAlignment="1">
      <alignment horizontal="center" vertical="center" wrapText="1"/>
    </xf>
    <xf numFmtId="0" fontId="5" fillId="0" borderId="6" xfId="1" applyFont="1" applyBorder="1" applyAlignment="1">
      <alignment horizontal="center" vertical="center" wrapText="1"/>
    </xf>
    <xf numFmtId="3" fontId="5" fillId="0" borderId="5" xfId="1" applyNumberFormat="1" applyFont="1" applyBorder="1" applyAlignment="1">
      <alignment horizontal="right" vertical="center" wrapText="1"/>
    </xf>
    <xf numFmtId="3" fontId="3" fillId="0" borderId="6" xfId="1" applyNumberFormat="1" applyFont="1" applyBorder="1" applyAlignment="1">
      <alignment vertical="center" wrapText="1"/>
    </xf>
    <xf numFmtId="3" fontId="3" fillId="2" borderId="5" xfId="1" applyNumberFormat="1" applyFont="1" applyFill="1" applyBorder="1" applyAlignment="1">
      <alignment horizontal="center" vertical="center" wrapText="1"/>
    </xf>
    <xf numFmtId="3" fontId="3" fillId="0" borderId="5" xfId="3" applyNumberFormat="1" applyFont="1" applyBorder="1" applyAlignment="1">
      <alignment horizontal="center" vertical="center" wrapText="1"/>
    </xf>
    <xf numFmtId="3" fontId="3" fillId="0" borderId="5" xfId="3" applyNumberFormat="1" applyFont="1" applyBorder="1" applyAlignment="1">
      <alignment horizontal="right" vertical="center" wrapText="1"/>
    </xf>
    <xf numFmtId="3" fontId="5" fillId="0" borderId="11" xfId="4" applyNumberFormat="1" applyFont="1" applyBorder="1" applyAlignment="1">
      <alignment horizontal="right" vertical="center"/>
    </xf>
    <xf numFmtId="3" fontId="5" fillId="0" borderId="11" xfId="4" applyNumberFormat="1" applyFont="1" applyBorder="1" applyAlignment="1">
      <alignment horizontal="center" vertical="center" wrapText="1"/>
    </xf>
    <xf numFmtId="3" fontId="3" fillId="0" borderId="12" xfId="1" applyNumberFormat="1" applyFont="1" applyBorder="1" applyAlignment="1">
      <alignment horizontal="center" vertical="center" wrapText="1"/>
    </xf>
    <xf numFmtId="3" fontId="5" fillId="0" borderId="5" xfId="4" applyNumberFormat="1" applyFont="1" applyBorder="1" applyAlignment="1">
      <alignment horizontal="right" vertical="center"/>
    </xf>
    <xf numFmtId="3" fontId="5" fillId="0" borderId="12" xfId="4" applyNumberFormat="1" applyFont="1" applyBorder="1" applyAlignment="1">
      <alignment horizontal="right" vertical="center"/>
    </xf>
    <xf numFmtId="0" fontId="4" fillId="0" borderId="5" xfId="1" applyFont="1" applyBorder="1" applyAlignment="1">
      <alignment vertical="center"/>
    </xf>
    <xf numFmtId="0" fontId="4" fillId="3" borderId="0" xfId="1" applyFont="1" applyFill="1" applyAlignment="1">
      <alignment vertical="center"/>
    </xf>
    <xf numFmtId="3" fontId="3" fillId="2" borderId="5" xfId="1" applyNumberFormat="1" applyFont="1" applyFill="1" applyBorder="1" applyAlignment="1">
      <alignment horizontal="center" vertical="center"/>
    </xf>
    <xf numFmtId="3" fontId="3" fillId="2" borderId="5" xfId="1" applyNumberFormat="1" applyFont="1" applyFill="1" applyBorder="1" applyAlignment="1">
      <alignment horizontal="right" vertical="center" wrapText="1"/>
    </xf>
    <xf numFmtId="4" fontId="3" fillId="2" borderId="5" xfId="1" applyNumberFormat="1" applyFont="1" applyFill="1" applyBorder="1" applyAlignment="1">
      <alignment horizontal="right" vertical="center" wrapText="1"/>
    </xf>
    <xf numFmtId="3" fontId="3" fillId="2" borderId="12" xfId="1" applyNumberFormat="1" applyFont="1" applyFill="1" applyBorder="1" applyAlignment="1">
      <alignment horizontal="center" vertical="center" wrapText="1"/>
    </xf>
    <xf numFmtId="0" fontId="5" fillId="2" borderId="0" xfId="1" applyFont="1" applyFill="1" applyAlignment="1">
      <alignment vertical="center"/>
    </xf>
    <xf numFmtId="3" fontId="3" fillId="2" borderId="12" xfId="1" applyNumberFormat="1" applyFont="1" applyFill="1" applyBorder="1" applyAlignment="1">
      <alignment horizontal="right" vertical="center" wrapText="1"/>
    </xf>
    <xf numFmtId="0" fontId="5" fillId="2" borderId="5" xfId="1" applyFont="1" applyFill="1" applyBorder="1" applyAlignment="1">
      <alignment vertical="center"/>
    </xf>
    <xf numFmtId="3" fontId="5" fillId="2" borderId="0" xfId="1" applyNumberFormat="1" applyFont="1" applyFill="1" applyAlignment="1">
      <alignment vertical="center"/>
    </xf>
    <xf numFmtId="0" fontId="12" fillId="0" borderId="0" xfId="1" applyFont="1" applyAlignment="1">
      <alignment vertical="center"/>
    </xf>
    <xf numFmtId="0" fontId="12" fillId="0" borderId="5" xfId="1" applyFont="1" applyBorder="1" applyAlignment="1">
      <alignment vertical="center"/>
    </xf>
    <xf numFmtId="3" fontId="3" fillId="0" borderId="5" xfId="1" applyNumberFormat="1" applyFont="1" applyBorder="1" applyAlignment="1">
      <alignment horizontal="center" vertical="center"/>
    </xf>
    <xf numFmtId="0" fontId="5" fillId="0" borderId="0" xfId="1" applyFont="1" applyAlignment="1">
      <alignment vertical="center"/>
    </xf>
    <xf numFmtId="3" fontId="3" fillId="0" borderId="12" xfId="1" applyNumberFormat="1" applyFont="1" applyBorder="1" applyAlignment="1">
      <alignment horizontal="right" vertical="center" wrapText="1"/>
    </xf>
    <xf numFmtId="0" fontId="5" fillId="0" borderId="5" xfId="1" applyFont="1" applyBorder="1" applyAlignment="1">
      <alignment vertical="center"/>
    </xf>
    <xf numFmtId="3" fontId="3" fillId="0" borderId="5" xfId="5" applyNumberFormat="1" applyFont="1" applyBorder="1" applyAlignment="1">
      <alignment horizontal="left" vertical="center"/>
    </xf>
    <xf numFmtId="3" fontId="3" fillId="0" borderId="5" xfId="5" applyNumberFormat="1" applyFont="1" applyBorder="1" applyAlignment="1">
      <alignment horizontal="center" vertical="center" wrapText="1"/>
    </xf>
    <xf numFmtId="3" fontId="3" fillId="0" borderId="5" xfId="5" applyNumberFormat="1" applyFont="1" applyBorder="1" applyAlignment="1">
      <alignment horizontal="right" vertical="center" wrapText="1"/>
    </xf>
    <xf numFmtId="4" fontId="3" fillId="0" borderId="5" xfId="5" applyNumberFormat="1" applyFont="1" applyBorder="1" applyAlignment="1">
      <alignment horizontal="right" vertical="center" wrapText="1"/>
    </xf>
    <xf numFmtId="3" fontId="3" fillId="0" borderId="12" xfId="5" applyNumberFormat="1" applyFont="1" applyBorder="1" applyAlignment="1">
      <alignment horizontal="center" vertical="center" wrapText="1"/>
    </xf>
    <xf numFmtId="3" fontId="3" fillId="0" borderId="12" xfId="5" applyNumberFormat="1" applyFont="1" applyBorder="1" applyAlignment="1">
      <alignment horizontal="right" vertical="center" wrapText="1"/>
    </xf>
    <xf numFmtId="3" fontId="5" fillId="0" borderId="5" xfId="1" applyNumberFormat="1" applyFont="1" applyBorder="1" applyAlignment="1">
      <alignment horizontal="center" vertical="center"/>
    </xf>
    <xf numFmtId="3" fontId="5" fillId="0" borderId="5" xfId="6" applyNumberFormat="1" applyFont="1" applyBorder="1" applyAlignment="1">
      <alignment vertical="center" wrapText="1"/>
    </xf>
    <xf numFmtId="3" fontId="5" fillId="0" borderId="5" xfId="3" applyNumberFormat="1" applyFont="1" applyBorder="1" applyAlignment="1">
      <alignment horizontal="center" vertical="center" wrapText="1"/>
    </xf>
    <xf numFmtId="3" fontId="5" fillId="0" borderId="5" xfId="1" applyNumberFormat="1" applyFont="1" applyBorder="1" applyAlignment="1">
      <alignment horizontal="right" vertical="center"/>
    </xf>
    <xf numFmtId="4" fontId="5" fillId="0" borderId="5" xfId="1" applyNumberFormat="1" applyFont="1" applyBorder="1" applyAlignment="1">
      <alignment horizontal="right" vertical="center"/>
    </xf>
    <xf numFmtId="3" fontId="5" fillId="0" borderId="5" xfId="3" applyNumberFormat="1" applyFont="1" applyBorder="1" applyAlignment="1">
      <alignment horizontal="right" vertical="center" wrapText="1"/>
    </xf>
    <xf numFmtId="3" fontId="5" fillId="0" borderId="5" xfId="4" applyNumberFormat="1" applyFont="1" applyBorder="1" applyAlignment="1">
      <alignment horizontal="center" vertical="center" wrapText="1"/>
    </xf>
    <xf numFmtId="3" fontId="3" fillId="0" borderId="11" xfId="5" applyNumberFormat="1" applyFont="1" applyBorder="1" applyAlignment="1">
      <alignment horizontal="center" vertical="center" wrapText="1"/>
    </xf>
    <xf numFmtId="3" fontId="3" fillId="0" borderId="4" xfId="5" applyNumberFormat="1" applyFont="1" applyBorder="1" applyAlignment="1">
      <alignment horizontal="center" vertical="center" wrapText="1"/>
    </xf>
    <xf numFmtId="3" fontId="3" fillId="0" borderId="8" xfId="5" applyNumberFormat="1" applyFont="1" applyBorder="1" applyAlignment="1">
      <alignment horizontal="center" vertical="center" wrapText="1"/>
    </xf>
    <xf numFmtId="3" fontId="5" fillId="0" borderId="5" xfId="5" applyNumberFormat="1" applyFont="1" applyBorder="1" applyAlignment="1">
      <alignment horizontal="right" vertical="center" wrapText="1"/>
    </xf>
    <xf numFmtId="3" fontId="3" fillId="0" borderId="11" xfId="1" applyNumberFormat="1" applyFont="1" applyBorder="1" applyAlignment="1">
      <alignment horizontal="center" vertical="center" wrapText="1"/>
    </xf>
    <xf numFmtId="0" fontId="4" fillId="0" borderId="5" xfId="1" applyFont="1" applyBorder="1" applyAlignment="1">
      <alignment horizontal="center" vertical="center"/>
    </xf>
    <xf numFmtId="0" fontId="4" fillId="0" borderId="5" xfId="1" applyFont="1" applyBorder="1" applyAlignment="1">
      <alignment horizontal="center" vertical="center" wrapText="1"/>
    </xf>
    <xf numFmtId="0" fontId="4" fillId="0" borderId="5" xfId="1" applyFont="1" applyBorder="1" applyAlignment="1">
      <alignment horizontal="righ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0" xfId="1" applyFont="1" applyAlignment="1">
      <alignment horizontal="center" vertical="center" wrapText="1"/>
    </xf>
    <xf numFmtId="0" fontId="15" fillId="0" borderId="5" xfId="7" applyFont="1" applyBorder="1" applyAlignment="1">
      <alignment vertical="center" wrapText="1" readingOrder="1"/>
    </xf>
    <xf numFmtId="3" fontId="5" fillId="0" borderId="4" xfId="1" applyNumberFormat="1" applyFont="1" applyBorder="1" applyAlignment="1">
      <alignment horizontal="center" vertical="center" wrapText="1"/>
    </xf>
    <xf numFmtId="4" fontId="3" fillId="2" borderId="5" xfId="5" applyNumberFormat="1" applyFont="1" applyFill="1" applyBorder="1" applyAlignment="1">
      <alignment horizontal="right" vertical="center" wrapText="1"/>
    </xf>
    <xf numFmtId="3" fontId="3" fillId="2" borderId="12" xfId="5" applyNumberFormat="1" applyFont="1" applyFill="1" applyBorder="1" applyAlignment="1">
      <alignment horizontal="center" vertical="center" wrapText="1"/>
    </xf>
    <xf numFmtId="3" fontId="3" fillId="2" borderId="5" xfId="5" applyNumberFormat="1" applyFont="1" applyFill="1" applyBorder="1" applyAlignment="1">
      <alignment horizontal="center" vertical="center" wrapText="1"/>
    </xf>
    <xf numFmtId="3" fontId="5" fillId="0" borderId="12" xfId="1" applyNumberFormat="1" applyFont="1" applyBorder="1" applyAlignment="1">
      <alignment horizontal="center" vertical="center" wrapText="1"/>
    </xf>
    <xf numFmtId="3" fontId="5" fillId="0" borderId="11" xfId="1" applyNumberFormat="1" applyFont="1" applyBorder="1" applyAlignment="1">
      <alignment horizontal="center" vertical="center" wrapText="1"/>
    </xf>
    <xf numFmtId="3" fontId="5" fillId="4" borderId="5" xfId="1" applyNumberFormat="1" applyFont="1" applyFill="1" applyBorder="1" applyAlignment="1">
      <alignment horizontal="center" vertical="center"/>
    </xf>
    <xf numFmtId="3" fontId="5" fillId="4" borderId="5" xfId="3" applyNumberFormat="1" applyFont="1" applyFill="1" applyBorder="1" applyAlignment="1">
      <alignment horizontal="center" vertical="center" wrapText="1"/>
    </xf>
    <xf numFmtId="3" fontId="5" fillId="4" borderId="5" xfId="4" applyNumberFormat="1" applyFont="1" applyFill="1" applyBorder="1" applyAlignment="1">
      <alignment horizontal="right" vertical="center"/>
    </xf>
    <xf numFmtId="3" fontId="5" fillId="4" borderId="5" xfId="4" applyNumberFormat="1" applyFont="1" applyFill="1" applyBorder="1" applyAlignment="1">
      <alignment horizontal="center" vertical="center" wrapText="1"/>
    </xf>
    <xf numFmtId="3" fontId="5" fillId="4" borderId="5" xfId="1" applyNumberFormat="1" applyFont="1" applyFill="1" applyBorder="1" applyAlignment="1">
      <alignment horizontal="center" vertical="center" wrapText="1"/>
    </xf>
    <xf numFmtId="3" fontId="3" fillId="4" borderId="5" xfId="5" applyNumberFormat="1" applyFont="1" applyFill="1" applyBorder="1" applyAlignment="1">
      <alignment horizontal="center" vertical="center" wrapText="1"/>
    </xf>
    <xf numFmtId="3" fontId="3" fillId="4" borderId="11" xfId="5" applyNumberFormat="1" applyFont="1" applyFill="1" applyBorder="1" applyAlignment="1">
      <alignment horizontal="center" vertical="center" wrapText="1"/>
    </xf>
    <xf numFmtId="0" fontId="4" fillId="4" borderId="0" xfId="1" applyFont="1" applyFill="1" applyAlignment="1">
      <alignment vertical="center"/>
    </xf>
    <xf numFmtId="3" fontId="5" fillId="4" borderId="12" xfId="4" applyNumberFormat="1" applyFont="1" applyFill="1" applyBorder="1" applyAlignment="1">
      <alignment horizontal="right" vertical="center"/>
    </xf>
    <xf numFmtId="0" fontId="4" fillId="4" borderId="5" xfId="1" applyFont="1" applyFill="1" applyBorder="1" applyAlignment="1">
      <alignment vertical="center"/>
    </xf>
    <xf numFmtId="3" fontId="5" fillId="0" borderId="5" xfId="5" applyNumberFormat="1" applyFont="1" applyBorder="1" applyAlignment="1">
      <alignment horizontal="left" vertical="center"/>
    </xf>
    <xf numFmtId="3" fontId="5" fillId="0" borderId="5" xfId="5" applyNumberFormat="1" applyFont="1" applyBorder="1" applyAlignment="1">
      <alignment horizontal="center" vertical="center" wrapText="1"/>
    </xf>
    <xf numFmtId="3" fontId="5" fillId="0" borderId="11" xfId="5" applyNumberFormat="1" applyFont="1" applyBorder="1" applyAlignment="1">
      <alignment horizontal="right" vertical="center" wrapText="1"/>
    </xf>
    <xf numFmtId="3" fontId="3" fillId="0" borderId="11" xfId="5" applyNumberFormat="1" applyFont="1" applyBorder="1" applyAlignment="1">
      <alignment horizontal="right" vertical="center" wrapText="1"/>
    </xf>
    <xf numFmtId="3" fontId="15" fillId="0" borderId="5" xfId="7" applyNumberFormat="1" applyFont="1" applyBorder="1" applyAlignment="1">
      <alignment horizontal="right" vertical="center" wrapText="1" readingOrder="1"/>
    </xf>
    <xf numFmtId="4" fontId="15" fillId="0" borderId="5" xfId="7" applyNumberFormat="1" applyFont="1" applyBorder="1" applyAlignment="1">
      <alignment horizontal="right" vertical="center" wrapText="1" readingOrder="1"/>
    </xf>
    <xf numFmtId="3" fontId="4" fillId="0" borderId="0" xfId="1" applyNumberFormat="1" applyFont="1" applyAlignment="1">
      <alignment vertical="center"/>
    </xf>
    <xf numFmtId="4" fontId="4" fillId="0" borderId="0" xfId="1" applyNumberFormat="1" applyFont="1" applyAlignment="1">
      <alignment vertical="center"/>
    </xf>
    <xf numFmtId="0" fontId="17" fillId="4" borderId="5" xfId="8" applyFont="1" applyFill="1" applyBorder="1" applyAlignment="1">
      <alignment horizontal="left" vertical="center" wrapText="1"/>
    </xf>
    <xf numFmtId="0" fontId="18" fillId="4" borderId="5" xfId="8" applyFont="1" applyFill="1" applyBorder="1" applyAlignment="1">
      <alignment horizontal="right" vertical="center" wrapText="1"/>
    </xf>
    <xf numFmtId="0" fontId="17" fillId="4" borderId="5" xfId="8" applyFont="1" applyFill="1" applyBorder="1" applyAlignment="1">
      <alignment horizontal="center" vertical="center" wrapText="1"/>
    </xf>
    <xf numFmtId="3" fontId="5" fillId="2" borderId="12" xfId="1" applyNumberFormat="1" applyFont="1" applyFill="1" applyBorder="1" applyAlignment="1">
      <alignment horizontal="center" vertical="center" wrapText="1"/>
    </xf>
    <xf numFmtId="3" fontId="5" fillId="2" borderId="5" xfId="1" applyNumberFormat="1" applyFont="1" applyFill="1" applyBorder="1" applyAlignment="1">
      <alignment horizontal="center" vertical="center" wrapText="1"/>
    </xf>
    <xf numFmtId="4" fontId="3" fillId="0" borderId="5" xfId="1" applyNumberFormat="1" applyFont="1" applyBorder="1" applyAlignment="1">
      <alignment horizontal="right" vertical="center" wrapText="1"/>
    </xf>
    <xf numFmtId="3" fontId="3" fillId="0" borderId="4" xfId="5" applyNumberFormat="1" applyFont="1" applyBorder="1" applyAlignment="1">
      <alignment horizontal="right" vertical="center" wrapText="1"/>
    </xf>
    <xf numFmtId="3" fontId="19" fillId="0" borderId="5" xfId="7" applyNumberFormat="1" applyFont="1" applyBorder="1" applyAlignment="1">
      <alignment horizontal="right" vertical="center" wrapText="1" readingOrder="1"/>
    </xf>
    <xf numFmtId="3" fontId="15" fillId="0" borderId="5" xfId="9" applyNumberFormat="1" applyFont="1" applyFill="1" applyBorder="1" applyAlignment="1">
      <alignment horizontal="right" vertical="center" wrapText="1" readingOrder="1"/>
    </xf>
    <xf numFmtId="0" fontId="17" fillId="4" borderId="5" xfId="10" applyFont="1" applyFill="1" applyBorder="1" applyAlignment="1">
      <alignment horizontal="right" vertical="center" wrapText="1"/>
    </xf>
    <xf numFmtId="0" fontId="17" fillId="4" borderId="5" xfId="10" applyFont="1" applyFill="1" applyBorder="1" applyAlignment="1">
      <alignment horizontal="left" vertical="center" wrapText="1"/>
    </xf>
    <xf numFmtId="4" fontId="3" fillId="0" borderId="5" xfId="1" applyNumberFormat="1" applyFont="1" applyBorder="1" applyAlignment="1">
      <alignment horizontal="right" vertical="center"/>
    </xf>
    <xf numFmtId="0" fontId="15" fillId="0" borderId="5" xfId="7" applyFont="1" applyBorder="1" applyAlignment="1">
      <alignment horizontal="left" vertical="center" wrapText="1" readingOrder="1"/>
    </xf>
    <xf numFmtId="3" fontId="15" fillId="0" borderId="5" xfId="9" applyNumberFormat="1" applyFont="1" applyFill="1" applyBorder="1" applyAlignment="1">
      <alignment horizontal="center" vertical="center" wrapText="1" readingOrder="1"/>
    </xf>
    <xf numFmtId="0" fontId="5" fillId="0" borderId="0" xfId="1" applyFont="1" applyAlignment="1">
      <alignment horizontal="left" vertical="center" wrapText="1"/>
    </xf>
    <xf numFmtId="4" fontId="4" fillId="0" borderId="0" xfId="1" applyNumberFormat="1" applyFont="1" applyAlignment="1">
      <alignment horizontal="right" vertical="center"/>
    </xf>
    <xf numFmtId="3" fontId="3" fillId="0" borderId="5" xfId="4" applyNumberFormat="1" applyFont="1" applyBorder="1" applyAlignment="1">
      <alignment horizontal="right" vertical="center"/>
    </xf>
    <xf numFmtId="3" fontId="3" fillId="0" borderId="10" xfId="4" applyNumberFormat="1" applyFont="1" applyBorder="1" applyAlignment="1">
      <alignment horizontal="right" vertical="center"/>
    </xf>
    <xf numFmtId="3" fontId="3" fillId="0" borderId="11" xfId="4" applyNumberFormat="1" applyFont="1" applyBorder="1" applyAlignment="1">
      <alignment horizontal="center" vertical="center" wrapText="1"/>
    </xf>
    <xf numFmtId="0" fontId="22" fillId="0" borderId="0" xfId="1" applyFont="1" applyAlignment="1">
      <alignment vertical="center"/>
    </xf>
    <xf numFmtId="3" fontId="3" fillId="0" borderId="12" xfId="4" applyNumberFormat="1" applyFont="1" applyBorder="1" applyAlignment="1">
      <alignment horizontal="right" vertical="center"/>
    </xf>
    <xf numFmtId="0" fontId="22" fillId="0" borderId="5" xfId="1" applyFont="1" applyBorder="1" applyAlignment="1">
      <alignment vertical="center"/>
    </xf>
    <xf numFmtId="0" fontId="22" fillId="3" borderId="0" xfId="1" applyFont="1" applyFill="1" applyAlignment="1">
      <alignment vertical="center"/>
    </xf>
    <xf numFmtId="3" fontId="5" fillId="0" borderId="0" xfId="4" applyNumberFormat="1" applyFont="1" applyAlignment="1">
      <alignment horizontal="right" vertical="center"/>
    </xf>
    <xf numFmtId="3" fontId="5" fillId="0" borderId="0" xfId="4" applyNumberFormat="1" applyFont="1" applyAlignment="1">
      <alignment horizontal="center" vertical="center" wrapText="1"/>
    </xf>
    <xf numFmtId="3" fontId="5" fillId="0" borderId="0" xfId="1" applyNumberFormat="1" applyFont="1" applyAlignment="1">
      <alignment horizontal="center" vertical="center" wrapText="1"/>
    </xf>
    <xf numFmtId="3" fontId="3" fillId="0" borderId="0" xfId="1" applyNumberFormat="1" applyFont="1" applyAlignment="1">
      <alignment horizontal="center" vertical="center" wrapText="1"/>
    </xf>
    <xf numFmtId="4" fontId="19" fillId="0" borderId="5" xfId="7" applyNumberFormat="1" applyFont="1" applyBorder="1" applyAlignment="1">
      <alignment horizontal="right" vertical="center" wrapText="1" readingOrder="1"/>
    </xf>
    <xf numFmtId="3" fontId="19" fillId="0" borderId="5" xfId="9" applyNumberFormat="1" applyFont="1" applyFill="1" applyBorder="1" applyAlignment="1">
      <alignment horizontal="right" vertical="center" wrapText="1" readingOrder="1"/>
    </xf>
    <xf numFmtId="3" fontId="16" fillId="0" borderId="5" xfId="9" applyNumberFormat="1" applyFont="1" applyFill="1" applyBorder="1" applyAlignment="1">
      <alignment horizontal="right" vertical="center" wrapText="1" readingOrder="1"/>
    </xf>
    <xf numFmtId="3" fontId="5" fillId="0" borderId="4" xfId="4" applyNumberFormat="1" applyFont="1" applyBorder="1" applyAlignment="1">
      <alignment horizontal="center" vertical="center" wrapText="1"/>
    </xf>
    <xf numFmtId="3" fontId="5" fillId="0" borderId="11" xfId="4" applyNumberFormat="1" applyFont="1" applyBorder="1" applyAlignment="1">
      <alignment horizontal="center" vertical="center" wrapText="1"/>
    </xf>
    <xf numFmtId="0" fontId="4" fillId="0" borderId="0" xfId="1" applyFont="1" applyAlignment="1">
      <alignment horizontal="right" vertical="center"/>
    </xf>
    <xf numFmtId="0" fontId="4" fillId="0" borderId="0" xfId="1" applyFont="1" applyAlignment="1">
      <alignment horizontal="center" vertical="center"/>
    </xf>
    <xf numFmtId="0" fontId="4" fillId="0" borderId="0" xfId="1" applyFont="1" applyAlignment="1">
      <alignment horizontal="center" vertical="center" wrapText="1"/>
    </xf>
    <xf numFmtId="3" fontId="3" fillId="0" borderId="12" xfId="1" applyNumberFormat="1" applyFont="1" applyBorder="1" applyAlignment="1">
      <alignment horizontal="left" vertical="center"/>
    </xf>
    <xf numFmtId="3" fontId="3" fillId="0" borderId="13" xfId="1" applyNumberFormat="1" applyFont="1" applyBorder="1" applyAlignment="1">
      <alignment horizontal="left" vertical="center"/>
    </xf>
    <xf numFmtId="0" fontId="3" fillId="0" borderId="12" xfId="1" applyFont="1" applyBorder="1" applyAlignment="1">
      <alignment horizontal="left" vertical="center" wrapText="1"/>
    </xf>
    <xf numFmtId="0" fontId="3" fillId="0" borderId="13" xfId="1" applyFont="1" applyBorder="1" applyAlignment="1">
      <alignment horizontal="left" vertical="center" wrapText="1"/>
    </xf>
    <xf numFmtId="3" fontId="5" fillId="0" borderId="5" xfId="4" applyNumberFormat="1" applyFont="1" applyBorder="1" applyAlignment="1">
      <alignment horizontal="center" vertical="center" wrapText="1"/>
    </xf>
    <xf numFmtId="3" fontId="3" fillId="2" borderId="12" xfId="1" applyNumberFormat="1" applyFont="1" applyFill="1" applyBorder="1" applyAlignment="1">
      <alignment horizontal="left" vertical="center"/>
    </xf>
    <xf numFmtId="3" fontId="3" fillId="2" borderId="13" xfId="1" applyNumberFormat="1" applyFont="1" applyFill="1" applyBorder="1" applyAlignment="1">
      <alignment horizontal="left" vertical="center"/>
    </xf>
    <xf numFmtId="0" fontId="3" fillId="0" borderId="5"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0" xfId="1" applyFont="1" applyAlignment="1">
      <alignment horizontal="center" vertical="center" wrapText="1"/>
    </xf>
    <xf numFmtId="0" fontId="3" fillId="0" borderId="0" xfId="1" applyFont="1" applyAlignment="1">
      <alignment horizontal="center" vertical="center"/>
    </xf>
    <xf numFmtId="0" fontId="3" fillId="2" borderId="0" xfId="1" applyFont="1" applyFill="1" applyAlignment="1">
      <alignment horizontal="center" vertical="center"/>
    </xf>
    <xf numFmtId="0" fontId="5" fillId="0" borderId="1" xfId="1" applyFont="1" applyBorder="1" applyAlignment="1">
      <alignment horizontal="center" vertical="center"/>
    </xf>
    <xf numFmtId="0" fontId="31" fillId="0" borderId="1" xfId="0" applyFont="1" applyBorder="1" applyAlignment="1">
      <alignment horizontal="center" vertical="center" wrapText="1"/>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cellXfs>
  <cellStyles count="38">
    <cellStyle name="Comma [0] 2" xfId="37" xr:uid="{AB99CC7B-CABF-4C27-82DE-4FB6DEFB1123}"/>
    <cellStyle name="Comma 10" xfId="16" xr:uid="{04906233-8C0C-4F82-8374-0DC8B0768A06}"/>
    <cellStyle name="Comma 10 2" xfId="28" xr:uid="{3EF87619-43DA-427A-95CC-92A0E811AC46}"/>
    <cellStyle name="Comma 11" xfId="15" xr:uid="{66520893-3CAC-40FE-A30F-87A7A65124ED}"/>
    <cellStyle name="Comma 18 2" xfId="2" xr:uid="{8684046D-46FE-42E8-BEC5-FC516BD9B31C}"/>
    <cellStyle name="Comma 18 2 2" xfId="26" xr:uid="{55B15F40-AF9D-4550-AB4B-CD638AB0C316}"/>
    <cellStyle name="Comma 2" xfId="12" xr:uid="{1044B489-0FFF-4746-8DB0-E12DF958D35C}"/>
    <cellStyle name="Comma 2 2" xfId="30" xr:uid="{C75E432A-D9B8-4C80-A45D-8E9DCD233630}"/>
    <cellStyle name="Comma 2 3" xfId="20" xr:uid="{CB40D5AF-3906-4F72-B9ED-AA6F5C77174A}"/>
    <cellStyle name="Comma 2 3 2" xfId="29" xr:uid="{8E91F40F-C156-47DC-9A8D-220359881F41}"/>
    <cellStyle name="Comma 2 4" xfId="24" xr:uid="{7424B45C-9564-421B-83EE-AFF287D8F739}"/>
    <cellStyle name="Comma 4" xfId="9" xr:uid="{BF8121D7-A8DF-4E2F-B6D0-54612FFC9DF8}"/>
    <cellStyle name="Comma 4 2" xfId="18" xr:uid="{244257EB-9A03-4184-9A8A-1353BF032006}"/>
    <cellStyle name="Comma 4 3" xfId="19" xr:uid="{71EFD74D-370D-4DCF-9282-DAC46924CCF1}"/>
    <cellStyle name="Comma 4 4" xfId="14" xr:uid="{298FC0A0-5771-4748-844C-6A94BB20A6F9}"/>
    <cellStyle name="Normal" xfId="0" builtinId="0"/>
    <cellStyle name="Normal 11 2" xfId="13" xr:uid="{79163E7E-01AE-411C-9C9E-210B99FA8FAC}"/>
    <cellStyle name="Normal 12" xfId="1" xr:uid="{F6314312-BEF6-48A6-B2AF-58400CD71C7F}"/>
    <cellStyle name="Normal 14" xfId="34" xr:uid="{86ECAACD-78C5-4C42-A04A-6ADA0EE4EA37}"/>
    <cellStyle name="Normal 16" xfId="32" xr:uid="{16FDA1EF-891C-4535-B514-7EC9087A12DF}"/>
    <cellStyle name="Normal 2" xfId="10" xr:uid="{A2C1AB66-CBE2-46E5-A240-7AA9E3907DB8}"/>
    <cellStyle name="Normal 2 2 2" xfId="3" xr:uid="{AF42B58E-E0E5-450A-A5F6-1DA052E30ED9}"/>
    <cellStyle name="Normal 2 2 2 2" xfId="21" xr:uid="{C16123BC-15FA-4992-9D29-B4F03EC782BD}"/>
    <cellStyle name="Normal 2 2 2 2 2" xfId="17" xr:uid="{2FD599DA-8992-4AD1-89EF-5B268B52027A}"/>
    <cellStyle name="Normal 2 3" xfId="31" xr:uid="{43549BDC-1D0B-493E-874A-779BE5F7FD49}"/>
    <cellStyle name="Normal 3" xfId="27" xr:uid="{2E4CFDFA-0641-485D-A93C-8BF2CD854CB6}"/>
    <cellStyle name="Normal 3 2" xfId="35" xr:uid="{210781CC-8B81-4278-B3C5-55763EB66A2D}"/>
    <cellStyle name="Normal 3 3" xfId="5" xr:uid="{700C2586-F792-47C5-86A8-F7BC60EF5897}"/>
    <cellStyle name="Normal 3 4" xfId="36" xr:uid="{AA7B54B5-75A7-481D-85B5-3F379459FDBF}"/>
    <cellStyle name="Normal 3 5" xfId="33" xr:uid="{F3B28366-0336-416A-AAB7-BF842135FA8A}"/>
    <cellStyle name="Normal 4" xfId="7" xr:uid="{03C716A3-C1A4-440E-A1B2-ED8DB6045912}"/>
    <cellStyle name="Normal 4 2" xfId="11" xr:uid="{F684A299-BAD8-416C-BA60-171F019DE964}"/>
    <cellStyle name="Normal 5 2" xfId="22" xr:uid="{BEBB526F-CD17-4302-9278-CD243666F960}"/>
    <cellStyle name="Normal 5 5" xfId="8" xr:uid="{C4C08369-D539-412C-852B-ADB1C9196DFD}"/>
    <cellStyle name="Normal 6" xfId="25" xr:uid="{E19F3890-830E-43A2-9113-045AC02CCAFE}"/>
    <cellStyle name="Normal 6 3" xfId="6" xr:uid="{F933E6E9-3308-4652-8432-BC241F3791E8}"/>
    <cellStyle name="Normal_KV KL HK-HBT" xfId="4" xr:uid="{13E841F1-8A6E-473C-B84B-022463C64C55}"/>
    <cellStyle name="Percent 2" xfId="23" xr:uid="{69807D4C-5677-4916-AFC4-30BA3BFB4B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theme" Target="theme/theme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styles" Target="styles.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sharedStrings" Target="sharedStrings.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DAN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ay_elead\data%20(e)\DAU.THAU\Dau.Thau.2002\DT500\CAPITAL\220nb-th\CAPITAL\220DTXL\PLQN9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GHIA\@_Le%20Nam\PDung\Cac%20CT%20da%20lam\He%20Thong%20thoat%20nuoc%20HCM-%20Goi%20C\TH%20DG\Final\PDung\Linh%20tinh\Linh%20tinh\1\VIETNAMBuilding%2017%20R&amp;D\TUAN\BRIDGE\BINH\18M\18T_H2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ai\d\My%20Documents\Hanoi%20drainage\&#35211;&#31309;CP7a\06-22%20Eui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ay4\d\tien%20son\tien%20son%20chuan\BCNCKT\WB_2\KTE-MAU.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hanhbinh\xnqlcscx%20(d)\DOCUME~1\PhongLan\LOCALS~1\Temp\DOCUME~1\ADMINI~1\LOCALS~1\Temp\Dau%20thau\Da%20dau%20thau\Kien\tbtv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Linh%2016-5-2019\M&#225;y%20linh\D\2019\&#272;I&#7872;U%20CH&#7880;NH%202019\Goi%202\DChinh%20%20Goi%202-2018-2020%20sua%20gia%20ST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ai\d\WINDOWS\&#65411;&#65438;&#65405;&#65400;&#65412;&#65391;&#65420;&#65439;\&#21942;&#26989;&#36039;&#26009;\Balai-E\&#26032;&#12375;&#12356;&#12501;&#12457;&#12523;&#12480;\My%20Documents\Hanoi%20drainage\&#28165;&#27700;&#21336;&#20385;\06-22%20Euip.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huhien\c\MSOFFICE\EXCEL\PROGRAM\H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t\d\Luu%20-%20special\GTVT\Kio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VNPro/Downloads/DATA/User/Downloads/THEO%20DOI%20THANH%20TO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03\e\HONG\DU%20TOAN\CP-2B\Chao%20thau\Vietthang%20ca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ay_elead\data%20(e)\WORK\DQTSTD\DUNG\tuan\tha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ay05\c\CS3408\Standard\RPT.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ay1\c\Giang\UBND%20tinh%20Lao%20cai\HT%20Dieu%20Hoa\PTi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ay01\win98se%20(c)\SE6380\TOP1\MISS_&#168;&#207;&#161;&#192;\ORIGINAL\&#168;&#207;&#161;&#192;_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y4\d\luu%20o%20C\hoanganh\Nam06\Luong06\BL\L5.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GOC-KHVT\may%20thuong%20cu\Users\Administrator\Desktop\Gi&#225;%20m&#7899;i%20v&#224;%20so%20s&#225;nh%2010.12.18\0.%20So%20s&#225;nh%20&#273;&#417;n%20gi&#225;%202018%20v&#224;%206840%20t&#7893;ng%20CS\khoi%20luong%20th%202017%20-%20b&#7843;ng%20so%20s&#225;nh(%20sua%20gia)%2020.1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rang-pc\OneDrive\hapulico\2021\H&#7907;p%20dong\Ph&#7909;%20l&#7909;c%20k&#232;m%20theo%20H&#272;%202021-202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hongkt1\d\setup\King\Excel\THCSLA~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aythietke\disk3_05%20(c)\My%20Documents\damai\LCD%20Lai%20Xua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Users\HOME\Downloads\1.0%20Tai%20lieu%20gui%20nha%20thau%20theo%20thu%2001TS_CLR-HHTP\BOQ%20include%20E%20&amp;%20V\5.0%20Water%20supply\tamtinh%20H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cb1\d\BE%203\110%20nghia%20dan\CAPITAL\110TKKT\dongxua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3\e\Documents%20and%20Settings\TranCuong\My%20Documents\Cuong\Ke%20hoach\Du%20toan\Du%20toan%20dang%20lam\01%20Cau%20Bang%20giang\KheRung.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ay03\e\WINDOWS\&#65411;&#65438;&#65405;&#65400;&#65412;&#65391;&#65420;&#65439;\&#21942;&#26989;&#36039;&#26009;\Balai-E\&#26032;&#12375;&#12356;&#12501;&#12457;&#12523;&#12480;\FORM\BQCST\BQCST\COMB-UR.XLW"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ChiDinhThau110ThoXua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TaiChinh%20-%20Yen%20lam.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Hiep\ChongQuaTai\Km4\Km4_TQ_HN%20(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59_4\c\Chi\Dongia%20AC%20Base%20duy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y2\c\THANH\Bao_cao\TheodoiQT\Qtoan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ay_elead\data%20(e)\DAU.THAU\Dau.Thau.2002\DO-HUONG\GT-BO\TKTC10-8\phong%20nen\DT-THL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ay_elead\data%20(e)\1-Thietke\1-DATA\D-HAI\1-THIETK\PHATTIN\DA%2027-2\DT-P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ung\c\My%20Documents\khoa\khoa%2047%20ban\hung%20thinh.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Dau%20thau\Da%20dau%20thau\Kien\BOQ%20of%20Da%20Bac%20Bridge.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my/Downloads/Chi%20phi%20KSTK%2022.4.15/1.L&#7841;ng%20S&#417;n/L&#7841;ng%20s&#417;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kd2_11\c\Minh%20Dung\Du%20Toan\TAN-AN\Chieu%20sang\NXLam\Nxl-2000\Chu%20Hoang\Hanoi%20Group\My%20Documents\Phan%20Huy\DGIAGOC\1999\HANOI.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LESO\HsdtCsan\DTHAU\DT2\LAOCAI\MDT67-C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05%20Mat%20Bang%20Nam%20Nhun\02%20N.NH-HO%20SO%20THANH%20TOAN\N.NH-THEO%20DOI%20KL%20THANH%20TOAN%202%20GOI.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ucthang\@%20Phong%20cau\TamKi-DacTo\TamKy\Thang_nd\trung\XLS\MONGCOC\AASHTO\Aashto~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DT281bsL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esktop/G&#211;I%20LONG%20BI&#202;N-GIA%20L&#194;M.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CTYDUYET-MinhQuang%20CHo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ai\d\Du%20lieu%20cua%20Luat\BANG%20QUYET%20TOAN%20NHA%20A1\DUTOAN\Lu%20210-quan%20khu%201\Nha%20trung%20doi%20thong%20ti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aythietke\disk3_05%20(c)\My%20Documents\damai\TT%20Van%20Don%20Quang%20Ninh.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htbinh\hong\My%20Documents\trung\BAO%20CAO%20KY%20THUAT\TBA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y03\e\PDung\Cac%20%20CT\Tai%20dinh%20cu%20Thanh%20tri\BQ-PDung-TH.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t\data%20(d)\Users\May1%20-%20VP%20XN\Downloads\Downloads\CDTKMy.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Tba-UB.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VNPro/Downloads/DATA/User/Downloads/CONG%20VIEC/1.%20VIEN%20LAM/15.%20Th&#7911;y%20l&#7907;i/5.%20D&#7921;%20to&#225;n/Gia%20du%20thau%20DHTL-Cay%20Xanh%20sua.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huhien\nghe-an\MSOFFICE\EXCEL\PROGRAM\CHAY-T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huhien\nghe-an\MSOFFICE\EXCEL\PROGRAM\PERSONAL.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BKe%20ThToan%20GD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uong_kh\D\Business\KrongBuk-Eakar&amp;TBA\B-CAOQ~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My%20Documents\DToan35KV\TramCatT.Yen-B.X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uyettoan3\c\tuan\Vinh%20Phuc\Du%20Toan%20-%20Khai%20Quang%20-%20Vinh%20Phu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hapulico\2024\Tong%20hop\&#272;&#417;n%20gi&#225;%20m&#7899;i\gi&#225;%20theo%202.340.000\gi&#225;%202.340.000%20n&#259;m%202024\PL.TinhDonGia%20Chi&#7871;u%20S&#225;ng2024(9-1-2025).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HHa\Qu&#7843;ng%20Ninh\Documents%20and%20Settings\Duc\My%20Documents\Hien\DT%20noi%20bo\My%20Documents\HSTh&#199;u-Yen\L&#181;o%20cai\LCthay%20&#174;&#230;i%20c&#249;%20ly%20V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au2_03\cauthinai\BVTC\Tap%201\Goi%20thau%2015\ChitietCoc\VL%20COC%201,2m,%20GOI%2015.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Ben%20luc%20-%20%20TA(ha-hanh)-Thai%20sosan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ai\d\MINH\Chao%20gia\Bid%20price%20of%20Bo%20bridge\05%20Gia%20du%20thau%20cau%20Bo%20(Cuong).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Tkd2_11\c\C-Tra\congvan\luongCAU%20KHE%20MET.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HHa\Qu&#7843;ng%20Ninh\Documents%20and%20Settings\Duc\My%20Documents\Hien\DT%20noi%20bo\My%20Documents\HSTh&#199;u-Yen\Tr&#185;mBA\nh&#184;nh220XM.xls"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VSP-th.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NGHIA\@_Le%20Nam\PDung\Cac%20CT%20da%20lam\He%20Thong%20thoat%20nuoc%20HCM-%20Goi%20C\TH%20DG\Final\PDung\Linh%20tinh\Linh%20tinh\1\VIETNAMBuilding%2017%20R&amp;D\HONG\1\-SECTION.XLT"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ai\d\Documents%20and%20Settings\Minhhai\My%20Documents\CNC%20-%20HL\Cuong\Cong%20viec%20Hang%20Ngay\NEW\DT-MOI\NGHEAN\CUALO\TBA110cu.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ay3\c\HUY09\BCKT(&#167;X).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y4\d\tien%20son\tien%20son%20chuan\BCNCKT\B_Can\Ba_b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12467;&#12500;&#12540;%20&#65374;%20Pricing-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y5\d\Ho%20so%20tham%20theo%20DG%20192-DM24\469\DTC.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59_4\c\Chi\THUYF\LAOCAI\dtca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ai\d\PDung\Cac%20%20CT\CP2\CP2-%20Tasei\CP2A-Vinaconex%20-Final-Submit%2005-01-04\CP2A-Final-Submit%2005-01-04\Submit%205-1-04\VT\Vietthang%20canal\Vietthang%20canal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ai\d\Documents%20and%20Settings\BDH\Desktop\Toan\PMU5\TDT%20GIAI%20DOAN%20I\KHECOSC.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oAn\MLCN\Thach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huan\c\DungKTKH\Data%202002\Du%20toan\Giao%20thong\Cau\cau%20Cai%20Tu\HUONG\QL21\dtTKKT-98-1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OAN\C\KHUYEN\110\TKKTTC\TAN\Naduong-Tienyen\TKKT\AnhTuan\Tongk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y5\d\THUYF\BACGIANG\ql31\DT-thau.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Hungpg14.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Osaka.D.13.10.16/Downloads/Ngay%206.3.2017/HIEN/N&#258;M%202016/HA%20NOI/Chua%20Tay%20Phuong/Chua%20Tay%20Phuong%20sua/Tin%20hieu%20giao%20thong%20419-%20Sua%20(gia%20de%20xuat)1111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GOC-KHVT\may%20thuong%20cu\ETA\Du%20lieu\GiaC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ong\e\thang\Daiichi\Denso\Quang(fertilizer-%20Ca%20mau)\Civils\ammonia\6823%20PS%2017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273;i&#7873;u%20ch&#7881;nh%202022\B&#7843;n%20in\D&#7921;%20th&#7843;o%20Q&#272;%20SXD\PL%20Q&#272;%20%20goi%20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Users\HOME\Downloads\1.0%20Tai%20lieu%20gui%20nha%20thau%20theo%20thu%2001TS_CLR-HHTP\BOQ%20include%20E%20&amp;%20V\5.0%20Water%20supply\tamtinh\tamtinh%20TK.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_elead\data%20(e)\Congviec\T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anhbinh\xnqlcscx%20(d)\DOCUME~1\PhongLan\LOCALS~1\Temp\DOCUME~1\ADMINI~1\LOCALS~1\Temp\Dau%20thau\Da%20dau%20thau\Kien\khoi%20luo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2_LINHLX-HTconinco/7.Cong%20trinh/2.%20THI%20CONG%20GOI%209/Dieu%20chinh%20gia%20goi%20thau/NC.May%20vung%203-TT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y03\e\Minh\DH%202015\DCDH%202015%206-10\du%20toan%20thay%20ca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ai\d\Documents%20and%20Settings\BDH\Desktop\Toan\PMU5\TDT%20GIAI%20DOAN%20I\C&#171;%20chuy&#170;n\T&#230;ng%205\DT%20b&#230;%20sung%20c&#199;u%20Th&#185;nh%20M&#252;\HUONG\QL21\dtTKKT-98-1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ung\c\My%20Documents\khoa\khoa%2047%20ban\Setup\Gia257\GiaOK\95.2ThanhLam_NgheA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huhien\nghe-an\MSOFFICE\EXCEL\PROGRAM\H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ehoach2\c\thao\Thanhhoa\l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_phuong\hs99\LANGSON\NADUONG\Arch_K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t\c\khoi%20luong\khoi%20luo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1\data%20(f)\1\VIETNAMBuilding%2017%20R&amp;D\TUAN\BRIDGE\BINH\18M\18T_H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GOC-KHVT\may%20thuong%20cu\Documents%20and%20Settings\Admin\My%20Documents\Trang%20t&#7843;i%20xu&#7889;ng\DOCUME~1\User\LOCALS~1\Temp\Rar$DI12.952\Giang\CONG%20TRINH\CAP%20NUOC\Cap%20nuoc_HAI%20BA%20TRUNG\DAU%20THAU\GOI%201\Goi%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ai\d\Documents%20and%20Settings\BDH\Desktop\Toan\PMU5\TDT%20GIAI%20DOAN%20I\My%20Documents\C&#171;%20chuy&#170;n\C&#199;u%205%20Th&#168;ng%20Long\C&#199;u%20Ch&#238;%20G&#23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CB1\C\My%20Documents\Hoanganh\Giang\Ctao%20luoi%20khu%20Chau%20Giang%20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dcb1\d\BE%203\110%20nghia%20dan\DT%20Cual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4\d\bin\2001\TUYEN%20QUANG\nha%20may%20ch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htbinh\hong\My%20Documents\trung\trung\BAO%20CAO%20KY%20THUAT\CN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htbinh\hong\My%20Documents\trung\BAO%20CAO%20KY%20THUAT\CN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cb1\d\BE%203\LE%20LOI%20-nam%20vinh\Lan\Nghe%20an\QT%20Ben%20thuy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OAN\C\MHOAN\500DQ-DN\fan2\CAPITAL\220DTXL\PLQN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y1\data%20(e)\Lam\Du%20toan\DT\Luu\500KV\DN-TB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y03\e\Documents%20and%20Settings\BDH\Desktop\Toan\PMU5\TDT%20GIAI%20DOAN%20I\Dinh%20muc\DMU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ai\d\My%20Documents\PORT_COST_haiphong_3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_elead\data%20(e)\DAU.THAU\Dau.Thau.2002\CAPITAL\110TKKT\dongxua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03\e\HONG\Quyet%20toan\Theo%20doi%20Cau%20Binh\Hong\Tinh%20Moi2011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puter1\winxp%20(c)\minh\32%20caudien\dutoandainam\MSOffice\Excel\XL97\FA\FA30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HHa\Qu&#7843;ng%20Ninh\Documents%20and%20Settings\Duc\My%20Documents\Hien\DT%20noi%20bo\My%20Documents\Khanh\CLA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My%20Documents\Km4_TQ_HN%20(moi).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GocSau(mo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h&#173;&#172;ng%20Th&#182;o\Tuy&#170;n%20Quang\TQ%20s&#246;a%20v&#210;\Nga\Tuyen%20Quang\Nha%20may%20che\Quyet%20toan%20N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tha\Tai%20Chinh-%20QT-Halang.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ai\d\Documents%20and%20Settings\BDH\Desktop\Toan\PMU5\TDT%20GIAI%20DOAN%20I\LVTRIN~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anh\c\@-Lien\DT-T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Tai%20Lieu%20Ngoc/CONG%20VIEC/Tham%20tra/THAM%20TRA%202015-1/File%20tham%20tra%20DT%20NHOM%201%20-in%20nop/DUONG%207C/1.%20Du%20toan%20(7C).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Win%208.1%20Update%203/Desktop/Users/Administrator/Downloads/Du%20toan%20phat%20sinh%20VP4%2023.4.201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DU%20TOAN_YenLam_TongH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L&#185;ng%20S&#172;n\Lang%20Gai%20-%20Lang%20S&#172;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Administrator/Desktop/1111/Goi%202%20giai%20&#273;oan%202021-2025%20-%20gia%20moi.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R.PHUONG\C\USERS\HUONG\DToand_y%20PL-SS%20XNCGio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y05\c\New%20Folder\Du%20an%20lap%20rap%20xe%20tai\KHANH\DTOAN\ThaiBinh\27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y_elead\data%20(e)\USERS\Giang%20Ha%20Dong\Thanh%20Toan%20Voi%20A\Tram%20Dong%20Xuan\Thanh%20toan%20dot%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ay4\d\tien%20son\tien%20son%20chuan\@Tphuong\BCNCKT\Bcnckt02\PVECC\BInhgas02\2-6-02\9-6-02(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CB1\C\My%20Documents\Giang\DOICOCBG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03\c\ME%20TRI\KTOAN%20CHUAN\CS3408\Standard\RP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dcb1\d\DIEP\BANVE\110cua%20lo\TKKT\ptkt110cual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
      <sheetName val="DAH"/>
      <sheetName val="NL"/>
      <sheetName val="US"/>
      <sheetName val="US2"/>
      <sheetName val="THP"/>
      <sheetName val="USPHU"/>
      <sheetName val="THP2"/>
      <sheetName val="USPHU2"/>
      <sheetName val="LKd"/>
      <sheetName val="LKT"/>
      <sheetName val="KCC"/>
      <sheetName val="Dv"/>
      <sheetName val="TONG HOP VL-NC"/>
      <sheetName val="chitiet"/>
      <sheetName val="TONGKE3p "/>
      <sheetName val="TH VL, NC, DDHT Thanhphuoc"/>
      <sheetName val="DONGIA"/>
      <sheetName val="DON GIA"/>
      <sheetName val="DG"/>
      <sheetName val="LKVL-CK-HT-GD1"/>
      <sheetName val="TNHCHINH"/>
      <sheetName val="CHITIET VL-NC"/>
      <sheetName val="Tiepdia"/>
      <sheetName val="TDTKP"/>
      <sheetName val="VCV-BE-TONG"/>
      <sheetName val="XL4Poppy"/>
      <sheetName val="dongia (2)"/>
      <sheetName val="402"/>
      <sheetName val="Cước CG"/>
      <sheetName val="gia tri theo phong"/>
      <sheetName val=""/>
      <sheetName val="SumPrice"/>
      <sheetName val="UnitPrice"/>
      <sheetName val="Factor"/>
      <sheetName val="General CP3B"/>
      <sheetName val="BG"/>
      <sheetName val="TA"/>
      <sheetName val="LH"/>
      <sheetName val="SD"/>
      <sheetName val="DAN2"/>
      <sheetName val="Tien luong nhan cong"/>
    </sheetNames>
    <sheetDataSet>
      <sheetData sheetId="0" refreshError="1">
        <row r="2">
          <cell r="E2">
            <v>61.2</v>
          </cell>
        </row>
        <row r="5">
          <cell r="E5">
            <v>8</v>
          </cell>
        </row>
      </sheetData>
      <sheetData sheetId="1">
        <row r="2">
          <cell r="E2">
            <v>61.2</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XXXXXXXX"/>
      <sheetName val="ဳ0000000"/>
      <sheetName val="NLANCONGduong"/>
      <sheetName val="XL_x0014_Poppy"/>
      <sheetName val="Tra_bang"/>
      <sheetName val="TT35"/>
      <sheetName val="DTCT"/>
      <sheetName val="NHALCONGdu_x000f_ng"/>
      <sheetName val="Nha_x000e_ cong`#/.g"/>
      <sheetName val="XL4Poppy (2䀁"/>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HANCONGduong"/>
      <sheetName val="N`an cong cong"/>
      <sheetName val="XL4Poppy (2?"/>
      <sheetName val="GIAVL"/>
      <sheetName val="Nhan cong`#_.g"/>
      <sheetName val="Tai khoan"/>
      <sheetName val="CTGS"/>
      <sheetName val="Bang_tra"/>
      <sheetName val="HE SO"/>
      <sheetName val="MTO REV.2(ARMOR)"/>
      <sheetName val="Cp&gt;10-Ln&lt;10"/>
      <sheetName val="Ln&lt;20"/>
      <sheetName val="EIRR&gt;1&lt;1"/>
      <sheetName val="EIRR&gt; 2"/>
      <sheetName val="EIRR&lt;2"/>
      <sheetName val="²_x0000__x0000_t4"/>
      <sheetName val="Nha_x000e_ cong`#_.g"/>
      <sheetName val="_0000000"/>
      <sheetName val="Chiet tinh dz35"/>
      <sheetName val="XL4Poppy (2_"/>
      <sheetName val="gvl"/>
      <sheetName val="²"/>
      <sheetName val="NHALCOJGduong"/>
      <sheetName val="TPAN-TRUONGXUAN"/>
      <sheetName val="S(eet12"/>
      <sheetName val="tra_vat_lieu"/>
      <sheetName val="Dieuchinh"/>
      <sheetName val="Sh_x0003_"/>
      <sheetName val="Nhan ckng cong"/>
      <sheetName val="10_x0010_00000"/>
      <sheetName val="XL4Pop0y (2)"/>
      <sheetName val="Nhan cong`_x0003__.g"/>
      <sheetName val="NHANCONGduo.g"/>
      <sheetName val="TSCD"/>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_x0003__x0000_t3"/>
      <sheetName val="NHALÃONGduong"/>
      <sheetName val="Óheet1"/>
      <sheetName val="CÈTT"/>
      <sheetName val="TRAN-TÒUONGXUAN"/>
      <sheetName val="XXHXXXXX"/>
      <sheetName val="V!oSL"/>
      <sheetName val="ÄMCTDoiDonVi"/>
      <sheetName val="Sh_x0003_?t3"/>
      <sheetName val="Nhan cong`_x0003_/.g"/>
      <sheetName val="²??t4"/>
      <sheetName val="Shegt6"/>
      <sheetName val="Shget7"/>
      <sheetName val="Sjeet8"/>
      <sheetName val="Sheeu15"/>
      <sheetName val="XXXYXXXX"/>
      <sheetName val="XL4Test5S"/>
      <sheetName val="Overview"/>
      <sheetName val="Coc 32 m(Cho mo)"/>
      <sheetName val="vlieu"/>
      <sheetName val="Nhan_cong`#__g"/>
      <sheetName val="Nha_cong`#__g"/>
      <sheetName val="Sh_x0003__t3"/>
      <sheetName val="²__t4"/>
      <sheetName val="SUMMARY"/>
      <sheetName val="CLa"/>
      <sheetName val="Tra KS"/>
      <sheetName val="2000_x0010_000"/>
      <sheetName val="²_x0000__x0000_€t4"/>
      <sheetName val="TRAN-TRUONG塅䕃⹌塅E(2)"/>
      <sheetName val="TRAN-TRUONG????E(2)"/>
      <sheetName val="uniBase"/>
      <sheetName val="vniBase"/>
      <sheetName val="abcBase"/>
      <sheetName val="KQPTRLNgang"/>
      <sheetName val="DTCP"/>
      <sheetName val="MTL$-INTER"/>
      <sheetName val="Chi phi khac 4.3KH-CP"/>
      <sheetName val="Nhatkychung"/>
      <sheetName val="Nhatkychung - cu"/>
      <sheetName val="²??€t4"/>
      <sheetName val="Truot_nen"/>
      <sheetName val="cvc"/>
      <sheetName val="HL4Poppy"/>
      <sheetName val="tra-vat-lieu"/>
      <sheetName val="Luong+may"/>
      <sheetName val="tuong"/>
      <sheetName val="QMCT"/>
      <sheetName val="THPD ±µ_x0008_&quot;_x0000__x0000__x0000_"/>
      <sheetName val="DT32"/>
      <sheetName val="N`an cgng cong"/>
      <sheetName val="²__€t4"/>
      <sheetName val="Sheet!3"/>
      <sheetName val="XL4Po`py (2?"/>
      <sheetName val="NEW-PANEL"/>
      <sheetName val="chu chuong"/>
      <sheetName val="Chart1"/>
      <sheetName val="XL4Poppy_(2?"/>
      <sheetName val="BXLDL"/>
      <sheetName val="Phatsi��"/>
      <sheetName val="�_x0000__x0000_�t4"/>
      <sheetName val="�??�t4"/>
      <sheetName val="�"/>
      <sheetName val="chitimc"/>
      <sheetName val="Chiet_tinh_dz35"/>
      <sheetName val="M_x0014_C"/>
      <sheetName val="JD"/>
      <sheetName val="_x0000__x0000__x0000__x0000__x0000__x0000__x0000__x0000_ (2)"/>
      <sheetName val="_x0000__x0000__x0000__x0000__x0000__x0000__x0000__x0000_ (2?"/>
      <sheetName val="�__�t4"/>
      <sheetName val="TRAN-TRUONG____E(2)"/>
      <sheetName val="chiet tinh"/>
      <sheetName val="DAMNEN KHONG HC"/>
      <sheetName val="DAM NEN HC"/>
      <sheetName val="XL4Po`py (2䀁"/>
      <sheetName val="FA-LISTING"/>
      <sheetName val="@SO"/>
      <sheetName val="XN'4"/>
      <sheetName val="KKKKKKKK"/>
      <sheetName val="XL_x005f_x0014_Poppy"/>
      <sheetName val="NHALCONGdu_x005f_x000f_ng"/>
      <sheetName val="Nha_x005f_x000e_ cong`#_.g"/>
      <sheetName val="Parem"/>
      <sheetName val="_x0000__x0010_*_x0000__x0000__x0000_'"/>
      <sheetName val="Quan Ly Ban Ve TKTC"/>
      <sheetName val="CODE"/>
      <sheetName val="CPTNo"/>
      <sheetName val="nhan cong"/>
      <sheetName val="2      0"/>
      <sheetName val="_x0000__x0000__x0000__x0000__x0000__x0000__x0000__x0000_ (2_"/>
      <sheetName val="KKKKKKKK (2)"/>
      <sheetName val="KKKKKKKK (2?"/>
      <sheetName val="KKKKKKKK (2_"/>
      <sheetName val="XL4Poppy_(2_"/>
      <sheetName val="GTTBA"/>
      <sheetName val="T_NG HOP VL-NC TT"/>
      <sheetName val="________BLDG"/>
      <sheetName val="?_x0010_*???'"/>
      <sheetName val="[DT32.xls][DT32.xls]Nhan cong`#"/>
      <sheetName val="[DT32.xls][DT32.xls]Nha_x000e_ cong`#"/>
      <sheetName val="[DT32.xls][DT32.xls]Nhan_cong`#"/>
      <sheetName val="[DT32.xls][DT32.xls]Nha_cong`#/"/>
      <sheetName val="[DT32.xls][DT32.xls]Nhan cong`_x0003_"/>
      <sheetName val="XL4Po`py (2_"/>
      <sheetName val="__x0010______"/>
      <sheetName val="[DT32.xls][DT32.xls][DT32.xls]N"/>
      <sheetName val="[DT32.xls]Nhan cong`#/.g"/>
      <sheetName val="[DT32.xls]Nha_x000e_ cong`#/.g"/>
      <sheetName val="[DT32.xls]Nhan_cong`#/_g"/>
      <sheetName val="[DT32.xls]Nha_cong`#/_g"/>
      <sheetName val="[DT32.xls]Nhan cong`_x0003_/.g"/>
      <sheetName val="_x0000__x0000__x0000__x0000__x0000__x0000__x0000__x0000__(2)"/>
      <sheetName val="????????"/>
      <sheetName val="???????? (2)"/>
      <sheetName val="???????? (2?"/>
      <sheetName val="THPD ±µ_x0008_&quot;???"/>
      <sheetName val="???????? (2_"/>
      <sheetName val="????????_(2)"/>
      <sheetName val="Input"/>
      <sheetName val="_x0004__x0000_"/>
      <sheetName val="Phatsi??"/>
      <sheetName val="????t4"/>
      <sheetName val="?"/>
      <sheetName val="NHALCO_x000e_Gduong"/>
      <sheetName val="_x0000__x0000__x0000__x0000__x0000__x0000__x0000__x0000__(2?"/>
      <sheetName val="_x0000__x0000__x0000__x0000__x0000__x0000__x0000__x0000__(2_"/>
      <sheetName val="KKKKKKKK_(2)"/>
      <sheetName val="TTDN"/>
      <sheetName val="S`eet13"/>
      <sheetName val="________"/>
      <sheetName val="________ (2)"/>
      <sheetName val="________ (2_"/>
      <sheetName val="X2.xls_x0002__x0000__x0000_ND_x0002_"/>
      <sheetName val="CHT_x0014_"/>
      <sheetName val="T.Tinh"/>
      <sheetName val="XXX೼_x0000_XXX"/>
      <sheetName val="O-B"/>
      <sheetName val="S-B"/>
      <sheetName val="V-B"/>
      <sheetName val="THPD ±µ_x0008_&quot;___"/>
      <sheetName val="luong06"/>
      <sheetName val="XXX೼"/>
      <sheetName val="Phatsi__"/>
      <sheetName val="Pricing Notes"/>
      <sheetName val="MTO REV.0"/>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XXX೼?XXX"/>
      <sheetName val="25D(1-10)"/>
      <sheetName val="Lç khoan LK1"/>
      <sheetName val="LME"/>
      <sheetName val="Aux"/>
      <sheetName val="Detailed"/>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Shemt10"/>
      <sheetName val="Tri_bang"/>
      <sheetName val="CT_x0002__x0000_"/>
      <sheetName val="XXX೼_XXX"/>
      <sheetName val="TD"/>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DT32.xls][DT32.xls]Nha_x005f_x000e_ "/>
      <sheetName val="[DT32.xls][DT32.xls]Nhan cong`_"/>
      <sheetName val="[DT32.xls]Nha_x005f_x005f_x005f_x000e_ cong"/>
      <sheetName val="Loading"/>
      <sheetName val="[DT32.xls][DT32.xls]Nhan_cong`/"/>
      <sheetName val="Cash Voucher"/>
      <sheetName val="OFFICE"/>
      <sheetName val="Jul"/>
      <sheetName val="Aug"/>
      <sheetName val="Sep"/>
      <sheetName val="Oct"/>
      <sheetName val="Nov"/>
      <sheetName val="Dec"/>
      <sheetName val="Jan"/>
      <sheetName val="Feb"/>
      <sheetName val="Mar"/>
      <sheetName val="Jun"/>
      <sheetName val="TDinh"/>
      <sheetName val="KLHT"/>
      <sheetName val="?__?t4"/>
      <sheetName val="Sh_x0003__x0000__x0000__x0000__x0000__x0000__x0000__x0000__x0000__x0000__x0000__x0001__x0000_뺔˖_x0000__x0004__x0000__x0000__x0000__x0000__x0000__x0000_ᮼ˗_x0000__x0000__x0000__x0000_"/>
      <sheetName val="TTDZ22"/>
      <sheetName val="KHOANDC"/>
      <sheetName val="P¤To"/>
      <sheetName val="KS1"/>
      <sheetName val="KS3"/>
      <sheetName val="_________(2)"/>
      <sheetName val="thag-go"/>
      <sheetName val="[DT32.xls]Nha_x005f_x000e_ cong`#/.g"/>
      <sheetName val="[DT32.xls]Nhan cong`_x005f_x0003_/.g"/>
      <sheetName val="THPD ±µ_x005f_x0008_&quot;"/>
      <sheetName val="THPD ±µ_x005f_x0008_&quot;___"/>
      <sheetName val="__x005f_x0010______"/>
      <sheetName val="X2.xls_x0002_"/>
      <sheetName val="[DT32.xls]Nhan_cong`#/_g1"/>
      <sheetName val="[DT32.xls]Nhan_cong`/_g"/>
      <sheetName val="????????_(2?"/>
      <sheetName val="X2.xls_x0002_??ND_x0002_"/>
      <sheetName val="_DT32.xls__DT32.xls_Nhan cong`#"/>
      <sheetName val="_DT32.xls__DT32.xls_Nha_x000e_ cong`#"/>
      <sheetName val="_DT32.xls__DT32.xls_Nhan cong`_x0003_"/>
      <sheetName val="_DT32.xls__DT32.xls_Nhan_cong`#"/>
      <sheetName val="_DT32.xls__DT32.xls__DT32.xls_N"/>
      <sheetName val="_DT32.xls__DT32.xls_Nha_cong`#_"/>
      <sheetName val="_DT32.xls_Nhan cong`#_.g"/>
      <sheetName val="_DT32.xls_Nha_x000e_ cong`#_.g"/>
      <sheetName val="_DT32.xls_Nhan cong`_x0003__.g"/>
      <sheetName val="_DT32.xls_Nhan_cong`#__g"/>
      <sheetName val="_DT32.xls_Nha_cong`#__g"/>
      <sheetName val="_x0004__"/>
      <sheetName val="????????_(2_"/>
      <sheetName val="THKP"/>
      <sheetName val="Thuc thanh"/>
      <sheetName val="ĐM-KHAC"/>
      <sheetName val="12-XLT11"/>
      <sheetName val="12.2-TBT11"/>
      <sheetName val="8.2-TBT10"/>
      <sheetName val="14.1-TBD12"/>
      <sheetName val="6.1-TBD10"/>
      <sheetName val="10.1-TBD11"/>
      <sheetName val="th"/>
      <sheetName val="luong thang 13"/>
      <sheetName val="Songay LV VP"/>
      <sheetName val="GIAVLIEU"/>
      <sheetName val="KKKKKKKK_(2_"/>
      <sheetName val="_________(2_"/>
      <sheetName val="KKKKKKKK_(2?"/>
      <sheetName val="_DT32.xls__DT32.xls_Nha_x005f_x000e_ "/>
      <sheetName val="_DT32.xls__DT32.xls_Nhan cong`_"/>
      <sheetName val="_x005f_x0000__x005f_x0000__x005f_x0000__x005f_x0000__x0"/>
      <sheetName val="Gia vat tu"/>
      <sheetName val="VT"/>
      <sheetName val="LEGEND"/>
      <sheetName val="_x0000__x0000__x0000__x0000__x0"/>
      <sheetName val="XL4Poppy_(2?1"/>
      <sheetName val="Chiet_tinh_dz351"/>
      <sheetName val="XL4Poppy_(2_1"/>
      <sheetName val="Chi_phi_khac_4_3KH-CP"/>
      <sheetName val="Nhatkychung_-_cu"/>
      <sheetName val="MC"/>
      <sheetName val="chu_chuong"/>
      <sheetName val="XL4Po`py_(2?"/>
      <sheetName val="_(2)1"/>
      <sheetName val="_(2?1"/>
      <sheetName val="THPD_±µ&quot;"/>
      <sheetName val="nhan_cong"/>
      <sheetName val="_(2_1"/>
      <sheetName val="KKKKKKKK_(2)1"/>
      <sheetName val="XL4Po`py_(2䀁"/>
      <sheetName val="DAMNEN_KHONG_HC"/>
      <sheetName val="DAM_NEN_HC"/>
      <sheetName val="T_NG_HOP_VL-NC_TT"/>
      <sheetName val="*'"/>
      <sheetName val="Nha_x005f_x000e__cong`#__g"/>
      <sheetName val="????????_(2)1"/>
      <sheetName val="2______0"/>
      <sheetName val="Quan_Ly_Ban_Ve_TKTC"/>
      <sheetName val="CHT"/>
      <sheetName val="XL4Po`py_(2_"/>
      <sheetName val="?*???'"/>
      <sheetName val="THPD_±µ&quot;???"/>
      <sheetName val="chiet_tinh"/>
      <sheetName val="NHALCOGduong"/>
      <sheetName val="bang_tien_luong"/>
      <sheetName val="______"/>
      <sheetName val="CT_x0002_?"/>
      <sheetName val="CT -THVLNC"/>
      <sheetName val="5%"/>
      <sheetName val="_x0010__"/>
      <sheetName val="X"/>
      <sheetName val="_x0010_*?'"/>
      <sheetName val="BL.A1.8-1350"/>
      <sheetName val="SILICATE"/>
      <sheetName val="TTVanChuyen"/>
      <sheetName val="NHAL?ONGduong"/>
      <sheetName val="?heet1"/>
      <sheetName val="C?TT"/>
      <sheetName val="TRAN-T?UONGXUAN"/>
      <sheetName val="?MCTDoiDonVi"/>
      <sheetName val="THPD ??_x0008_&quot;_x0000__x0000__x0000_"/>
      <sheetName val="THPD ??_x0008_&quot;___"/>
      <sheetName val="THPD ??_x0008_&quot;???"/>
      <sheetName val="L? khoan LK1"/>
      <sheetName val="?_x005f_x0000__x005f_x0000_?t4"/>
      <sheetName val="?_x005f_x005f_x005f_x0000__x005f_x005f_x005f_x0000_?t4"/>
      <sheetName val="?_x005f_x005f_x005f_x005f_x005f_x005f_x005f_x0000__x005"/>
      <sheetName val="THPD ??_x005f_x0008_&quot;"/>
      <sheetName val="KH-Q1,Q2,01"/>
      <sheetName val="PTDG-TT03"/>
      <sheetName val="XXX_"/>
      <sheetName val="Du toan"/>
      <sheetName val="Quantity"/>
      <sheetName val="Keothep"/>
      <sheetName val="Girder"/>
      <sheetName val="NhanCong"/>
      <sheetName val="Config"/>
      <sheetName val="QD957"/>
      <sheetName val="nc-m"/>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Nhan_cong_cong4"/>
      <sheetName val="XL4Poppy_(2)4"/>
      <sheetName val="Nhan_cong`#/_g4"/>
      <sheetName val="PHU_XUAN4"/>
      <sheetName val="PHU_XUAN_(2)4"/>
      <sheetName val="TRAN-TRUONGXUAN_(2)4"/>
      <sheetName val="HOA_AN_(2)4"/>
      <sheetName val="XL4Poppy_(2䀁4"/>
      <sheetName val="N`an_cong_cong4"/>
      <sheetName val="XL4Poppy_(2?3"/>
      <sheetName val="TH_XL3"/>
      <sheetName val="dongia_(2)3"/>
      <sheetName val="THPDMoi__(2)3"/>
      <sheetName val="TONG_HOP_VL-NC3"/>
      <sheetName val="TONGKE3p_3"/>
      <sheetName val="TH_VL,_NC,_DDHT_Thanhphuoc3"/>
      <sheetName val="DON_GIA3"/>
      <sheetName val="t-h_HA_THE3"/>
      <sheetName val="CHITIET_VL-NC-TT_-1p3"/>
      <sheetName val="TONG_HOP_VL-NC_TT3"/>
      <sheetName val="CHITIET_VL-NC3"/>
      <sheetName val="CHITIET_VL-NC-TT-3p3"/>
      <sheetName val="KPVC-BD_3"/>
      <sheetName val="Tai_khoan3"/>
      <sheetName val="EIRR&gt;_23"/>
      <sheetName val="Chiet_tinh_dz353"/>
      <sheetName val="MTO_REV_2(ARMOR)3"/>
      <sheetName val="Chi_phi_khac_4_3KH-CP3"/>
      <sheetName val="Nhan_cong`#__g4"/>
      <sheetName val="Nhan_ckng_cong3"/>
      <sheetName val="XL4Pop0y_(2)3"/>
      <sheetName val="NHANCONGduo_g3"/>
      <sheetName val="HE_SO3"/>
      <sheetName val="XL4Poppy_(2_3"/>
      <sheetName val="Coc_32_m(Cho_mo)3"/>
      <sheetName val="Tra_KS3"/>
      <sheetName val="Nhan_cong_cong2"/>
      <sheetName val="XL4Poppy_(2)2"/>
      <sheetName val="Nhan_cong`#/_g2"/>
      <sheetName val="PHU_XUAN2"/>
      <sheetName val="_DT32.xls_Nha_x005f_x000e_ cong`#_.g"/>
      <sheetName val="_DT32.xls_Nhan cong`_x005f_x0003__.g"/>
      <sheetName val="_x005f_x0004_"/>
      <sheetName val="NHALCO_x005f_x000E_Gduong"/>
      <sheetName val="Gen."/>
      <sheetName val="ctbetong"/>
      <sheetName val="²_x005f_x005f_x005f_x005f_x005f_x005f_x005f_x005f_x005f"/>
      <sheetName val="map"/>
      <sheetName val="PTCT"/>
      <sheetName val="tsc"/>
      <sheetName val="GTXL1"/>
      <sheetName val="DT"/>
      <sheetName val="VTTN"/>
      <sheetName val="MTO_REV_0"/>
      <sheetName val="Nhan_cong`_x005f_x0003___g"/>
      <sheetName val="[DT32.xls]Nha_x005f_x000e__cong`#/_g"/>
      <sheetName val="[DT32.xls]Nhan_cong`_x005f_x0003_/_g"/>
      <sheetName val="[DT32.xls][DT32.xls]Nha_x005f_x000e__"/>
      <sheetName val="[DT32.xls][DT32.xls]Nhan_cong`_"/>
      <sheetName val="Nha_x005f_x000e__cong`#/_g"/>
      <sheetName val="Nhan_cong`_x005f_x0003_/_g"/>
      <sheetName val="PN"/>
      <sheetName val="BCDTK"/>
      <sheetName val="soktmay"/>
      <sheetName val="MTL(AG)"/>
      <sheetName val="Du_lieu"/>
      <sheetName val="Co so"/>
      <sheetName val="X2.xls_x0002___ND_x0002_"/>
      <sheetName val="Nhan_ckng_cong1"/>
      <sheetName val="XL4Pop0y_(2)1"/>
      <sheetName val="PHU_XUAN_(2)2"/>
      <sheetName val="TRAN-TRUONGXUAN_(2)2"/>
      <sheetName val="HOA_AN_(2)2"/>
      <sheetName val="NHANCONGduo_g1"/>
      <sheetName val="XL4Poppy_(2䀁2"/>
      <sheetName val="BangLuong2008"/>
      <sheetName val="Comb"/>
      <sheetName val="DG cong"/>
      <sheetName val="N(an cong`_x0003__.g"/>
      <sheetName val="NC TT01-2015"/>
      <sheetName val="chu chu²_x0000__x0000_"/>
      <sheetName val="Chart1_x0015__x0000__x0000_Chi phi khac 4.3KH-CP_x0008_"/>
      <sheetName val="THPD ±µ_x005f_x0008_&quot;???"/>
      <sheetName val="XXX೼_x005f_x0000_XXX"/>
      <sheetName val="Nhan cong`_x005f_x005f_x005f_x0003_/.g"/>
      <sheetName val="CHT_x005f_x0014_"/>
      <sheetName val="_x005f_x0004_?"/>
      <sheetName val="X2.xls_x005f_x0002__x005f_x0000__x005f_x0000_ND_x"/>
      <sheetName val="Chiettinh dz0,4"/>
      <sheetName val="tonghopcacnha"/>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Nhan cong`_x005f_x005f_x0"/>
      <sheetName val="[DT32.xls][DT32.xls]Nha_x000e_ "/>
      <sheetName val="XL_x005f_x005f_x005f_x005f_x005"/>
      <sheetName val="Sh_x005f_x005f_x005f_x005f_x005"/>
      <sheetName val="Nha_x005f_x005f_x005f_x005f_x00"/>
      <sheetName val="[DT32.xls]Nha_x005f_x000e_ cong"/>
      <sheetName val="²_x005f_x005f_x005f_x005f_x005f"/>
      <sheetName val="Nha_x000e__cong`#__g"/>
      <sheetName val="_DT32.xls__DT32.xls_Nha_x000e_ "/>
      <sheetName val="Nhan_cong`_x0003___g"/>
      <sheetName val="[DT32.xls]Nha_x000e__cong`#/_g"/>
      <sheetName val="[DT32.xls]Nhan_cong`_x0003_/_g"/>
      <sheetName val="[DT32.xls][DT32.xls]Nha_x000e__"/>
      <sheetName val="Nha_x000e__cong`#/_g"/>
      <sheetName val="Nhan_cong`_x0003_/_g"/>
      <sheetName val="VH"/>
      <sheetName val="MTO REV_2_ARMOR_"/>
      <sheetName val="tifico"/>
      <sheetName val="Re-bar"/>
      <sheetName val="M+MC"/>
      <sheetName val="PEDESB"/>
      <sheetName val="XXX??XXX"/>
      <sheetName val="ptdg"/>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_DT32_xls_2"/>
      <sheetName val="[DT32.xls][DT32.xls]Nhan_cong_2"/>
      <sheetName val="[DT32.xls][DT32.xls]Nha__cong_2"/>
      <sheetName val="[DT32.xls][DT32.xls]Nhan_cong_3"/>
      <sheetName val="[DT32.xls][DT32.xls]Nhan_cong_4"/>
      <sheetName val="[DT32.xls][DT32.xls]Nha_cong__2"/>
      <sheetName val="[DT32.xls][DT32.xls]Nha_x005f_x000e_2"/>
      <sheetName val="[DT32.xls][DT32.xls]Nhan_cong_5"/>
      <sheetName val="XL4Poppy_(2?2"/>
      <sheetName val="N`an_cong_cong2"/>
      <sheetName val="MTO_REV_2(ARMOR)1"/>
      <sheetName val="Tai_khoan1"/>
      <sheetName val="dongia_(2)1"/>
      <sheetName val="THPDMoi__(2)1"/>
      <sheetName val="TONG_HOP_VL-NC1"/>
      <sheetName val="TONGKE3p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sheetData sheetId="68" refreshError="1"/>
      <sheetData sheetId="69"/>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sheetData sheetId="183"/>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refreshError="1"/>
      <sheetData sheetId="541"/>
      <sheetData sheetId="542" refreshError="1"/>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DZ 0.4"/>
      <sheetName val="Work-Condition"/>
      <sheetName val="CTDZ6kv (gd1) "/>
      <sheetName val="CTDZ 0.4+cto (GD1)"/>
      <sheetName val="CTTBA (gd1)"/>
      <sheetName val="Gia"/>
      <sheetName val="TT04"/>
      <sheetName val="äp_x0000__x0007_07.5102_x0007_07.51024Hoäp noái c"/>
      <sheetName val="gvl"/>
      <sheetName val="XL4Poppy"/>
      <sheetName val="dongia"/>
      <sheetName val="DZ 35"/>
      <sheetName val="Cto"/>
      <sheetName val="07.5103_x0007_07.51035Hoäp noái caùp "/>
      <sheetName val="CaMay"/>
      <sheetName val="DGiaT"/>
      <sheetName val="DGiaTN"/>
      <sheetName val="TT"/>
      <sheetName val="TH-XL"/>
      <sheetName val="MTL(AG)"/>
      <sheetName val="MTL$-INTER"/>
      <sheetName val="äp?_x0007_07.5102_x0007_07.51024Hoäp noái c"/>
      <sheetName val="_x0000_PLQN99"/>
      <sheetName val="äp"/>
      <sheetName val="äp__x0007_07.5102_x0007_07.51024Hoäp noái c"/>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 val="XD"/>
      <sheetName val="XXXXXXXX"/>
      <sheetName val="XXXXXXXXXXXX"/>
      <sheetName val="00000000"/>
      <sheetName val="10000000"/>
      <sheetName val="XL4Poppy"/>
      <sheetName val="REF"/>
      <sheetName val="EF"/>
      <sheetName val="Sheet3"/>
      <sheetName val="XL4Test5"/>
      <sheetName val="Cau tao cot dai"/>
      <sheetName val="Cau_tao_cot_dai"/>
      <sheetName val="Sec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
      <sheetName val="共機J"/>
      <sheetName val="共機計算"/>
      <sheetName val="共機輸送"/>
    </sheetNames>
    <sheetDataSet>
      <sheetData sheetId="0"/>
      <sheetData sheetId="1"/>
      <sheetData sheetId="2">
        <row r="2">
          <cell r="B2" t="str">
            <v>Project :Underground power lines</v>
          </cell>
        </row>
      </sheetData>
      <sheetData sheetId="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iet bi Tu van (2)"/>
      <sheetName val="TBTV"/>
      <sheetName val="Thiet bi Tu van"/>
    </sheetNames>
    <sheetDataSet>
      <sheetData sheetId="0"/>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GIA THAU"/>
      <sheetName val="Gia QLVH"/>
      <sheetName val="Giá SC"/>
      <sheetName val="Gia ĐN"/>
      <sheetName val="Gia KTX"/>
      <sheetName val="PT ĐG-V1"/>
      <sheetName val="CP trực tiếp"/>
      <sheetName val="Gia vật liệu"/>
      <sheetName val="KL QLVH"/>
      <sheetName val="KL SC"/>
      <sheetName val="KL ĐN"/>
      <sheetName val="KL KTX"/>
      <sheetName val="KV-KL"/>
      <sheetName val="DS tram PS 4 thg cuoi nam 2018"/>
      <sheetName val="QLVH tram PS 4 thg cuoi  2018"/>
      <sheetName val="Sheet2"/>
      <sheetName val="Giá VT"/>
      <sheetName val="1. Tổng hợp don gia 2016"/>
      <sheetName val="Gia VT"/>
      <sheetName val="PS 2018"/>
      <sheetName val="TTTX"/>
      <sheetName val="KL TTTX"/>
    </sheetNames>
    <sheetDataSet>
      <sheetData sheetId="0"/>
      <sheetData sheetId="1"/>
      <sheetData sheetId="2"/>
      <sheetData sheetId="3"/>
      <sheetData sheetId="4"/>
      <sheetData sheetId="5">
        <row r="6">
          <cell r="X6">
            <v>4.4999999999999998E-2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設"/>
      <sheetName val="共機J"/>
      <sheetName val="共機計算"/>
      <sheetName val="共機輸送"/>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GVT"/>
      <sheetName val="dm56"/>
      <sheetName val="dgth"/>
      <sheetName val="Sheet1"/>
      <sheetName val="Sheet2"/>
      <sheetName val="Sheet3"/>
      <sheetName val="XL4Poppy"/>
      <sheetName val="H4"/>
      <sheetName val="gvl"/>
      <sheetName val="TH-chaythu"/>
      <sheetName val="biachiettinh"/>
      <sheetName val="NO.00"/>
      <sheetName val="TH-thaodomay"/>
      <sheetName val="THvanchuyen"/>
      <sheetName val="TH thaodo-VC-Lm"/>
      <sheetName val="thuyetminh"/>
      <sheetName val="BIA-2"/>
      <sheetName val="BIA-1"/>
      <sheetName val="TH-LM"/>
      <sheetName val="Gia VL"/>
      <sheetName val="DM 56"/>
      <sheetName val="Bang chiet tinh TBA"/>
      <sheetName val="KLHT"/>
      <sheetName val="Thông tin chung"/>
      <sheetName val="BG"/>
      <sheetName val="DG CANTHO"/>
      <sheetName val="Dutoan KL"/>
      <sheetName val="PT VATTU"/>
      <sheetName val="NO_00"/>
      <sheetName val="TH_thaodo-VC-Lm"/>
      <sheetName val="Gia_VL"/>
      <sheetName val="DM_56"/>
      <sheetName val="_x0000__x0000__x0000__x0000__x0000__x0000__x0000__x0000_"/>
      <sheetName val="BD"/>
      <sheetName val="PEDESB"/>
      <sheetName val="dg67-1"/>
      <sheetName val="DG 66"/>
      <sheetName val="Open"/>
      <sheetName val="Function"/>
      <sheetName val="Noisuy-LLL"/>
      <sheetName val="XCDR"/>
      <sheetName val="TienLuong"/>
      <sheetName val="TONG HOP GIA"/>
      <sheetName val="KHthang11"/>
      <sheetName val="ketcaucap"/>
      <sheetName val="????????"/>
      <sheetName val="Cong trinh"/>
      <sheetName val="BIA"/>
      <sheetName val="FITOUT"/>
      <sheetName val="FURNITURE"/>
      <sheetName val="M&amp;E"/>
      <sheetName val="RECORD"/>
      <sheetName val="KHU1"/>
      <sheetName val="________"/>
      <sheetName val="May"/>
      <sheetName val="Cap phoi"/>
      <sheetName val="Bang tien luong"/>
      <sheetName val="Load"/>
      <sheetName val="Dlieu dau vao"/>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VLNCCap"/>
      <sheetName val="Sheet3"/>
      <sheetName val="VLNCTBA"/>
      <sheetName val="DT"/>
      <sheetName val="CT cap"/>
      <sheetName val="Betram"/>
      <sheetName val="Sheet1"/>
      <sheetName val="TDT-TKKTTC"/>
      <sheetName val="THTN"/>
      <sheetName val="TN"/>
      <sheetName val="BK04"/>
      <sheetName val="BKCT"/>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o dõi giá trị"/>
      <sheetName val="Giá trị"/>
      <sheetName val="MCNDH"/>
      <sheetName val="TH KL"/>
      <sheetName val="KL thanh toán Đ01"/>
    </sheetNames>
    <sheetDataSet>
      <sheetData sheetId="0"/>
      <sheetData sheetId="1">
        <row r="9">
          <cell r="C9" t="str">
            <v>Đào móng băng, rộng &lt;=3 m, sâu &lt;=1 m, đất cấp I</v>
          </cell>
          <cell r="D9" t="str">
            <v>m3</v>
          </cell>
          <cell r="E9">
            <v>591.67999999999995</v>
          </cell>
          <cell r="F9">
            <v>1625.0038024070827</v>
          </cell>
          <cell r="G9">
            <v>540</v>
          </cell>
          <cell r="H9">
            <v>0</v>
          </cell>
          <cell r="I9">
            <v>0</v>
          </cell>
          <cell r="J9">
            <v>0</v>
          </cell>
        </row>
        <row r="10">
          <cell r="C10" t="str">
            <v>Đào móng công trình, chiều rộng móng &lt;=6 m, bằng máy đào &lt;=0,8 m3, đất cấp I</v>
          </cell>
          <cell r="D10" t="str">
            <v>100m3</v>
          </cell>
          <cell r="E10">
            <v>53.250999999999998</v>
          </cell>
          <cell r="F10">
            <v>146.25034221663745</v>
          </cell>
          <cell r="G10">
            <v>50</v>
          </cell>
          <cell r="H10">
            <v>0</v>
          </cell>
          <cell r="I10">
            <v>0</v>
          </cell>
          <cell r="J10">
            <v>0</v>
          </cell>
        </row>
        <row r="11">
          <cell r="C11" t="str">
            <v>Đắp cát công trình bằng máy đầm cóc, độ chặt yêu cầu K=0,90</v>
          </cell>
          <cell r="D11" t="str">
            <v>100m3</v>
          </cell>
          <cell r="E11">
            <v>5.2439999999999998</v>
          </cell>
          <cell r="F11">
            <v>11.339713715460601</v>
          </cell>
          <cell r="G11">
            <v>0</v>
          </cell>
          <cell r="H11">
            <v>0</v>
          </cell>
          <cell r="I11">
            <v>0</v>
          </cell>
          <cell r="J11">
            <v>0</v>
          </cell>
        </row>
        <row r="12">
          <cell r="C12" t="str">
            <v>Đắp cát công trình bằng máy đầm 16 tấn, độ chặt yêu cầu K=0,90</v>
          </cell>
          <cell r="D12" t="str">
            <v>100m3</v>
          </cell>
          <cell r="E12">
            <v>47.194000000000003</v>
          </cell>
          <cell r="F12">
            <v>102.05742343914541</v>
          </cell>
          <cell r="G12">
            <v>0</v>
          </cell>
          <cell r="H12">
            <v>0</v>
          </cell>
          <cell r="I12">
            <v>0</v>
          </cell>
          <cell r="J12">
            <v>0</v>
          </cell>
        </row>
        <row r="13">
          <cell r="C13" t="str">
            <v>Mua cát để đắp K = 0,90</v>
          </cell>
          <cell r="D13" t="str">
            <v>m3</v>
          </cell>
          <cell r="E13">
            <v>2729.1390000000001</v>
          </cell>
          <cell r="F13">
            <v>0</v>
          </cell>
          <cell r="G13">
            <v>0</v>
          </cell>
          <cell r="H13">
            <v>0</v>
          </cell>
          <cell r="I13">
            <v>0</v>
          </cell>
          <cell r="J13">
            <v>0</v>
          </cell>
        </row>
        <row r="14">
          <cell r="C14" t="str">
            <v>Vận chuyển cát bằng ôtô tự đổ, phạm vi &lt;=300m, ôtô 5T, đất cấp I</v>
          </cell>
          <cell r="D14" t="str">
            <v>100m3</v>
          </cell>
          <cell r="E14">
            <v>24.318000000000001</v>
          </cell>
          <cell r="F14">
            <v>0</v>
          </cell>
          <cell r="G14">
            <v>0</v>
          </cell>
          <cell r="H14">
            <v>0</v>
          </cell>
          <cell r="I14">
            <v>0</v>
          </cell>
          <cell r="J14">
            <v>0</v>
          </cell>
        </row>
        <row r="15">
          <cell r="C15" t="str">
            <v>Đắp đất công trình bằng đầm cóc, độ chặt yêu cầu K=0,90</v>
          </cell>
          <cell r="D15" t="str">
            <v>100m3</v>
          </cell>
          <cell r="E15">
            <v>4.6740000000000004</v>
          </cell>
          <cell r="F15">
            <v>0</v>
          </cell>
          <cell r="G15">
            <v>0</v>
          </cell>
          <cell r="H15">
            <v>0</v>
          </cell>
          <cell r="I15">
            <v>0</v>
          </cell>
          <cell r="J15">
            <v>0</v>
          </cell>
        </row>
        <row r="16">
          <cell r="C16" t="str">
            <v>San đất bãi thải bằng máy ủi 110 CV</v>
          </cell>
          <cell r="D16" t="str">
            <v>100m3</v>
          </cell>
          <cell r="E16">
            <v>24.318000000000001</v>
          </cell>
          <cell r="F16">
            <v>0</v>
          </cell>
          <cell r="G16">
            <v>0</v>
          </cell>
          <cell r="H16">
            <v>0</v>
          </cell>
          <cell r="I16">
            <v>0</v>
          </cell>
          <cell r="J16">
            <v>0</v>
          </cell>
        </row>
        <row r="17">
          <cell r="C17" t="str">
            <v>Đóng cọc tre chiều dài cọc &gt;2,5 m vào đất cấp I</v>
          </cell>
          <cell r="D17" t="str">
            <v>100m</v>
          </cell>
          <cell r="E17">
            <v>2385.14</v>
          </cell>
          <cell r="F17">
            <v>2353.1787750000021</v>
          </cell>
          <cell r="G17">
            <v>1291.1894999999986</v>
          </cell>
          <cell r="H17">
            <v>0</v>
          </cell>
          <cell r="I17">
            <v>0</v>
          </cell>
          <cell r="J17">
            <v>0</v>
          </cell>
        </row>
        <row r="18">
          <cell r="C18" t="str">
            <v>Đá dăm 1x2 đệm móng kè</v>
          </cell>
          <cell r="D18" t="str">
            <v>m3</v>
          </cell>
          <cell r="E18">
            <v>477.02699999999999</v>
          </cell>
          <cell r="F18">
            <v>470.6357550000011</v>
          </cell>
          <cell r="G18">
            <v>258.23790000000002</v>
          </cell>
          <cell r="H18">
            <v>0</v>
          </cell>
          <cell r="I18">
            <v>0</v>
          </cell>
          <cell r="J18">
            <v>0</v>
          </cell>
        </row>
        <row r="19">
          <cell r="C19" t="str">
            <v>Bê tông sản xuất bằng máy trộn - đổ bằng thủ công, bêtông lót móng, đá 1x2, chiều rộng &lt;=250 cm, mác 100</v>
          </cell>
          <cell r="D19" t="str">
            <v>m3</v>
          </cell>
          <cell r="E19">
            <v>296.05500000000001</v>
          </cell>
          <cell r="F19">
            <v>292.07961999999986</v>
          </cell>
          <cell r="G19">
            <v>160.17659999999998</v>
          </cell>
          <cell r="H19">
            <v>0</v>
          </cell>
          <cell r="I19">
            <v>0</v>
          </cell>
          <cell r="J19">
            <v>0</v>
          </cell>
        </row>
        <row r="20">
          <cell r="C20" t="str">
            <v>Xây đá hộc, xây móng, chiều dầy &gt;60 cm, vữa XM mác 100</v>
          </cell>
          <cell r="D20" t="str">
            <v>m3</v>
          </cell>
          <cell r="E20">
            <v>1688.479</v>
          </cell>
          <cell r="F20">
            <v>1665.7675200000042</v>
          </cell>
          <cell r="G20">
            <v>913.13160000000028</v>
          </cell>
          <cell r="H20">
            <v>0</v>
          </cell>
          <cell r="I20">
            <v>0</v>
          </cell>
          <cell r="J20">
            <v>0</v>
          </cell>
        </row>
        <row r="21">
          <cell r="C21" t="str">
            <v>Xây đá hộc, xây tường thẳng, chiều dầy &gt;60 cm, cao &gt;2 m, vữa XM mác 100</v>
          </cell>
          <cell r="D21" t="str">
            <v>m3</v>
          </cell>
          <cell r="E21">
            <v>1939.8920000000001</v>
          </cell>
          <cell r="F21">
            <v>1911.0314600000047</v>
          </cell>
          <cell r="G21">
            <v>0</v>
          </cell>
          <cell r="H21">
            <v>0</v>
          </cell>
          <cell r="I21">
            <v>0</v>
          </cell>
          <cell r="J21">
            <v>0</v>
          </cell>
        </row>
        <row r="22">
          <cell r="C22" t="str">
            <v>Bê tông sản xuất bằng máy trộn - đổ bằng thủ công, bê tông xà dầm, giằng, đá 1x2, mác 200</v>
          </cell>
          <cell r="D22" t="str">
            <v>m3</v>
          </cell>
          <cell r="E22">
            <v>117.137</v>
          </cell>
          <cell r="F22">
            <v>116.21360000000018</v>
          </cell>
          <cell r="G22">
            <v>0</v>
          </cell>
          <cell r="H22">
            <v>0</v>
          </cell>
          <cell r="I22">
            <v>0</v>
          </cell>
          <cell r="J22">
            <v>0</v>
          </cell>
        </row>
        <row r="23">
          <cell r="C23" t="str">
            <v>Công tác sản xuất lắp dựng cốt thép bê tông tại chỗ, cốt thép dầm, giằng, đường kính &lt;=10 mm, ở độ cao &lt;=4 m</v>
          </cell>
          <cell r="D23" t="str">
            <v>tấn</v>
          </cell>
          <cell r="E23">
            <v>1.5209999999999999</v>
          </cell>
          <cell r="F23">
            <v>0</v>
          </cell>
          <cell r="G23">
            <v>0</v>
          </cell>
          <cell r="H23">
            <v>0</v>
          </cell>
          <cell r="I23">
            <v>0</v>
          </cell>
          <cell r="J23">
            <v>0</v>
          </cell>
        </row>
        <row r="24">
          <cell r="C24" t="str">
            <v>Công tác sản xuất lắp dựng cốt thép bê tông tại chỗ, cốt thép dầm, giằng, đường kính &lt;=18 mm,  ở độ cao &lt;=4 m</v>
          </cell>
          <cell r="D24" t="str">
            <v>tấn</v>
          </cell>
          <cell r="E24">
            <v>8.6210000000000004</v>
          </cell>
          <cell r="F24">
            <v>0</v>
          </cell>
          <cell r="G24">
            <v>0</v>
          </cell>
          <cell r="H24">
            <v>0</v>
          </cell>
          <cell r="I24">
            <v>0</v>
          </cell>
          <cell r="J24">
            <v>0</v>
          </cell>
        </row>
        <row r="25">
          <cell r="C25" t="str">
            <v>Ván khuôn gỗ dầm giằng tường</v>
          </cell>
          <cell r="D25" t="str">
            <v>100m2</v>
          </cell>
          <cell r="E25">
            <v>5.8570000000000002</v>
          </cell>
          <cell r="F25">
            <v>0</v>
          </cell>
          <cell r="G25">
            <v>0</v>
          </cell>
          <cell r="H25">
            <v>0</v>
          </cell>
          <cell r="I25">
            <v>0</v>
          </cell>
          <cell r="J25">
            <v>0</v>
          </cell>
        </row>
        <row r="26">
          <cell r="C26" t="str">
            <v>Xây gạch chỉ 6,5x10,5x22, xây tường thẳng, chiều dày &lt;=33 cm, cao &lt;=4 m, vữa XM mác 75</v>
          </cell>
          <cell r="D26" t="str">
            <v>m3</v>
          </cell>
          <cell r="E26">
            <v>191.62</v>
          </cell>
          <cell r="F26">
            <v>0</v>
          </cell>
          <cell r="G26">
            <v>0</v>
          </cell>
          <cell r="H26">
            <v>0</v>
          </cell>
          <cell r="I26">
            <v>0</v>
          </cell>
          <cell r="J26">
            <v>0</v>
          </cell>
        </row>
        <row r="27">
          <cell r="C27" t="str">
            <v>Xây gạch chỉ 6,5x10,5x22, xây cột, trụ chiều cao &lt;=4 m, vữa XM mác 75</v>
          </cell>
          <cell r="D27" t="str">
            <v>m3</v>
          </cell>
          <cell r="E27">
            <v>132.874</v>
          </cell>
          <cell r="F27">
            <v>0</v>
          </cell>
          <cell r="G27">
            <v>0</v>
          </cell>
          <cell r="H27">
            <v>0</v>
          </cell>
          <cell r="I27">
            <v>0</v>
          </cell>
          <cell r="J27">
            <v>0</v>
          </cell>
        </row>
        <row r="28">
          <cell r="C28" t="str">
            <v>Trát tường ngoài, dày 1,5 cm, vữa XM mác 75</v>
          </cell>
          <cell r="D28" t="str">
            <v>m2</v>
          </cell>
          <cell r="E28">
            <v>2023.79</v>
          </cell>
          <cell r="F28">
            <v>0</v>
          </cell>
          <cell r="G28">
            <v>0</v>
          </cell>
          <cell r="H28">
            <v>0</v>
          </cell>
          <cell r="I28">
            <v>0</v>
          </cell>
          <cell r="J28">
            <v>0</v>
          </cell>
        </row>
        <row r="29">
          <cell r="C29" t="str">
            <v>Trát trụ cột tường rào dày 1,5 cm, vữa XM mác 75</v>
          </cell>
          <cell r="D29" t="str">
            <v>m2</v>
          </cell>
          <cell r="E29">
            <v>1326.96</v>
          </cell>
          <cell r="F29">
            <v>0</v>
          </cell>
          <cell r="G29">
            <v>0</v>
          </cell>
          <cell r="H29">
            <v>0</v>
          </cell>
          <cell r="I29">
            <v>0</v>
          </cell>
          <cell r="J29">
            <v>0</v>
          </cell>
        </row>
        <row r="30">
          <cell r="C30" t="str">
            <v>Đá xẻ màu đen 280*240</v>
          </cell>
          <cell r="D30" t="str">
            <v>m2</v>
          </cell>
          <cell r="E30">
            <v>307.411</v>
          </cell>
          <cell r="F30">
            <v>0</v>
          </cell>
          <cell r="G30">
            <v>0</v>
          </cell>
          <cell r="H30">
            <v>0</v>
          </cell>
          <cell r="I30">
            <v>0</v>
          </cell>
          <cell r="J30">
            <v>0</v>
          </cell>
        </row>
        <row r="31">
          <cell r="C31" t="str">
            <v>Sơn tường rào bằng sơn levis 1 nước lót 2 nước phủ</v>
          </cell>
          <cell r="D31" t="str">
            <v>m2</v>
          </cell>
          <cell r="E31">
            <v>3350.75</v>
          </cell>
          <cell r="F31">
            <v>0</v>
          </cell>
          <cell r="G31">
            <v>0</v>
          </cell>
          <cell r="H31">
            <v>0</v>
          </cell>
          <cell r="I31">
            <v>0</v>
          </cell>
          <cell r="J31">
            <v>0</v>
          </cell>
        </row>
        <row r="32">
          <cell r="C32" t="str">
            <v>Sản xuất hàng rào song sắt bằng thép hộp (20*40*1,5; 30*60*1,5)</v>
          </cell>
          <cell r="D32" t="str">
            <v>tấn</v>
          </cell>
          <cell r="E32">
            <v>26.140999999999998</v>
          </cell>
          <cell r="F32">
            <v>0</v>
          </cell>
          <cell r="G32">
            <v>0</v>
          </cell>
          <cell r="H32">
            <v>0</v>
          </cell>
          <cell r="I32">
            <v>0</v>
          </cell>
          <cell r="J32">
            <v>0</v>
          </cell>
        </row>
        <row r="33">
          <cell r="C33" t="str">
            <v>Lắp đặt cấu kiện hàng rào thép</v>
          </cell>
          <cell r="D33" t="str">
            <v>tấn</v>
          </cell>
          <cell r="E33">
            <v>0.621</v>
          </cell>
          <cell r="F33">
            <v>0</v>
          </cell>
          <cell r="G33">
            <v>0</v>
          </cell>
          <cell r="H33">
            <v>0</v>
          </cell>
          <cell r="I33">
            <v>0</v>
          </cell>
          <cell r="J33">
            <v>0</v>
          </cell>
        </row>
        <row r="34">
          <cell r="C34" t="str">
            <v>Sơn sắt thép các loại 3 nước</v>
          </cell>
          <cell r="D34" t="str">
            <v>m2</v>
          </cell>
          <cell r="E34">
            <v>2351.7249999999999</v>
          </cell>
          <cell r="F34">
            <v>0</v>
          </cell>
          <cell r="G34">
            <v>0</v>
          </cell>
          <cell r="H34">
            <v>0</v>
          </cell>
          <cell r="I34">
            <v>0</v>
          </cell>
          <cell r="J34">
            <v>0</v>
          </cell>
        </row>
        <row r="35">
          <cell r="C35" t="str">
            <v>Mũ chụp nhựa cứng cho thép hộp hàng rào</v>
          </cell>
          <cell r="D35" t="str">
            <v>cái</v>
          </cell>
          <cell r="E35">
            <v>13087</v>
          </cell>
          <cell r="F35">
            <v>0</v>
          </cell>
          <cell r="G35">
            <v>0</v>
          </cell>
          <cell r="H35">
            <v>0</v>
          </cell>
          <cell r="I35">
            <v>0</v>
          </cell>
          <cell r="J35">
            <v>0</v>
          </cell>
        </row>
        <row r="36">
          <cell r="C36" t="str">
            <v>Ống thoát nước UPVC DN 60</v>
          </cell>
          <cell r="D36" t="str">
            <v>100m</v>
          </cell>
          <cell r="E36">
            <v>12.518000000000001</v>
          </cell>
          <cell r="F36">
            <v>0</v>
          </cell>
          <cell r="G36">
            <v>0</v>
          </cell>
          <cell r="H36">
            <v>0</v>
          </cell>
          <cell r="I36">
            <v>0</v>
          </cell>
          <cell r="J36">
            <v>0</v>
          </cell>
        </row>
        <row r="37">
          <cell r="C37" t="str">
            <v>Làm tầng lọc bằng đá dăm 1x2</v>
          </cell>
          <cell r="D37" t="str">
            <v>100m3</v>
          </cell>
          <cell r="E37">
            <v>2.0499999999999998</v>
          </cell>
          <cell r="F37">
            <v>0</v>
          </cell>
          <cell r="G37">
            <v>0</v>
          </cell>
          <cell r="H37">
            <v>0</v>
          </cell>
          <cell r="I37">
            <v>0</v>
          </cell>
          <cell r="J37">
            <v>0</v>
          </cell>
        </row>
        <row r="38">
          <cell r="C38" t="str">
            <v>Vải địa kỹ thuật bọc đầu ống UPVC</v>
          </cell>
          <cell r="D38" t="str">
            <v>100m2</v>
          </cell>
          <cell r="E38">
            <v>0.69</v>
          </cell>
          <cell r="F38">
            <v>0</v>
          </cell>
          <cell r="G38">
            <v>0</v>
          </cell>
          <cell r="H38">
            <v>0</v>
          </cell>
          <cell r="I38">
            <v>0</v>
          </cell>
          <cell r="J38">
            <v>0</v>
          </cell>
        </row>
        <row r="39">
          <cell r="C39" t="str">
            <v>Vữa xi măng M75 chèn khe lún</v>
          </cell>
          <cell r="D39" t="str">
            <v>m2</v>
          </cell>
          <cell r="E39">
            <v>66.33</v>
          </cell>
          <cell r="F39">
            <v>0</v>
          </cell>
          <cell r="G39">
            <v>0</v>
          </cell>
          <cell r="H39">
            <v>0</v>
          </cell>
          <cell r="I39">
            <v>0</v>
          </cell>
          <cell r="J39">
            <v>0</v>
          </cell>
        </row>
      </sheetData>
      <sheetData sheetId="2">
        <row r="5">
          <cell r="B5">
            <v>1</v>
          </cell>
          <cell r="C5" t="str">
            <v>A-C</v>
          </cell>
          <cell r="D5">
            <v>13.899971089910379</v>
          </cell>
          <cell r="E5">
            <v>3.36</v>
          </cell>
          <cell r="F5">
            <v>2.36</v>
          </cell>
          <cell r="G5">
            <v>2.36</v>
          </cell>
          <cell r="H5">
            <v>2.21</v>
          </cell>
          <cell r="I5">
            <v>2.11</v>
          </cell>
          <cell r="J5">
            <v>1.3099999999999998</v>
          </cell>
          <cell r="K5">
            <v>2.1</v>
          </cell>
          <cell r="L5">
            <v>0.5</v>
          </cell>
          <cell r="M5">
            <v>1.2659999999999998</v>
          </cell>
          <cell r="N5">
            <v>1.9004999999999999</v>
          </cell>
          <cell r="O5">
            <v>9.7499277247759455</v>
          </cell>
        </row>
        <row r="6">
          <cell r="B6">
            <v>2</v>
          </cell>
          <cell r="C6" t="str">
            <v>C-5</v>
          </cell>
          <cell r="D6">
            <v>10.210000000000001</v>
          </cell>
          <cell r="E6">
            <v>3.17</v>
          </cell>
          <cell r="F6">
            <v>2.17</v>
          </cell>
          <cell r="G6">
            <v>2.17</v>
          </cell>
          <cell r="H6">
            <v>2.02</v>
          </cell>
          <cell r="I6">
            <v>1.92</v>
          </cell>
          <cell r="J6">
            <v>1.1199999999999999</v>
          </cell>
          <cell r="K6">
            <v>1.6</v>
          </cell>
          <cell r="L6">
            <v>0.5</v>
          </cell>
          <cell r="M6">
            <v>1.1519999999999999</v>
          </cell>
          <cell r="N6">
            <v>1.296</v>
          </cell>
          <cell r="O6">
            <v>7.05</v>
          </cell>
        </row>
        <row r="7">
          <cell r="B7">
            <v>3</v>
          </cell>
          <cell r="C7" t="str">
            <v>5-9</v>
          </cell>
          <cell r="D7">
            <v>13.9</v>
          </cell>
          <cell r="E7">
            <v>3.36</v>
          </cell>
          <cell r="F7">
            <v>2.36</v>
          </cell>
          <cell r="G7">
            <v>2.36</v>
          </cell>
          <cell r="H7">
            <v>2.21</v>
          </cell>
          <cell r="I7">
            <v>2.11</v>
          </cell>
          <cell r="J7">
            <v>1.3099999999999998</v>
          </cell>
          <cell r="K7">
            <v>2.1</v>
          </cell>
          <cell r="L7">
            <v>0.5</v>
          </cell>
          <cell r="M7">
            <v>1.2659999999999998</v>
          </cell>
          <cell r="N7">
            <v>1.9004999999999999</v>
          </cell>
          <cell r="O7">
            <v>9.75</v>
          </cell>
        </row>
        <row r="8">
          <cell r="B8">
            <v>4</v>
          </cell>
          <cell r="C8" t="str">
            <v>9-12</v>
          </cell>
          <cell r="D8">
            <v>10.209999999999999</v>
          </cell>
          <cell r="E8">
            <v>3.17</v>
          </cell>
          <cell r="F8">
            <v>2.17</v>
          </cell>
          <cell r="G8">
            <v>2.17</v>
          </cell>
          <cell r="H8">
            <v>2.02</v>
          </cell>
          <cell r="I8">
            <v>1.92</v>
          </cell>
          <cell r="J8">
            <v>1.1199999999999999</v>
          </cell>
          <cell r="K8">
            <v>1.6</v>
          </cell>
          <cell r="L8">
            <v>0.5</v>
          </cell>
          <cell r="M8">
            <v>1.1519999999999999</v>
          </cell>
          <cell r="N8">
            <v>1.296</v>
          </cell>
          <cell r="O8">
            <v>7.05</v>
          </cell>
        </row>
        <row r="9">
          <cell r="B9">
            <v>5</v>
          </cell>
          <cell r="C9" t="str">
            <v>12-14.1</v>
          </cell>
          <cell r="D9">
            <v>13.900070538443451</v>
          </cell>
          <cell r="E9">
            <v>3.36</v>
          </cell>
          <cell r="F9">
            <v>2.36</v>
          </cell>
          <cell r="G9">
            <v>2.36</v>
          </cell>
          <cell r="H9">
            <v>2.21</v>
          </cell>
          <cell r="I9">
            <v>2.11</v>
          </cell>
          <cell r="J9">
            <v>1.3099999999999998</v>
          </cell>
          <cell r="K9">
            <v>2.1</v>
          </cell>
          <cell r="L9">
            <v>0.5</v>
          </cell>
          <cell r="M9">
            <v>1.2659999999999998</v>
          </cell>
          <cell r="N9">
            <v>1.9004999999999999</v>
          </cell>
          <cell r="O9">
            <v>9.7500587820362092</v>
          </cell>
        </row>
        <row r="10">
          <cell r="B10">
            <v>6</v>
          </cell>
          <cell r="C10" t="str">
            <v>16-38</v>
          </cell>
          <cell r="D10">
            <v>13.069993944287443</v>
          </cell>
          <cell r="E10">
            <v>3.22</v>
          </cell>
          <cell r="F10">
            <v>2.2200000000000002</v>
          </cell>
          <cell r="G10">
            <v>2.2200000000000002</v>
          </cell>
          <cell r="H10">
            <v>2.0700000000000003</v>
          </cell>
          <cell r="I10">
            <v>1.9700000000000002</v>
          </cell>
          <cell r="J10">
            <v>1.1700000000000002</v>
          </cell>
          <cell r="K10">
            <v>1.75</v>
          </cell>
          <cell r="L10">
            <v>0.5</v>
          </cell>
          <cell r="M10">
            <v>1.1820000000000002</v>
          </cell>
          <cell r="N10">
            <v>1.4612500000000002</v>
          </cell>
          <cell r="O10">
            <v>9.2299909164311682</v>
          </cell>
        </row>
        <row r="11">
          <cell r="B11">
            <v>7</v>
          </cell>
          <cell r="C11" t="str">
            <v>38-52</v>
          </cell>
          <cell r="D11">
            <v>13.069999999999999</v>
          </cell>
          <cell r="E11">
            <v>3.22</v>
          </cell>
          <cell r="F11">
            <v>2.2200000000000002</v>
          </cell>
          <cell r="G11">
            <v>2.2200000000000002</v>
          </cell>
          <cell r="H11">
            <v>2.0700000000000003</v>
          </cell>
          <cell r="I11">
            <v>1.9700000000000002</v>
          </cell>
          <cell r="J11">
            <v>1.1700000000000002</v>
          </cell>
          <cell r="K11">
            <v>1.75</v>
          </cell>
          <cell r="L11">
            <v>0.5</v>
          </cell>
          <cell r="M11">
            <v>1.1820000000000002</v>
          </cell>
          <cell r="N11">
            <v>1.4612500000000002</v>
          </cell>
          <cell r="O11">
            <v>9.23</v>
          </cell>
        </row>
        <row r="12">
          <cell r="B12">
            <v>8</v>
          </cell>
          <cell r="C12" t="str">
            <v>52-57</v>
          </cell>
          <cell r="D12">
            <v>13.069950949029645</v>
          </cell>
          <cell r="E12">
            <v>3.22</v>
          </cell>
          <cell r="F12">
            <v>2.2200000000000002</v>
          </cell>
          <cell r="G12">
            <v>2.2200000000000002</v>
          </cell>
          <cell r="H12">
            <v>2.0700000000000003</v>
          </cell>
          <cell r="I12">
            <v>1.9700000000000002</v>
          </cell>
          <cell r="J12">
            <v>1.1700000000000002</v>
          </cell>
          <cell r="K12">
            <v>1.75</v>
          </cell>
          <cell r="L12">
            <v>0.5</v>
          </cell>
          <cell r="M12">
            <v>1.1820000000000002</v>
          </cell>
          <cell r="N12">
            <v>1.4612500000000002</v>
          </cell>
          <cell r="O12">
            <v>9.2300063979526552</v>
          </cell>
        </row>
        <row r="13">
          <cell r="B13">
            <v>9</v>
          </cell>
          <cell r="C13" t="str">
            <v>57-91</v>
          </cell>
          <cell r="D13">
            <v>8.5699979486414399</v>
          </cell>
          <cell r="E13">
            <v>3.07</v>
          </cell>
          <cell r="F13">
            <v>2.0699999999999998</v>
          </cell>
          <cell r="G13">
            <v>2.0699999999999998</v>
          </cell>
          <cell r="H13">
            <v>1.92</v>
          </cell>
          <cell r="I13">
            <v>1.8199999999999998</v>
          </cell>
          <cell r="J13">
            <v>1.0199999999999998</v>
          </cell>
          <cell r="K13">
            <v>1.35</v>
          </cell>
          <cell r="L13">
            <v>0.5</v>
          </cell>
          <cell r="M13">
            <v>1.0919999999999999</v>
          </cell>
          <cell r="N13">
            <v>1.026</v>
          </cell>
          <cell r="O13">
            <v>5.8500083919213761</v>
          </cell>
        </row>
        <row r="14">
          <cell r="B14">
            <v>10</v>
          </cell>
          <cell r="C14" t="str">
            <v>91-M</v>
          </cell>
          <cell r="D14">
            <v>5.8501587301587303</v>
          </cell>
          <cell r="E14">
            <v>2.88</v>
          </cell>
          <cell r="F14">
            <v>1.88</v>
          </cell>
          <cell r="G14">
            <v>1.88</v>
          </cell>
          <cell r="H14">
            <v>1.73</v>
          </cell>
          <cell r="I14">
            <v>1.63</v>
          </cell>
          <cell r="J14">
            <v>0.82999999999999985</v>
          </cell>
          <cell r="K14">
            <v>0.85</v>
          </cell>
          <cell r="L14">
            <v>0.5</v>
          </cell>
          <cell r="M14">
            <v>0.97799999999999987</v>
          </cell>
          <cell r="N14">
            <v>0.56524999999999992</v>
          </cell>
          <cell r="O14">
            <v>3.746031746031746</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van khuon"/>
      <sheetName val="ct"/>
      <sheetName val="daywork"/>
      <sheetName val="Equipment 1260"/>
      <sheetName val="CP vua"/>
      <sheetName val="00000000"/>
      <sheetName val="10000000"/>
      <sheetName val="20000000"/>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Data"/>
    </sheetNames>
    <sheetDataSet>
      <sheetData sheetId="0">
        <row r="17">
          <cell r="C17">
            <v>1.02</v>
          </cell>
          <cell r="D17">
            <v>1.05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pmb"/>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gtxl-duone(11m)"/>
      <sheetName val="tong hop"/>
      <sheetName val="phan tich DG"/>
      <sheetName val="gia vat lieu"/>
      <sheetName val="gia xe may"/>
      <sheetName val="gia nhan co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
      <sheetName val="pt0-1"/>
      <sheetName val="kp0-1"/>
      <sheetName val="0-1"/>
      <sheetName val="pt2-3"/>
      <sheetName val="thkp2-3"/>
      <sheetName val="clvl"/>
      <sheetName val="2-3"/>
      <sheetName val="cl1-2"/>
      <sheetName val="thkp1-2"/>
      <sheetName val="clvl1-2"/>
      <sheetName val="1-2"/>
      <sheetName val="Sheet3"/>
      <sheetName val="Thuc thanh"/>
      <sheetName val="C.t)êt C.ty"/>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ra-vat-lieu"/>
      <sheetName val="tkkt-ql38-1-g-2"/>
      <sheetName val="T.HDÔ CN"/>
      <sheetName val="PEDESB"/>
      <sheetName val="DCNCII"/>
      <sheetName val="TH_DTXL_luu"/>
      <sheetName val="MTO REV.0"/>
      <sheetName val="chitimc"/>
      <sheetName val="btra"/>
      <sheetName val="TN"/>
      <sheetName val="ND"/>
      <sheetName val="CTHTc(u_x0000_ _x0000_T*?ib?"/>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dtxl-du_x0000_n_x0000_"/>
      <sheetName val="T1-05"/>
      <sheetName val="T2-05"/>
      <sheetName val="T3-05"/>
      <sheetName val="T4-05"/>
      <sheetName val="T5-05"/>
      <sheetName val="T6-05"/>
      <sheetName val="T7-05"/>
      <sheetName val="T8-05"/>
      <sheetName val="T9-05"/>
      <sheetName val="T10-05"/>
      <sheetName val="T11-05"/>
      <sheetName val="T12-05"/>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BaocaoC.noHopC."/>
      <sheetName val="gtxl-duoîe(11m)"/>
      <sheetName val="V@PN"/>
      <sheetName val="gtxl-euone(11m)"/>
      <sheetName val="BANGTRA"/>
      <sheetName val="Tra_bang"/>
      <sheetName val="t02"/>
      <sheetName val="BaoVe"/>
      <sheetName val="Tr Cay"/>
      <sheetName val="T071"/>
      <sheetName val="TRONG CAY T8 (2)"/>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MTL$-INTER"/>
      <sheetName val="CN kho ðoi"/>
      <sheetName val="CTHTchýa TTn?ib?"/>
      <sheetName val="_x0001_Y_x0000__x0004__x0000__x0000__x0000_?_x0001_Y_x0000__x0004__x0000__x0000__x0000__x0001_Y_x0000__x0004__x0000__x0000__x0000_ _x0001_Y_x0000__x0004__x0000__x0000__x0000_"/>
      <sheetName val="1-2_x0000__x0000__x0000__x0000__x0000__x0000__x0000__x0000__x0000__x0000__x0000_냼η_x0000__x0004__x0000__x0000__x0000__x0000__x0000__x0000_钌έ_x0000__x0000__x0000__x0000__x0000_"/>
      <sheetName val="_x0001_Y"/>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dtxl-du?n?"/>
      <sheetName val="CN Tl￸04"/>
      <sheetName val="KLDG_x0014_T&lt;120% (2)"/>
      <sheetName val="_x0018_XXXXXX0"/>
      <sheetName val="N/ Ca.N"/>
      <sheetName val="CTHTchưa TTn᳙ibộ"/>
      <sheetName val="ATM"/>
      <sheetName val="BCA"/>
      <sheetName val="Anca"/>
      <sheetName val="TT Luong"/>
      <sheetName val="TTATM"/>
      <sheetName val="Duyet"/>
      <sheetName val="giႀ￸nhan cong"/>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pmb"/>
      <sheetName val="_"/>
      <sheetName val="CTHTchua TTn_ib_"/>
      <sheetName val="CN2004 N_p TCT"/>
      <sheetName val="TH_x000d_DTXL-luu"/>
      <sheetName val="CPXD-TT-04-G_x0011_"/>
      <sheetName val="DTCT_x000d_G1"/>
      <sheetName val="DG "/>
      <sheetName val="_x0001_Y?_x0004_???’_x0001_Y?_x0004_???“_x0001_Y?_x0004_???”_x0001_Y?_x0004_???"/>
      <sheetName val="_x0001_Y?_x0004_???ž_x0001_Y?_x0004_???Ÿ_x0001_Y?_x0004_??? _x0001_Y?_x0004_???"/>
      <sheetName val="VL????????"/>
      <sheetName val="TSO_CHUNG"/>
      <sheetName val="7_x0010_000000"/>
      <sheetName val="DTCTtÑuy"/>
      <sheetName val="N_ Ca.N"/>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CTHTc(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MTO REV.2(ARMOR)"/>
      <sheetName val="CTHTchýa TTn_ib_"/>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thdt"/>
      <sheetName val="ptvl0-1"/>
      <sheetName val="ptvl4-5"/>
      <sheetName val="4-5"/>
      <sheetName val="ptvl3-4"/>
      <sheetName val="3-4"/>
      <sheetName val="ptvl2-3"/>
      <sheetName val="vlcong"/>
      <sheetName val="ptvl1-2"/>
      <sheetName val="VapLieu"/>
      <sheetName val="1-2???????????냼η?_x0004_??????钌έ?????"/>
      <sheetName val="_x0001_Y?_x0004_????_x0001_Y?_x0004_???_x0001_Y?_x0004_??? _x0001_Y?_x0004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dtxl-du_n_"/>
      <sheetName val="_x0000__x0004__x0000__x0000__x0000_™_x0001_Y_x0000__x0004__x0000__x0000__x0000_š_x0001_Y_x0000__x0004__x0000__x0000__x0000_›_x0001_Y_x0000__x0004__x0000__x0000__x0000_œ_x0001_"/>
      <sheetName val="CTHTc(u? ?T*?ib?"/>
      <sheetName val="Tong KLBS"/>
      <sheetName val="ctTBA"/>
      <sheetName val="Box-Girder"/>
      <sheetName val="Truot_nen"/>
      <sheetName val="T_HDÔ_CN"/>
      <sheetName val="Dữ liệu"/>
      <sheetName val="Khối lượng"/>
      <sheetName val="Dự toán"/>
      <sheetName val="Vật tư"/>
      <sheetName val="Phân tích"/>
      <sheetName val="&lt;Phân tích&gt;"/>
      <sheetName val="Kinh phí"/>
      <sheetName val="Thuyết minh"/>
      <sheetName val="Bìa HS"/>
      <sheetName val="Tiến độ"/>
      <sheetName val="gi??nhan cong"/>
      <sheetName val="gi__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tra-vau-lieu"/>
      <sheetName val="TH_x000a_DTXL-luu"/>
      <sheetName val="DTCT_x000a_G1"/>
      <sheetName val="_x0000__x0004__x0000__x0000__x0000_½_x0001_Y_x0000__x0004__x0000__x0000__x0000_¾_x0001_Y_x0000__x0004__x0000__x0000_¿_x0001_Y_x0000__x0004__x0000__x0000__x0000_À_x0001_"/>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1-2_x0000_냼η_x0000__x0004__x0000_钌έ_x0000_넬η_x0000__x0000__x0016_[tkkt-ql38-1-"/>
      <sheetName val="_x0001_Y__x0004____’_x0001_Y__x0004____“_x0001_Y__x0004____”_x0001_Y__x0004____"/>
      <sheetName val="_x0001_Y__x0004____ž_x0001_Y__x0004____Ÿ_x0001_Y__x0004____ _x0001_Y__x0004____"/>
      <sheetName val="BaocanC.No2"/>
      <sheetName val="_x0001_Y__x0004______x0001_Y__x0004_____x0001_Y__x0004____ _x0001_Y__x0004____"/>
      <sheetName val="VL________"/>
      <sheetName val="t-ql38-1-g-2.xls][_x0000__x0000__x0000__x0000__x0000__x0000__x0000__x0000__x0000__x0000__x0000_??"/>
      <sheetName val="CN Tl?04"/>
      <sheetName val="CN_kho_doi"/>
      <sheetName val="CTHTchua_TTn?ib?"/>
      <sheetName val="CN2004_N?p_TCT"/>
      <sheetName val="?_x0004_???™_x0001_Y?_x0004_???š_x0001_Y?_x0004_???›_x0001_Y?_x0004_???œ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_ _T__ib_"/>
      <sheetName val="_x0001_Y__x0004__Â_x0001_Y__x0004__Ã_x0001_Y__x0004__Ä_x0001_Y__x0004__Å_x0001_Y__x0004__Æ_x0001_"/>
      <sheetName val="1-2___________냼η__x0004_______钌έ_____"/>
      <sheetName val="_x0004_"/>
      <sheetName val="Thanh,Toan"/>
      <sheetName val="뉃_x0000_Tchưa TTnộibộ"/>
      <sheetName val="Sheet03"/>
      <sheetName val="gia x_x0000__x0000__x0000__x0000__x0000_"/>
      <sheetName val="Tien do thi²_x0000__x0000_g"/>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N Tl_04"/>
      <sheetName val="_x0001_Y_x0000__x0004__x0000__x0000__x0000_?_x0001_Y_x0000__x0004__x0000__x0000__x0000_Ÿ_x0001_Y_x0000__x0004__x0000__x0000__x0000_ _x0001_Y_x0000__x0004__x0000__x0000__x0000_"/>
      <sheetName val="_x0001_Y_x0000__x0004__x0000__x0000__x0000_Â_x0001_X_x0000__x0004__x0000__x0000__x0000_Ã_x0001_Y_x0000__x0004__x0000__x0000__x0000_Ä_x0001_Y_x0000__x0004__x0000__x0000__x0000_"/>
      <sheetName val="BTHTchua TTn?ib?"/>
      <sheetName val="BTHTchua TTn_ib_"/>
      <sheetName val="BAOGTRA"/>
      <sheetName val="nhan cong"/>
      <sheetName val="gtrinh"/>
      <sheetName val="Congty_x0000__x0000__x0000__x0000__x0000__x0000__x0000__x0000__x0000__x0000__x0009__x0000_좤ϭ_x0000__x0004__x0000__x0000__x0000__x0000__x0000__x0000_ꃰϭ"/>
      <sheetName val="90100000"/>
      <sheetName val="[tkkt-ql38-1-g-2.xls_gtxl-cau"/>
      <sheetName val="tkku-ql38-1-g-2"/>
      <sheetName val="뉃?Tchưa TTnộibộ"/>
      <sheetName val="V_x0000_B"/>
      <sheetName val="heso"/>
      <sheetName val="_x0000__x0004__x0000__x0000__x0000__x0001_Y_x0000__x0004__x0000__x0000__x0000__x0001_Y_x0000__x0004__x0000__x0000__x0000__x0001_࡙_x0000__x0004__x0000__x0000__x0000__x0001_"/>
      <sheetName val="gia x?????"/>
      <sheetName val="t-ql38-1-g-2.xls][?????????????"/>
      <sheetName val="MTO_REV_0"/>
      <sheetName val="YYY"/>
      <sheetName val="¥Y¦Y§Y¨"/>
      <sheetName val="±Y²Y³Y´"/>
      <sheetName val="½Y¾Y¿YÀ"/>
      <sheetName val="ÉYÊYËYÌ"/>
      <sheetName val="????Y????Y????Y????"/>
      <sheetName val="????¥Y????¦Y????§Y????¨"/>
      <sheetName val="????±Y????²Y????³Y????´"/>
      <sheetName val="????½Y????¾Y????¿Y????À"/>
      <sheetName val="????ÉY????ÊY????ËY????Ì"/>
      <sheetName val="CTHTchua_TTn_ib_"/>
      <sheetName val="CN2004_N_p_TCT"/>
      <sheetName val="Y"/>
      <sheetName val="KLDGT&lt;120%_(2)"/>
      <sheetName val="XXXXXX0"/>
      <sheetName val="N/_Ca_N"/>
      <sheetName val="CTHTchưa_TTn᳙ibộ"/>
      <sheetName val="Y’Y“Y”Y"/>
      <sheetName val="YžYŸY Y"/>
      <sheetName val="YªY«Y¬Y"/>
      <sheetName val="Y¶Y·Y¸Y"/>
      <sheetName val="YÂYÃYÄY"/>
      <sheetName val="BaocaoC_noHopC_"/>
      <sheetName val="CTHTc(u_T*?ib?"/>
      <sheetName val="YYYYY"/>
      <sheetName val="YYY Y¡Y¢"/>
      <sheetName val="_x0001_Y__x0004__’_x0001_Y__x0004__“_x0001_Y__x0004__”_x0001_Y__x0004__•_x0001_Y__x0004__–_x0001_"/>
      <sheetName val="ptvt"/>
      <sheetName val="?_x0000_?Tchua TTn?ib?"/>
      <sheetName val="?_x0004_???½_x0001_Y?_x0004_???¾_x0001_Y?_x0004_??¿_x0001_Y?_x0004_???À_x0001_"/>
      <sheetName val="Tien do thi²??g"/>
      <sheetName val="Soil"/>
      <sheetName val="_x0000__x0004__x0000__x0000__x0000__x0001_Y_x0000__x0004__x0000__x0000__x0000_?_x0001_Y_x0000__x0004__x0000__x0000__x0000__x0001_Y_x0000__x0004__x0000__x0000__x0000__x0001_"/>
      <sheetName val="_x0001_Y__x0004__¶_x0001_Y_x0004__·_x0001_Y__x0004__¸_x0001_Y__x0004__¹_x0001_Y__x0004__º_x0001_Y"/>
      <sheetName val="_x0001_Y__x0004__ª_x0001_Y__x0004__«_x0001_Y__x0004__¬_x0001_Y__x0004__­_x0001_Y_x0004__®_x0001_"/>
      <sheetName val="Confi_x0000_"/>
      <sheetName val="뉃"/>
      <sheetName val="LEGEND"/>
      <sheetName val="[tkkt-ql38-1-g-2.xls][tkkt-ql38"/>
      <sheetName val="CTHTc(u? T*?ib?"/>
      <sheetName val="Y’Y“Y”Y•Y–Y—Y˜Y™YšY›Yœ"/>
      <sheetName val="YžYŸY Y¡Y¢Y£Y¤Y¥Y¦Y§Y¨"/>
      <sheetName val="_x0004_?™_x0001_Y?_x0004_?š_x0001_Y?_x0004_?›_x0001_Y?_x0004_?œ_x0001_"/>
      <sheetName val="_x0001_Y?_x0004_????_x0001_Y?_x0004_???Ÿ_x0001_Y?_x0004_??? _x0001_Y?_x0004_???"/>
      <sheetName val="Shmet2"/>
      <sheetName val="\.HopCNo"/>
      <sheetName val="tong_hop1"/>
      <sheetName val="t-ql38-1-g-2.xls__"/>
      <sheetName val="[tkkt-ql38-1-g-2.xls]N/ Ca.N"/>
      <sheetName val="CTHTchua TTn7ib?"/>
      <sheetName val="tone hop"/>
      <sheetName val="_x0001_Y_x0000_D_x0000__x0000__x0000_ª_x0001_Y_x0000__x0004__x0000__x0000__x0000_«_x0001_Y_x0000__x0004__x0000__x0000__x0000_¬_x0001_Y_x0000__x0004__x0000__x0000__x0000_"/>
      <sheetName val="TH_DTXL-luu"/>
      <sheetName val="DTCT_G1"/>
      <sheetName val="_x0001_Y?_x0004_???Â_x0001_X?_x0004_???Ã_x0001_Y?_x0004_???Ä_x0001_Y?_x0004_???"/>
      <sheetName val="_x0001_Y__x0004__ž_x0001_Y__x0004__Ÿ_x0001_Y__x0004__ _x0001_Y__x0004__¡_x0001_Y__x0004__¢_x0001_"/>
      <sheetName val="2_x0000__x0000_raQuy"/>
      <sheetName val="4_x0000_000000"/>
      <sheetName val="CN_kho_ðoi"/>
      <sheetName val="CTHTchýa_TTn?ib?"/>
      <sheetName val="YªY«Y¬Y­Y®"/>
      <sheetName val="Y¶Y·Y¸Y¹Yº"/>
      <sheetName val="YÂYÃYÄYÅYÆ"/>
      <sheetName val="Tr_Cay"/>
      <sheetName val="TRONG_CAY_T8_(2)"/>
      <sheetName val="CTHTc(u?_?T*?ib?"/>
      <sheetName val="Y????’Y????“Y????”Y????"/>
      <sheetName val="1-2_x0000_냼η_x0000__x0004__x0000_钌έ_x0000_넬η_x0000__x0000__x0016_[tkkt-ql38-退迚"/>
      <sheetName val="VL?"/>
      <sheetName val="_x0001_Y?_x0004_??_x0001_Y?_x0004_?_x0001_Y?_x0004_? _x0001_Y?_x0004_?"/>
      <sheetName val="1-2?냼η?_x0004_?钌έ?넬η??_x0016_[tkkt-ql38-1-"/>
      <sheetName val="1-2_x0000_냼η_x0000__x0004__x0000_钌έ_x0000_넬η_x0000__x0000__x0016_[tkkt-qꓰᜀ荰ᜅ_x0000__x0000_"/>
      <sheetName val="1-2_x0000__x0000__x0000__x0000__x0000__x0000__x0000__x0000__x0000__x0000__x0000_??_x0000__x0004__x0000__x0000__x0000__x0000__x0000__x0000_??_x0000__x0000__x0000__x0000__x0000_"/>
      <sheetName val="CHITIET VL-NC-TT-3p"/>
      <sheetName val="VL________x0000_"/>
      <sheetName val="VL________x0010_"/>
      <sheetName val="Thuyế׃】_x0000__x0000_貰_x0000_"/>
      <sheetName val="Thuyế׃】_x0000__x0000_ᦠ_x0000_"/>
      <sheetName val="cone"/>
      <sheetName val="CTHTchýa_TTn_ib_"/>
      <sheetName val="Congty_x0000__x0000__x0000__x0000__x0000__x0000__x0000__x0000__x0000__x0000_ _x0000_좤ϭ_x0000__x0004__x0000__x0000__x0000__x0000__x0000__x0000_ꃰϭ"/>
      <sheetName val="VL________x0005_"/>
      <sheetName val="Thuyế޹⽌_x0005__x0000__x0000_"/>
      <sheetName val="_x0000__x0004__x0000__x0000__x0000_±_x0001_X_x0000__x0004__x0000__x0000__x0000_²_x0001_Y_x0000__x0004__x0000__x0000__x0000_³_x0001_Y_x0000__x0004__x0000__x0000__x0000_´_x0001_"/>
      <sheetName val="_x0000__x0004__x0000__x0000__x0000_É_x0001_Y_x0000__x0004__x0000__x0000__x0000_Ê_x0001_X_x0000__x0004__x0000__x0000__x0000_Ë_x0001_Y_x0000__x0004__x0000__x0000__x0000_Ì_x0001_"/>
      <sheetName val="_x005f_x0001_Y"/>
      <sheetName val="t-ql38-1-g-2.xls]["/>
      <sheetName val="Tien do thi²"/>
      <sheetName val="?"/>
      <sheetName val="Thuyế׃】"/>
      <sheetName val="V"/>
      <sheetName val="Thuyế޹⽌_x0005_"/>
      <sheetName val="2"/>
      <sheetName val="뉃_Tchưa TTnộibộ"/>
      <sheetName val="Bu_vat_lieu"/>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_Y_______Y_______Y_______Y____2"/>
      <sheetName val="_x0001_Y_x0000__x0004__x0000_¶_x0001_Y_x0000__x0004__x0000_·_x0001_Y_x0000__x0004__x0000_¸_x0001_Y_x0000__x0004__x0000_9_x0001_Y_x0000__x0004__x0000_º_x0001_"/>
      <sheetName val="TH DTXL-luu"/>
      <sheetName val="DTCT G1"/>
      <sheetName val="_x0001_Y?_x0004_?¶_x0001_Y?_x0004_?·_x0001_Y?_x0004_¸_x0001_Y?_x0004_?¹_x0001_Y?_x0004_?º_x0001_Y"/>
      <sheetName val="KLDGDT&lt;120%"/>
      <sheetName val="_x0004__x0000_±_x0001_Y_x0000__x0004__x0000_²_x0001_Y_x0000__x0004__x0000_³_x0001_Y_x0000__x0004__x0000_´_x0000_"/>
      <sheetName val="_x0001_Y?_x0004_???_x0001_Y?_x0004_???_x0001_Y?_x0004_???_x0001_࡙?_x0004_???"/>
      <sheetName val="1-2??????????????_x0004_?????????????"/>
      <sheetName val="0000000000"/>
      <sheetName val="1000000000"/>
      <sheetName val="2000000000"/>
      <sheetName val="3000000000"/>
      <sheetName val="?_x0004_???_x0001_Y?_x0004_????_x0001_Y?_x0004_???_x0001_Y?_x0004_???_x0001_"/>
      <sheetName val="THKL_nghiemthu1"/>
      <sheetName val="DTCTtaluy_(2)1"/>
      <sheetName val="KLDGTT&lt;120%_(2)1"/>
      <sheetName val="TH_(2)1"/>
      <sheetName val="_.HopCNo"/>
      <sheetName val="Tien do thi²__g"/>
      <sheetName val="[tkkt-ql38-1-g-2.xls_gtxl-ca"/>
      <sheetName val="???Tchua TTn?ib?"/>
      <sheetName val="[tkkt-ql38-1-g-2.xls]\.HopCNo"/>
      <sheetName val="_tkkt-ql38-1-g-2.xls_gtxl-cau"/>
      <sheetName val="Congty?????????? ?좤ϭ?_x0004_??????ꃰϭ"/>
      <sheetName val="Congty??????????_x0009_?좤ϭ?_x0004_??????ꃰϭ"/>
      <sheetName val="D10-05"/>
      <sheetName val="_x0001_Y_x0004_?_x0001_Y_x0004_Ÿ_x0001_Y_x0004_혂ᵧ_x0001_ࠀ偤ᐕ挚欀㡺"/>
      <sheetName val="_x0001_Y_x0004_?_x0001_Y_x0004_Ÿ_x0001_Y_x0004_뀀寜ᐖ戚_x0002_᐀䂐"/>
      <sheetName val="Dữ 픈"/>
      <sheetName val="Congty 좤ϭ_x0004_ꃰ׃"/>
      <sheetName val="Gia"/>
      <sheetName val="Congty_x0000__x0000__x0000__x0000__x0000__x0000__x0000__x0000__x0000__x0000__x0009__x0000_좤ϭ_x0000__x0004__x0000__x0000__x0000__x0000__x0000__x0000_ꃰ׃"/>
    </sheetNames>
    <sheetDataSet>
      <sheetData sheetId="0" refreshError="1">
        <row r="59">
          <cell r="Q59">
            <v>2000</v>
          </cell>
        </row>
        <row r="69">
          <cell r="Q69">
            <v>60000</v>
          </cell>
        </row>
      </sheetData>
      <sheetData sheetId="1">
        <row r="59">
          <cell r="Q59">
            <v>2000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sheetData sheetId="187" refreshError="1"/>
      <sheetData sheetId="188"/>
      <sheetData sheetId="189"/>
      <sheetData sheetId="190" refreshError="1"/>
      <sheetData sheetId="191" refreshError="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sheetData sheetId="219" refreshError="1"/>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refreshError="1"/>
      <sheetData sheetId="233"/>
      <sheetData sheetId="234"/>
      <sheetData sheetId="235"/>
      <sheetData sheetId="236" refreshError="1"/>
      <sheetData sheetId="237" refreshError="1"/>
      <sheetData sheetId="238" refreshError="1"/>
      <sheetData sheetId="239" refreshError="1"/>
      <sheetData sheetId="240"/>
      <sheetData sheetId="241"/>
      <sheetData sheetId="242"/>
      <sheetData sheetId="243" refreshError="1"/>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refreshError="1"/>
      <sheetData sheetId="448" refreshError="1"/>
      <sheetData sheetId="449"/>
      <sheetData sheetId="450"/>
      <sheetData sheetId="451"/>
      <sheetData sheetId="452"/>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refreshError="1"/>
      <sheetData sheetId="538" refreshError="1"/>
      <sheetData sheetId="539" refreshError="1"/>
      <sheetData sheetId="540"/>
      <sheetData sheetId="541"/>
      <sheetData sheetId="542" refreshError="1"/>
      <sheetData sheetId="543" refreshError="1"/>
      <sheetData sheetId="544"/>
      <sheetData sheetId="545" refreshError="1"/>
      <sheetData sheetId="54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TH"/>
      <sheetName val="TH-CT"/>
      <sheetName val="XL"/>
      <sheetName val="CPKH"/>
      <sheetName val="XL (3)"/>
      <sheetName val="XL (2)"/>
      <sheetName val="TH-CT -S"/>
      <sheetName val="TH-CT -S (2)"/>
      <sheetName val="XXXXXXXX"/>
      <sheetName val="CHAY-TL"/>
      <sheetName val="dghn"/>
      <sheetName val="tra-vat-lieu"/>
      <sheetName val="GVL"/>
      <sheetName val="BD"/>
      <sheetName val="MTC 7DL"/>
      <sheetName val="HelpMe"/>
      <sheetName val="NC"/>
      <sheetName val="M"/>
      <sheetName val="BGVL"/>
      <sheetName val="NC&amp;M"/>
      <sheetName val="VL10KV"/>
      <sheetName val="TBA 250"/>
      <sheetName val="VL 0,4KV"/>
      <sheetName val="VLCong to"/>
      <sheetName val="PhaDoMong"/>
      <sheetName val="TB"/>
      <sheetName val="DonGiaLD"/>
      <sheetName val="Von quy hoạch"/>
      <sheetName val="Quyet dinh"/>
      <sheetName val="bầu cu"/>
      <sheetName val="TTrinh chính thức"/>
      <sheetName val="Quyết định"/>
      <sheetName val="00000000"/>
      <sheetName val="tu"/>
      <sheetName val="1662SMC"/>
      <sheetName val="3.TH.XD"/>
      <sheetName val="Ngay"/>
      <sheetName val="otom"/>
      <sheetName val="TTTram"/>
      <sheetName val="Van_X"/>
      <sheetName val="Van_V"/>
      <sheetName val="Van_U"/>
      <sheetName val="Van_T"/>
      <sheetName val="Van_S"/>
      <sheetName val="Van_R"/>
      <sheetName val="Van_Q"/>
      <sheetName val="Van_P"/>
      <sheetName val="Van_O"/>
      <sheetName val="Van_N"/>
      <sheetName val="Van_M"/>
      <sheetName val="Van_L"/>
      <sheetName val="Van_K"/>
      <sheetName val="Van_H"/>
      <sheetName val="Van_G"/>
      <sheetName val="Van_E"/>
      <sheetName val="Van_DD"/>
      <sheetName val="Van_D"/>
      <sheetName val="Van_C"/>
      <sheetName val="Van_B"/>
      <sheetName val="Van_A"/>
      <sheetName val="Du_lieu"/>
      <sheetName val="g-vl"/>
      <sheetName val="DG"/>
      <sheetName val="TB-TL"/>
      <sheetName val="ChiTietDZ"/>
      <sheetName val="VuaBT"/>
      <sheetName val="Sheet7"/>
      <sheetName val="4"/>
      <sheetName val="HSLUONGTHO"/>
      <sheetName val="TH-Dien"/>
      <sheetName val="nhan cong"/>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RECORD"/>
      <sheetName val="KHU1"/>
      <sheetName val="TL rieng"/>
      <sheetName val="ptdg-duong"/>
      <sheetName val="Thuc thanh"/>
      <sheetName val="Quantity"/>
      <sheetName val="ND"/>
      <sheetName val="chitimc"/>
      <sheetName val="149-2"/>
      <sheetName val="DG-Don vi"/>
      <sheetName val="Book 1 Summary"/>
      <sheetName val="giathanh1"/>
      <sheetName val="Tai khoan"/>
      <sheetName val="Chiet tinh"/>
      <sheetName val="VLC"/>
      <sheetName val="Tram 4970"/>
      <sheetName val="DZ 4970"/>
      <sheetName val="DM_1781"/>
      <sheetName val="DG-1776"/>
      <sheetName val="DM 228"/>
      <sheetName val="DM_258"/>
      <sheetName val="DM_05"/>
      <sheetName val="6168"/>
      <sheetName val="Tổng kê"/>
      <sheetName val="ptvt-dg"/>
      <sheetName val="VC"/>
      <sheetName val="chitiet"/>
      <sheetName val="Tro giup"/>
      <sheetName val="TT"/>
      <sheetName val="NEW-PANEL"/>
      <sheetName val="Chenh lech vat tu"/>
      <sheetName val="LKVL-CK-HT-GD1"/>
      <sheetName val="NDL"/>
      <sheetName val="So cai"/>
      <sheetName val="Material Plan_Semi"/>
      <sheetName val="PP.g.dung"/>
      <sheetName val="BieuTK"/>
      <sheetName val=" Electrical - ALC Hotel"/>
      <sheetName val="ketcaucap"/>
      <sheetName val="Tke"/>
      <sheetName val="General"/>
      <sheetName val="MTP"/>
      <sheetName val="SourceData"/>
      <sheetName val="phuluc1"/>
      <sheetName val="Tong_ke"/>
      <sheetName val="Tiepdia"/>
      <sheetName val="DI-ESTI"/>
    </sheetNames>
    <definedNames>
      <definedName name="TLTH"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67"/>
      <sheetName val="T.GIANG"/>
      <sheetName val="XL4Poppy"/>
      <sheetName val="TTDZ22"/>
      <sheetName val="6호기"/>
      <sheetName val="DG vat tu"/>
      <sheetName val="SL"/>
      <sheetName val="THCT"/>
      <sheetName val="THDZ0,4"/>
      <sheetName val="TH DZ35"/>
      <sheetName val="THTram"/>
      <sheetName val="NHAP DU LIEU"/>
      <sheetName val="UP"/>
      <sheetName val="#REF"/>
      <sheetName val="HE SO"/>
      <sheetName val="Main"/>
      <sheetName val="T.So_chung"/>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thau"/>
      <sheetName val="Chitiet-Studio"/>
      <sheetName val="TA-Fancoil"/>
      <sheetName val="Bia "/>
      <sheetName val="TH1"/>
      <sheetName val="TH1 (bx)"/>
      <sheetName val="TH-gt(BX)"/>
      <sheetName val="TB"/>
      <sheetName val="DM-FCU"/>
      <sheetName val="DM-Maylanh"/>
      <sheetName val="DM-quat"/>
      <sheetName val="TH Lap dat"/>
      <sheetName val="TT-TB "/>
      <sheetName val="DMOThep"/>
      <sheetName val="VLP (2)"/>
      <sheetName val="THBaoon-thau"/>
      <sheetName val="DM-Onn"/>
      <sheetName val="BO-NN"/>
      <sheetName val="DM-BO"/>
      <sheetName val="Dien-thau"/>
      <sheetName val="TH-gt"/>
      <sheetName val="LM (2)"/>
      <sheetName val="NuocLanh (2)"/>
      <sheetName val="Baoon (2)"/>
      <sheetName val="NNgung (2)"/>
      <sheetName val="GioTuoi(2)"/>
      <sheetName val="TA-Studio (2)"/>
      <sheetName val="Dien (2)"/>
      <sheetName val="TA-bmay (2)"/>
      <sheetName val="KL-xd"/>
      <sheetName val="NTL"/>
      <sheetName val="4.CT-XLtienluong"/>
      <sheetName val="LM"/>
      <sheetName val="NuocLanh"/>
      <sheetName val="Baoon"/>
      <sheetName val="NNgung"/>
      <sheetName val="GioTuoi-thau"/>
      <sheetName val="TA-Studio"/>
      <sheetName val="Dien"/>
      <sheetName val="TA-bmay"/>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 val="M 67"/>
      <sheetName val="Bia_thau"/>
      <sheetName val="SourceData"/>
      <sheetName val="to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sheetData sheetId="67" refreshError="1"/>
      <sheetData sheetId="6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s>
    <sheetDataSet>
      <sheetData sheetId="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XE T5 CHU DUONG"/>
      <sheetName val="to may T5 CHU DUONG"/>
      <sheetName val="TO XE + May T5 QUAN NHA"/>
      <sheetName val="cong xe"/>
      <sheetName val="TRA XN 3.1"/>
      <sheetName val="Cong xe may"/>
      <sheetName val="Tru CDoan T5"/>
      <sheetName val="TTOAN LE PHEP"/>
      <sheetName val="TO HAI - T3"/>
      <sheetName val="to thanh - T4"/>
      <sheetName val="BANG TTOAN LUONG TO VP"/>
      <sheetName val="BANG TTOAN LUONG TO HAI"/>
      <sheetName val="BANG TTOAN LUONG TO THANH"/>
      <sheetName val="Cham cong TO THANH"/>
      <sheetName val="Cham cong TO HAI"/>
      <sheetName val="BANG TTOAN LUONG TO MANH"/>
      <sheetName val="Cham cong TO MANH"/>
      <sheetName val="BANG TTOAN LUONG HUNG"/>
      <sheetName val="Cham cong CBKT Ký HD"/>
      <sheetName val="BANG TTOAN LUONG TO NAM"/>
      <sheetName val="Cham cong TO NAM"/>
      <sheetName val="BANG TTOAN LUONG TO N¨m"/>
      <sheetName val="Cham cong TO N¨m"/>
      <sheetName val="Tong hop"/>
      <sheetName val="Tong hop nhanh"/>
      <sheetName val="Vanphong - T4-07"/>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01000000"/>
      <sheetName val="11000000"/>
      <sheetName val="21000000"/>
      <sheetName val="31000000"/>
      <sheetName val="41000000"/>
      <sheetName val="51000000"/>
      <sheetName val="61000000"/>
      <sheetName val="71000000"/>
      <sheetName val="81000000"/>
      <sheetName val="91000000"/>
      <sheetName val="a1000000"/>
      <sheetName val="b1000000"/>
      <sheetName val="c1000000"/>
      <sheetName val="d1000000"/>
      <sheetName val="e1000000"/>
      <sheetName val="f1000000"/>
      <sheetName val="g1000000"/>
      <sheetName val="h1000000"/>
      <sheetName val="i1000000"/>
      <sheetName val="j1000000"/>
      <sheetName val="k1000000"/>
      <sheetName val="l1000000"/>
      <sheetName val="m1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o san luong"/>
      <sheetName val="TH GIA THAU"/>
      <sheetName val="Gia QLVH"/>
      <sheetName val="Giá SC"/>
      <sheetName val="Gia ĐN"/>
      <sheetName val="Gia KTX"/>
      <sheetName val="PT ĐG-KTX"/>
      <sheetName val="Tong hop (1)"/>
      <sheetName val="Tong hop"/>
      <sheetName val="Tong hop (2)"/>
      <sheetName val="PT ĐG2017-TX-V1"/>
      <sheetName val="PT ĐG2017-TX-V2"/>
      <sheetName val="CP trực tiếp 1"/>
      <sheetName val="CP trực tiếp"/>
      <sheetName val="Gia vật liệu"/>
      <sheetName val="KL QLVH"/>
      <sheetName val="KL SC"/>
      <sheetName val="KL ĐN"/>
      <sheetName val="KL KTX"/>
      <sheetName val="KV-KL"/>
      <sheetName val="Giá VT"/>
      <sheetName val="Gia VT - 2017"/>
    </sheetNames>
    <sheetDataSet>
      <sheetData sheetId="0"/>
      <sheetData sheetId="1"/>
      <sheetData sheetId="2"/>
      <sheetData sheetId="3"/>
      <sheetData sheetId="4"/>
      <sheetData sheetId="5"/>
      <sheetData sheetId="6"/>
      <sheetData sheetId="7"/>
      <sheetData sheetId="8"/>
      <sheetData sheetId="9"/>
      <sheetData sheetId="10">
        <row r="6">
          <cell r="AA6">
            <v>1</v>
          </cell>
          <cell r="AB6">
            <v>1</v>
          </cell>
          <cell r="AC6">
            <v>0.62</v>
          </cell>
          <cell r="AD6">
            <v>4.4999999999999998E-2</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G2"/>
      <sheetName val="TLMT- G2"/>
      <sheetName val="PT ĐG-V1 (12Q)"/>
      <sheetName val="Gia Vat lieu"/>
      <sheetName val="TH-G4"/>
      <sheetName val="TLMT-G4"/>
      <sheetName val="PT ĐG-V1 (GL)"/>
      <sheetName val="TH-G6"/>
      <sheetName val="TLMT-G6"/>
      <sheetName val="TH-G6-HAPU"/>
      <sheetName val="TLMT-G6-HAPU"/>
      <sheetName val="TH-G6-HG"/>
      <sheetName val="TLMT-G6-HG"/>
      <sheetName val="PT ĐG-V1 (TT)"/>
      <sheetName val="PT ĐG-V2 (TT)"/>
      <sheetName val="TH-G8"/>
      <sheetName val="TLMT-G8"/>
      <sheetName val="TH-HAPU"/>
      <sheetName val="TLMT-HAPU"/>
      <sheetName val="TH-XM"/>
      <sheetName val="TLMT-XM"/>
      <sheetName val="PT ĐG-V1 (QO)"/>
      <sheetName val="CP trực tiếp"/>
      <sheetName val="Gia Nhan cong"/>
      <sheetName val="Sheet1"/>
    </sheetNames>
    <sheetDataSet>
      <sheetData sheetId="0"/>
      <sheetData sheetId="1"/>
      <sheetData sheetId="2"/>
      <sheetData sheetId="3">
        <row r="3">
          <cell r="R3">
            <v>0.95</v>
          </cell>
        </row>
      </sheetData>
      <sheetData sheetId="4"/>
      <sheetData sheetId="5"/>
      <sheetData sheetId="6"/>
      <sheetData sheetId="7"/>
      <sheetData sheetId="8"/>
      <sheetData sheetId="9"/>
      <sheetData sheetId="10"/>
      <sheetData sheetId="11"/>
      <sheetData sheetId="12"/>
      <sheetData sheetId="13">
        <row r="6">
          <cell r="W6">
            <v>1</v>
          </cell>
          <cell r="X6">
            <v>1</v>
          </cell>
          <cell r="Y6">
            <v>0.62</v>
          </cell>
          <cell r="Z6">
            <v>4.4999999999999998E-2</v>
          </cell>
        </row>
      </sheetData>
      <sheetData sheetId="14"/>
      <sheetData sheetId="15"/>
      <sheetData sheetId="16"/>
      <sheetData sheetId="17"/>
      <sheetData sheetId="18"/>
      <sheetData sheetId="19"/>
      <sheetData sheetId="20"/>
      <sheetData sheetId="21"/>
      <sheetData sheetId="22"/>
      <sheetData sheetId="23">
        <row r="3">
          <cell r="T3">
            <v>1</v>
          </cell>
        </row>
      </sheetData>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v聣"/>
      <sheetName val="XL4Poppy"/>
      <sheetName val="Don gia"/>
      <sheetName val="VL"/>
      <sheetName val="ND"/>
      <sheetName val="v?"/>
      <sheetName val="tienluong"/>
      <sheetName val="CTbe tong"/>
      <sheetName val="CTDZ 0.4+cto"/>
      <sheetName val="v_"/>
      <sheetName val="TT_0,4KV"/>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 L¸ng H¹"/>
      <sheetName val="CL L¸ng H¹"/>
      <sheetName val="§¬n gi¸ chÝnh"/>
      <sheetName val="Dù to¸n mÉu"/>
      <sheetName val="CLVL MÉu"/>
      <sheetName val="00000000"/>
      <sheetName val="Dialog1"/>
      <sheetName val="XL4Poppy"/>
    </sheetNames>
    <sheetDataSet>
      <sheetData sheetId="0"/>
      <sheetData sheetId="1"/>
      <sheetData sheetId="2" refreshError="1">
        <row r="4">
          <cell r="A4" t="str">
            <v>2*</v>
          </cell>
          <cell r="C4" t="str">
            <v>md</v>
          </cell>
        </row>
        <row r="5">
          <cell r="A5">
            <v>3</v>
          </cell>
          <cell r="C5" t="str">
            <v>m2</v>
          </cell>
        </row>
        <row r="6">
          <cell r="A6">
            <v>4</v>
          </cell>
          <cell r="C6" t="str">
            <v>m2</v>
          </cell>
        </row>
        <row r="7">
          <cell r="A7">
            <v>5</v>
          </cell>
          <cell r="C7" t="str">
            <v>md</v>
          </cell>
        </row>
        <row r="8">
          <cell r="A8">
            <v>6</v>
          </cell>
          <cell r="C8" t="str">
            <v>viªn</v>
          </cell>
        </row>
        <row r="9">
          <cell r="A9">
            <v>7</v>
          </cell>
          <cell r="C9" t="str">
            <v>md</v>
          </cell>
        </row>
        <row r="10">
          <cell r="A10">
            <v>8</v>
          </cell>
          <cell r="C10" t="str">
            <v>md</v>
          </cell>
        </row>
        <row r="11">
          <cell r="A11">
            <v>9</v>
          </cell>
          <cell r="C11" t="str">
            <v>md</v>
          </cell>
        </row>
        <row r="12">
          <cell r="A12">
            <v>10</v>
          </cell>
          <cell r="C12" t="str">
            <v>md</v>
          </cell>
        </row>
        <row r="13">
          <cell r="A13">
            <v>11</v>
          </cell>
          <cell r="C13" t="str">
            <v>m2</v>
          </cell>
        </row>
        <row r="14">
          <cell r="A14">
            <v>12</v>
          </cell>
          <cell r="C14" t="str">
            <v>m2</v>
          </cell>
        </row>
        <row r="15">
          <cell r="A15">
            <v>13</v>
          </cell>
          <cell r="C15" t="str">
            <v>m2</v>
          </cell>
        </row>
        <row r="16">
          <cell r="A16">
            <v>14</v>
          </cell>
          <cell r="C16" t="str">
            <v>m2</v>
          </cell>
        </row>
        <row r="17">
          <cell r="A17">
            <v>16</v>
          </cell>
          <cell r="C17" t="str">
            <v>m2</v>
          </cell>
        </row>
        <row r="18">
          <cell r="A18">
            <v>17</v>
          </cell>
          <cell r="C18" t="str">
            <v>m2</v>
          </cell>
        </row>
        <row r="19">
          <cell r="A19">
            <v>18</v>
          </cell>
          <cell r="C19" t="str">
            <v>m2</v>
          </cell>
        </row>
        <row r="20">
          <cell r="A20">
            <v>19</v>
          </cell>
          <cell r="C20" t="str">
            <v>m2</v>
          </cell>
        </row>
        <row r="21">
          <cell r="A21">
            <v>20</v>
          </cell>
          <cell r="C21" t="str">
            <v>m2</v>
          </cell>
        </row>
        <row r="22">
          <cell r="A22">
            <v>21</v>
          </cell>
          <cell r="C22" t="str">
            <v>c«ng</v>
          </cell>
        </row>
        <row r="23">
          <cell r="A23">
            <v>22</v>
          </cell>
          <cell r="C23" t="str">
            <v>m2</v>
          </cell>
        </row>
        <row r="24">
          <cell r="A24">
            <v>23</v>
          </cell>
          <cell r="C24" t="str">
            <v>c¸i</v>
          </cell>
        </row>
        <row r="25">
          <cell r="A25">
            <v>24</v>
          </cell>
          <cell r="C25" t="str">
            <v>m3</v>
          </cell>
        </row>
        <row r="26">
          <cell r="A26">
            <v>25</v>
          </cell>
          <cell r="C26" t="str">
            <v>m2</v>
          </cell>
        </row>
        <row r="27">
          <cell r="A27">
            <v>26</v>
          </cell>
          <cell r="C27" t="str">
            <v>m2</v>
          </cell>
        </row>
        <row r="28">
          <cell r="A28">
            <v>27</v>
          </cell>
          <cell r="C28" t="str">
            <v>m2</v>
          </cell>
        </row>
        <row r="29">
          <cell r="A29">
            <v>28</v>
          </cell>
          <cell r="C29" t="str">
            <v>m2</v>
          </cell>
        </row>
        <row r="30">
          <cell r="A30">
            <v>30</v>
          </cell>
          <cell r="C30" t="str">
            <v>m2</v>
          </cell>
        </row>
        <row r="31">
          <cell r="A31">
            <v>31</v>
          </cell>
          <cell r="C31" t="str">
            <v>c«ng</v>
          </cell>
        </row>
        <row r="32">
          <cell r="A32">
            <v>32</v>
          </cell>
          <cell r="C32" t="str">
            <v>m2</v>
          </cell>
        </row>
        <row r="33">
          <cell r="A33">
            <v>33</v>
          </cell>
          <cell r="C33" t="str">
            <v>c«ng</v>
          </cell>
        </row>
        <row r="34">
          <cell r="A34">
            <v>34</v>
          </cell>
          <cell r="C34" t="str">
            <v>m3</v>
          </cell>
        </row>
        <row r="35">
          <cell r="A35">
            <v>35</v>
          </cell>
          <cell r="C35" t="str">
            <v>m3</v>
          </cell>
        </row>
        <row r="36">
          <cell r="A36">
            <v>36</v>
          </cell>
          <cell r="C36" t="str">
            <v>c¸i</v>
          </cell>
        </row>
        <row r="37">
          <cell r="A37">
            <v>37</v>
          </cell>
          <cell r="C37" t="str">
            <v>bé</v>
          </cell>
        </row>
        <row r="38">
          <cell r="A38">
            <v>38</v>
          </cell>
          <cell r="C38" t="str">
            <v>bé</v>
          </cell>
        </row>
        <row r="39">
          <cell r="A39">
            <v>39</v>
          </cell>
          <cell r="C39" t="str">
            <v>c¸i</v>
          </cell>
        </row>
        <row r="40">
          <cell r="A40">
            <v>40</v>
          </cell>
          <cell r="C40" t="str">
            <v>c¸i</v>
          </cell>
        </row>
        <row r="41">
          <cell r="A41">
            <v>41</v>
          </cell>
          <cell r="C41" t="str">
            <v>c¸i</v>
          </cell>
        </row>
        <row r="42">
          <cell r="A42">
            <v>42</v>
          </cell>
          <cell r="C42" t="str">
            <v>c¸i</v>
          </cell>
        </row>
        <row r="43">
          <cell r="A43">
            <v>43</v>
          </cell>
          <cell r="C43" t="str">
            <v>c¸i</v>
          </cell>
        </row>
        <row r="44">
          <cell r="A44">
            <v>44</v>
          </cell>
          <cell r="C44" t="str">
            <v>m</v>
          </cell>
        </row>
        <row r="45">
          <cell r="A45">
            <v>45</v>
          </cell>
          <cell r="C45" t="str">
            <v>m</v>
          </cell>
        </row>
        <row r="46">
          <cell r="A46">
            <v>46</v>
          </cell>
          <cell r="C46" t="str">
            <v>m2</v>
          </cell>
        </row>
        <row r="47">
          <cell r="A47">
            <v>47</v>
          </cell>
          <cell r="C47" t="str">
            <v>m2</v>
          </cell>
        </row>
        <row r="48">
          <cell r="A48">
            <v>48</v>
          </cell>
          <cell r="C48" t="str">
            <v>m2</v>
          </cell>
        </row>
        <row r="49">
          <cell r="A49">
            <v>49</v>
          </cell>
          <cell r="C49" t="str">
            <v>m2</v>
          </cell>
        </row>
        <row r="50">
          <cell r="A50">
            <v>50</v>
          </cell>
          <cell r="C50" t="str">
            <v>kg</v>
          </cell>
        </row>
        <row r="51">
          <cell r="A51">
            <v>51</v>
          </cell>
          <cell r="C51" t="str">
            <v>m2</v>
          </cell>
        </row>
        <row r="52">
          <cell r="A52">
            <v>52</v>
          </cell>
          <cell r="C52" t="str">
            <v>m2</v>
          </cell>
        </row>
        <row r="53">
          <cell r="A53">
            <v>53</v>
          </cell>
          <cell r="C53" t="str">
            <v>m2</v>
          </cell>
        </row>
        <row r="54">
          <cell r="A54">
            <v>54</v>
          </cell>
          <cell r="C54" t="str">
            <v>m2</v>
          </cell>
        </row>
        <row r="55">
          <cell r="A55">
            <v>55</v>
          </cell>
          <cell r="C55" t="str">
            <v>c«ng</v>
          </cell>
        </row>
        <row r="56">
          <cell r="A56">
            <v>56</v>
          </cell>
          <cell r="C56" t="str">
            <v>c«ng</v>
          </cell>
        </row>
        <row r="57">
          <cell r="A57">
            <v>57</v>
          </cell>
          <cell r="C57" t="str">
            <v>m3</v>
          </cell>
        </row>
        <row r="58">
          <cell r="A58">
            <v>58</v>
          </cell>
          <cell r="C58" t="str">
            <v>c©y</v>
          </cell>
        </row>
        <row r="59">
          <cell r="A59">
            <v>59</v>
          </cell>
          <cell r="C59" t="str">
            <v>®«i</v>
          </cell>
        </row>
        <row r="60">
          <cell r="A60">
            <v>60</v>
          </cell>
          <cell r="C60" t="str">
            <v>m</v>
          </cell>
        </row>
        <row r="61">
          <cell r="A61">
            <v>61</v>
          </cell>
          <cell r="C61" t="str">
            <v>m</v>
          </cell>
        </row>
        <row r="62">
          <cell r="A62">
            <v>62</v>
          </cell>
          <cell r="C62" t="str">
            <v>c«ng</v>
          </cell>
        </row>
        <row r="63">
          <cell r="A63">
            <v>63</v>
          </cell>
          <cell r="C63" t="str">
            <v>c«ng</v>
          </cell>
        </row>
        <row r="64">
          <cell r="A64">
            <v>64</v>
          </cell>
          <cell r="C64" t="str">
            <v>md</v>
          </cell>
        </row>
        <row r="65">
          <cell r="A65">
            <v>65</v>
          </cell>
          <cell r="C65" t="str">
            <v>md</v>
          </cell>
        </row>
        <row r="66">
          <cell r="A66">
            <v>66</v>
          </cell>
          <cell r="C66" t="str">
            <v>md</v>
          </cell>
        </row>
        <row r="67">
          <cell r="A67">
            <v>67</v>
          </cell>
          <cell r="C67" t="str">
            <v>c¸i</v>
          </cell>
        </row>
        <row r="68">
          <cell r="A68">
            <v>68</v>
          </cell>
          <cell r="C68" t="str">
            <v>m2</v>
          </cell>
        </row>
        <row r="69">
          <cell r="A69">
            <v>69</v>
          </cell>
          <cell r="C69" t="str">
            <v>c«ng</v>
          </cell>
        </row>
        <row r="70">
          <cell r="A70">
            <v>70</v>
          </cell>
          <cell r="C70" t="str">
            <v>c«ng</v>
          </cell>
        </row>
        <row r="71">
          <cell r="A71">
            <v>71</v>
          </cell>
          <cell r="C71" t="str">
            <v>m3</v>
          </cell>
        </row>
        <row r="72">
          <cell r="A72">
            <v>72</v>
          </cell>
          <cell r="C72" t="str">
            <v>m2</v>
          </cell>
        </row>
        <row r="73">
          <cell r="A73">
            <v>73</v>
          </cell>
          <cell r="C73" t="str">
            <v>m2</v>
          </cell>
        </row>
        <row r="74">
          <cell r="A74">
            <v>74</v>
          </cell>
          <cell r="C74" t="str">
            <v>m2</v>
          </cell>
        </row>
        <row r="75">
          <cell r="A75">
            <v>75</v>
          </cell>
          <cell r="C75" t="str">
            <v>c«ng</v>
          </cell>
        </row>
        <row r="76">
          <cell r="A76">
            <v>76</v>
          </cell>
          <cell r="C76" t="str">
            <v>m2</v>
          </cell>
        </row>
        <row r="77">
          <cell r="A77">
            <v>77</v>
          </cell>
          <cell r="C77" t="str">
            <v>c¸i</v>
          </cell>
        </row>
        <row r="78">
          <cell r="A78">
            <v>78</v>
          </cell>
          <cell r="C78" t="str">
            <v>md</v>
          </cell>
        </row>
        <row r="79">
          <cell r="A79">
            <v>82</v>
          </cell>
          <cell r="C79" t="str">
            <v>kg</v>
          </cell>
        </row>
        <row r="80">
          <cell r="A80">
            <v>83</v>
          </cell>
          <cell r="C80" t="str">
            <v>kg</v>
          </cell>
        </row>
        <row r="81">
          <cell r="A81">
            <v>84</v>
          </cell>
          <cell r="C81" t="str">
            <v>kg</v>
          </cell>
        </row>
        <row r="82">
          <cell r="A82">
            <v>85</v>
          </cell>
          <cell r="C82" t="str">
            <v>md</v>
          </cell>
        </row>
        <row r="83">
          <cell r="A83">
            <v>87</v>
          </cell>
          <cell r="C83" t="str">
            <v>c«ng</v>
          </cell>
        </row>
        <row r="84">
          <cell r="A84">
            <v>89</v>
          </cell>
          <cell r="C84" t="str">
            <v>m2</v>
          </cell>
        </row>
        <row r="85">
          <cell r="A85">
            <v>90</v>
          </cell>
          <cell r="C85" t="str">
            <v>viªn</v>
          </cell>
        </row>
        <row r="86">
          <cell r="A86">
            <v>91</v>
          </cell>
          <cell r="C86" t="str">
            <v>viªn</v>
          </cell>
        </row>
        <row r="87">
          <cell r="A87">
            <v>92</v>
          </cell>
          <cell r="C87" t="str">
            <v>m3</v>
          </cell>
        </row>
        <row r="88">
          <cell r="A88">
            <v>93</v>
          </cell>
          <cell r="C88" t="str">
            <v>m3</v>
          </cell>
        </row>
        <row r="89">
          <cell r="A89">
            <v>94</v>
          </cell>
          <cell r="C89" t="str">
            <v>md</v>
          </cell>
        </row>
        <row r="90">
          <cell r="A90">
            <v>95</v>
          </cell>
          <cell r="C90" t="str">
            <v>md</v>
          </cell>
        </row>
        <row r="91">
          <cell r="A91">
            <v>96</v>
          </cell>
          <cell r="C91" t="str">
            <v>m2</v>
          </cell>
        </row>
        <row r="92">
          <cell r="A92">
            <v>97</v>
          </cell>
          <cell r="C92" t="str">
            <v>m3</v>
          </cell>
        </row>
        <row r="93">
          <cell r="A93">
            <v>98</v>
          </cell>
          <cell r="C93" t="str">
            <v>m2</v>
          </cell>
        </row>
        <row r="94">
          <cell r="A94">
            <v>99</v>
          </cell>
          <cell r="C94" t="str">
            <v>m2</v>
          </cell>
        </row>
        <row r="95">
          <cell r="A95">
            <v>100</v>
          </cell>
          <cell r="C95" t="str">
            <v>m2</v>
          </cell>
        </row>
        <row r="96">
          <cell r="A96">
            <v>101</v>
          </cell>
          <cell r="C96" t="str">
            <v>c«ng</v>
          </cell>
        </row>
        <row r="97">
          <cell r="A97">
            <v>102</v>
          </cell>
          <cell r="C97" t="str">
            <v>m2</v>
          </cell>
        </row>
        <row r="98">
          <cell r="A98">
            <v>103</v>
          </cell>
          <cell r="C98" t="str">
            <v>md</v>
          </cell>
        </row>
        <row r="99">
          <cell r="A99">
            <v>104</v>
          </cell>
          <cell r="C99" t="str">
            <v>m2</v>
          </cell>
        </row>
        <row r="100">
          <cell r="A100">
            <v>105</v>
          </cell>
          <cell r="C100" t="str">
            <v>c«ng</v>
          </cell>
        </row>
        <row r="101">
          <cell r="A101">
            <v>106</v>
          </cell>
          <cell r="C101" t="str">
            <v>bé</v>
          </cell>
        </row>
        <row r="102">
          <cell r="A102">
            <v>107</v>
          </cell>
          <cell r="C102" t="str">
            <v xml:space="preserve">èng </v>
          </cell>
        </row>
        <row r="103">
          <cell r="A103">
            <v>108</v>
          </cell>
          <cell r="C103" t="str">
            <v>m2</v>
          </cell>
        </row>
        <row r="104">
          <cell r="A104">
            <v>109</v>
          </cell>
          <cell r="C104" t="str">
            <v>bé</v>
          </cell>
        </row>
        <row r="105">
          <cell r="A105">
            <v>110</v>
          </cell>
          <cell r="C105" t="str">
            <v>c¸i</v>
          </cell>
        </row>
        <row r="106">
          <cell r="A106">
            <v>111</v>
          </cell>
          <cell r="C106" t="str">
            <v>m</v>
          </cell>
        </row>
        <row r="107">
          <cell r="A107">
            <v>112</v>
          </cell>
          <cell r="C107" t="str">
            <v>m2</v>
          </cell>
        </row>
        <row r="108">
          <cell r="A108">
            <v>113</v>
          </cell>
          <cell r="C108" t="str">
            <v>m2</v>
          </cell>
        </row>
        <row r="109">
          <cell r="A109">
            <v>114</v>
          </cell>
          <cell r="C109" t="str">
            <v>m2</v>
          </cell>
        </row>
        <row r="110">
          <cell r="A110">
            <v>115</v>
          </cell>
          <cell r="C110" t="str">
            <v>m2</v>
          </cell>
        </row>
        <row r="111">
          <cell r="A111">
            <v>116</v>
          </cell>
          <cell r="C111" t="str">
            <v>m2</v>
          </cell>
        </row>
        <row r="112">
          <cell r="A112">
            <v>117</v>
          </cell>
          <cell r="C112" t="str">
            <v>kg</v>
          </cell>
        </row>
        <row r="113">
          <cell r="A113">
            <v>118</v>
          </cell>
          <cell r="C113" t="str">
            <v>c¸i</v>
          </cell>
        </row>
        <row r="114">
          <cell r="A114">
            <v>119</v>
          </cell>
          <cell r="C114" t="str">
            <v>c¸i</v>
          </cell>
        </row>
        <row r="115">
          <cell r="A115">
            <v>120</v>
          </cell>
          <cell r="C115" t="str">
            <v>c¸i</v>
          </cell>
        </row>
        <row r="116">
          <cell r="A116">
            <v>121</v>
          </cell>
          <cell r="C116" t="str">
            <v>c¸i</v>
          </cell>
        </row>
        <row r="117">
          <cell r="A117">
            <v>122</v>
          </cell>
          <cell r="C117" t="str">
            <v xml:space="preserve">c¸i </v>
          </cell>
        </row>
        <row r="118">
          <cell r="A118">
            <v>123</v>
          </cell>
          <cell r="C118" t="str">
            <v>c¸i</v>
          </cell>
        </row>
        <row r="119">
          <cell r="A119">
            <v>124</v>
          </cell>
          <cell r="C119" t="str">
            <v>c¸i</v>
          </cell>
        </row>
        <row r="120">
          <cell r="A120">
            <v>125</v>
          </cell>
          <cell r="C120" t="str">
            <v>c¸i</v>
          </cell>
        </row>
        <row r="121">
          <cell r="A121">
            <v>126</v>
          </cell>
          <cell r="C121" t="str">
            <v>m2</v>
          </cell>
        </row>
        <row r="122">
          <cell r="A122">
            <v>127</v>
          </cell>
          <cell r="C122" t="str">
            <v>m2</v>
          </cell>
        </row>
        <row r="123">
          <cell r="A123">
            <v>128</v>
          </cell>
          <cell r="C123" t="str">
            <v>c¸i</v>
          </cell>
        </row>
        <row r="124">
          <cell r="A124">
            <v>129</v>
          </cell>
          <cell r="C124" t="str">
            <v>m</v>
          </cell>
        </row>
        <row r="125">
          <cell r="A125">
            <v>130</v>
          </cell>
          <cell r="C125" t="str">
            <v>m2</v>
          </cell>
        </row>
        <row r="126">
          <cell r="A126">
            <v>131</v>
          </cell>
          <cell r="C126" t="str">
            <v>m2</v>
          </cell>
        </row>
        <row r="127">
          <cell r="A127">
            <v>134</v>
          </cell>
          <cell r="C127" t="str">
            <v xml:space="preserve">m2 </v>
          </cell>
        </row>
        <row r="128">
          <cell r="A128">
            <v>135</v>
          </cell>
          <cell r="C128" t="str">
            <v>m2</v>
          </cell>
        </row>
        <row r="129">
          <cell r="A129">
            <v>136</v>
          </cell>
          <cell r="C129" t="str">
            <v>bé</v>
          </cell>
        </row>
        <row r="130">
          <cell r="A130">
            <v>137</v>
          </cell>
          <cell r="C130" t="str">
            <v>bé</v>
          </cell>
        </row>
        <row r="131">
          <cell r="A131">
            <v>138</v>
          </cell>
          <cell r="C131" t="str">
            <v>bé</v>
          </cell>
        </row>
        <row r="132">
          <cell r="A132">
            <v>139</v>
          </cell>
          <cell r="C132" t="str">
            <v>m</v>
          </cell>
        </row>
        <row r="133">
          <cell r="A133">
            <v>140</v>
          </cell>
          <cell r="C133" t="str">
            <v>m</v>
          </cell>
        </row>
        <row r="134">
          <cell r="A134">
            <v>141</v>
          </cell>
          <cell r="C134" t="str">
            <v>c¸i</v>
          </cell>
        </row>
        <row r="135">
          <cell r="A135">
            <v>142</v>
          </cell>
          <cell r="C135" t="str">
            <v>m2</v>
          </cell>
        </row>
        <row r="136">
          <cell r="A136">
            <v>143</v>
          </cell>
          <cell r="C136" t="str">
            <v>m</v>
          </cell>
        </row>
        <row r="137">
          <cell r="A137">
            <v>144</v>
          </cell>
          <cell r="C137" t="str">
            <v>c¸i</v>
          </cell>
        </row>
        <row r="138">
          <cell r="A138">
            <v>145</v>
          </cell>
          <cell r="C138" t="str">
            <v>c¸i</v>
          </cell>
        </row>
        <row r="139">
          <cell r="A139">
            <v>146</v>
          </cell>
          <cell r="C139" t="str">
            <v>c¸i</v>
          </cell>
        </row>
        <row r="140">
          <cell r="A140">
            <v>147</v>
          </cell>
          <cell r="C140" t="str">
            <v>c¸i</v>
          </cell>
        </row>
        <row r="141">
          <cell r="A141">
            <v>148</v>
          </cell>
          <cell r="C141" t="str">
            <v>c¸i</v>
          </cell>
        </row>
        <row r="142">
          <cell r="A142">
            <v>149</v>
          </cell>
          <cell r="C142" t="str">
            <v>c¸i</v>
          </cell>
        </row>
        <row r="143">
          <cell r="A143">
            <v>150</v>
          </cell>
          <cell r="C143" t="str">
            <v>c¸i</v>
          </cell>
        </row>
        <row r="144">
          <cell r="A144">
            <v>151</v>
          </cell>
          <cell r="C144" t="str">
            <v>m</v>
          </cell>
        </row>
        <row r="145">
          <cell r="A145">
            <v>152</v>
          </cell>
          <cell r="C145" t="str">
            <v>m</v>
          </cell>
        </row>
        <row r="146">
          <cell r="A146">
            <v>153</v>
          </cell>
          <cell r="C146" t="str">
            <v>c¸i</v>
          </cell>
        </row>
        <row r="147">
          <cell r="A147">
            <v>154</v>
          </cell>
          <cell r="C147" t="str">
            <v>cuén</v>
          </cell>
        </row>
        <row r="148">
          <cell r="A148">
            <v>155</v>
          </cell>
          <cell r="C148" t="str">
            <v>c¸i</v>
          </cell>
        </row>
        <row r="149">
          <cell r="A149">
            <v>156</v>
          </cell>
          <cell r="C149" t="str">
            <v>c¸i</v>
          </cell>
        </row>
        <row r="150">
          <cell r="A150">
            <v>157</v>
          </cell>
          <cell r="C150" t="str">
            <v>c¸i</v>
          </cell>
        </row>
        <row r="151">
          <cell r="A151">
            <v>158</v>
          </cell>
          <cell r="C151" t="str">
            <v>c¸i</v>
          </cell>
        </row>
        <row r="152">
          <cell r="A152">
            <v>159</v>
          </cell>
          <cell r="C152" t="str">
            <v>c¸i</v>
          </cell>
        </row>
        <row r="153">
          <cell r="A153">
            <v>160</v>
          </cell>
          <cell r="C153" t="str">
            <v>m2</v>
          </cell>
        </row>
        <row r="154">
          <cell r="A154">
            <v>161</v>
          </cell>
          <cell r="C154" t="str">
            <v>thanh</v>
          </cell>
        </row>
        <row r="155">
          <cell r="A155">
            <v>162</v>
          </cell>
          <cell r="C155" t="str">
            <v>m2</v>
          </cell>
        </row>
        <row r="156">
          <cell r="A156">
            <v>163</v>
          </cell>
          <cell r="C156" t="str">
            <v>m2</v>
          </cell>
        </row>
        <row r="157">
          <cell r="A157">
            <v>164</v>
          </cell>
          <cell r="C157" t="str">
            <v>c¸i</v>
          </cell>
        </row>
        <row r="158">
          <cell r="A158">
            <v>165</v>
          </cell>
          <cell r="C158" t="str">
            <v>m2</v>
          </cell>
        </row>
        <row r="159">
          <cell r="A159">
            <v>166</v>
          </cell>
          <cell r="C159" t="str">
            <v>c¸i</v>
          </cell>
        </row>
        <row r="160">
          <cell r="A160">
            <v>167</v>
          </cell>
          <cell r="C160" t="str">
            <v>c¸i</v>
          </cell>
        </row>
        <row r="161">
          <cell r="A161">
            <v>168</v>
          </cell>
          <cell r="C161" t="str">
            <v>c¸i</v>
          </cell>
        </row>
        <row r="162">
          <cell r="A162">
            <v>169</v>
          </cell>
          <cell r="C162" t="str">
            <v>c¸i</v>
          </cell>
        </row>
        <row r="163">
          <cell r="A163">
            <v>170</v>
          </cell>
          <cell r="C163" t="str">
            <v>hè</v>
          </cell>
        </row>
        <row r="164">
          <cell r="A164">
            <v>171</v>
          </cell>
          <cell r="C164" t="str">
            <v>cuén</v>
          </cell>
        </row>
        <row r="165">
          <cell r="A165">
            <v>172</v>
          </cell>
          <cell r="C165" t="str">
            <v>md</v>
          </cell>
        </row>
        <row r="166">
          <cell r="A166">
            <v>173</v>
          </cell>
          <cell r="C166" t="str">
            <v>m2</v>
          </cell>
        </row>
        <row r="167">
          <cell r="A167">
            <v>174</v>
          </cell>
          <cell r="C167" t="str">
            <v>xe</v>
          </cell>
        </row>
        <row r="168">
          <cell r="A168">
            <v>175</v>
          </cell>
          <cell r="C168" t="str">
            <v>c¸i</v>
          </cell>
        </row>
        <row r="169">
          <cell r="A169">
            <v>176</v>
          </cell>
          <cell r="C169" t="str">
            <v>m2</v>
          </cell>
        </row>
        <row r="170">
          <cell r="A170">
            <v>177</v>
          </cell>
          <cell r="C170" t="str">
            <v>c«ng</v>
          </cell>
        </row>
        <row r="171">
          <cell r="A171">
            <v>183</v>
          </cell>
          <cell r="C171" t="str">
            <v>c¸i</v>
          </cell>
        </row>
        <row r="172">
          <cell r="A172">
            <v>209</v>
          </cell>
          <cell r="C172" t="str">
            <v>md</v>
          </cell>
        </row>
        <row r="173">
          <cell r="A173">
            <v>213</v>
          </cell>
          <cell r="C173" t="str">
            <v>c¸i</v>
          </cell>
        </row>
        <row r="174">
          <cell r="A174">
            <v>214</v>
          </cell>
          <cell r="C174" t="str">
            <v>c¸i</v>
          </cell>
        </row>
        <row r="175">
          <cell r="A175">
            <v>295</v>
          </cell>
          <cell r="C175" t="str">
            <v>ca</v>
          </cell>
        </row>
        <row r="176">
          <cell r="A176">
            <v>983</v>
          </cell>
          <cell r="C176" t="str">
            <v>c¸i</v>
          </cell>
        </row>
        <row r="177">
          <cell r="A177">
            <v>1068</v>
          </cell>
          <cell r="C177" t="str">
            <v>tuýt</v>
          </cell>
        </row>
        <row r="178">
          <cell r="A178" t="str">
            <v>1085*</v>
          </cell>
          <cell r="C178" t="str">
            <v>c¸i</v>
          </cell>
        </row>
        <row r="179">
          <cell r="A179" t="str">
            <v>1086*</v>
          </cell>
          <cell r="C179" t="str">
            <v>c¸i</v>
          </cell>
        </row>
        <row r="180">
          <cell r="A180" t="str">
            <v>1087*</v>
          </cell>
          <cell r="C180" t="str">
            <v>c¸i</v>
          </cell>
        </row>
        <row r="181">
          <cell r="A181" t="str">
            <v>1088*</v>
          </cell>
          <cell r="C181" t="str">
            <v>c¸i</v>
          </cell>
        </row>
        <row r="182">
          <cell r="A182" t="str">
            <v>1089*</v>
          </cell>
          <cell r="C182" t="str">
            <v>c¸i</v>
          </cell>
        </row>
        <row r="183">
          <cell r="A183" t="str">
            <v>1090*</v>
          </cell>
          <cell r="C183" t="str">
            <v>c¸i</v>
          </cell>
        </row>
        <row r="184">
          <cell r="A184" t="str">
            <v>1091*</v>
          </cell>
          <cell r="C184" t="str">
            <v>c¸i</v>
          </cell>
        </row>
        <row r="185">
          <cell r="A185" t="str">
            <v>1092*</v>
          </cell>
          <cell r="C185" t="str">
            <v>c¸i</v>
          </cell>
        </row>
        <row r="186">
          <cell r="A186" t="str">
            <v>1093*</v>
          </cell>
          <cell r="C186" t="str">
            <v>c¸i</v>
          </cell>
        </row>
        <row r="187">
          <cell r="A187" t="str">
            <v>1094*</v>
          </cell>
          <cell r="C187" t="str">
            <v>c¸i</v>
          </cell>
        </row>
        <row r="188">
          <cell r="A188" t="str">
            <v>1095*</v>
          </cell>
          <cell r="C188" t="str">
            <v>c¸i</v>
          </cell>
        </row>
        <row r="189">
          <cell r="A189" t="str">
            <v>1096*</v>
          </cell>
          <cell r="C189" t="str">
            <v>c¸i</v>
          </cell>
        </row>
        <row r="190">
          <cell r="A190" t="str">
            <v>1097*</v>
          </cell>
          <cell r="C190" t="str">
            <v>c¸i</v>
          </cell>
        </row>
        <row r="191">
          <cell r="A191" t="str">
            <v>1098*</v>
          </cell>
          <cell r="C191" t="str">
            <v>c¸i</v>
          </cell>
        </row>
        <row r="192">
          <cell r="A192" t="str">
            <v>1099*</v>
          </cell>
          <cell r="C192" t="str">
            <v>c¸i</v>
          </cell>
        </row>
        <row r="193">
          <cell r="A193" t="str">
            <v>1100*</v>
          </cell>
          <cell r="C193" t="str">
            <v>c¸i</v>
          </cell>
        </row>
        <row r="194">
          <cell r="A194" t="str">
            <v>1101*</v>
          </cell>
          <cell r="C194" t="str">
            <v>c¸i</v>
          </cell>
        </row>
        <row r="195">
          <cell r="A195" t="str">
            <v>1102*</v>
          </cell>
          <cell r="C195" t="str">
            <v>c¸i</v>
          </cell>
        </row>
        <row r="196">
          <cell r="A196" t="str">
            <v>1103*</v>
          </cell>
          <cell r="C196" t="str">
            <v>c¸i</v>
          </cell>
        </row>
        <row r="197">
          <cell r="A197" t="str">
            <v>1104*</v>
          </cell>
          <cell r="C197" t="str">
            <v>c¸i</v>
          </cell>
        </row>
        <row r="198">
          <cell r="A198" t="str">
            <v>1105*</v>
          </cell>
          <cell r="C198" t="str">
            <v>c¸i</v>
          </cell>
        </row>
        <row r="199">
          <cell r="A199" t="str">
            <v>1106*</v>
          </cell>
          <cell r="C199" t="str">
            <v>c¸i</v>
          </cell>
        </row>
        <row r="200">
          <cell r="A200" t="str">
            <v>1107*</v>
          </cell>
          <cell r="C200" t="str">
            <v>c¸i</v>
          </cell>
        </row>
        <row r="201">
          <cell r="A201" t="str">
            <v>1108*</v>
          </cell>
          <cell r="C201" t="str">
            <v>c¸i</v>
          </cell>
        </row>
        <row r="202">
          <cell r="A202" t="str">
            <v>1109*</v>
          </cell>
          <cell r="C202" t="str">
            <v>c¸i</v>
          </cell>
        </row>
        <row r="203">
          <cell r="A203" t="str">
            <v>1110*</v>
          </cell>
          <cell r="C203" t="str">
            <v>c¸i</v>
          </cell>
        </row>
        <row r="204">
          <cell r="A204" t="str">
            <v>1111*</v>
          </cell>
          <cell r="C204" t="str">
            <v>c¸i</v>
          </cell>
        </row>
        <row r="205">
          <cell r="A205" t="str">
            <v>1112*</v>
          </cell>
          <cell r="C205" t="str">
            <v>c¸i</v>
          </cell>
        </row>
        <row r="206">
          <cell r="A206" t="str">
            <v>1113*</v>
          </cell>
          <cell r="C206" t="str">
            <v>c¸i</v>
          </cell>
        </row>
        <row r="207">
          <cell r="A207" t="str">
            <v>1114*</v>
          </cell>
          <cell r="C207" t="str">
            <v>c¸i</v>
          </cell>
        </row>
        <row r="208">
          <cell r="A208" t="str">
            <v>1115*</v>
          </cell>
          <cell r="C208" t="str">
            <v>c¸i</v>
          </cell>
        </row>
        <row r="209">
          <cell r="A209" t="str">
            <v>1116*</v>
          </cell>
          <cell r="C209" t="str">
            <v>c¸i</v>
          </cell>
        </row>
        <row r="210">
          <cell r="A210" t="str">
            <v>1117*</v>
          </cell>
          <cell r="C210" t="str">
            <v>c¸i</v>
          </cell>
        </row>
        <row r="211">
          <cell r="A211" t="str">
            <v>1118*</v>
          </cell>
          <cell r="C211" t="str">
            <v>c¸i</v>
          </cell>
        </row>
        <row r="212">
          <cell r="A212" t="str">
            <v>1119*</v>
          </cell>
          <cell r="C212" t="str">
            <v>c¸i</v>
          </cell>
        </row>
        <row r="213">
          <cell r="A213" t="str">
            <v>1120*</v>
          </cell>
          <cell r="C213" t="str">
            <v>c¸i</v>
          </cell>
        </row>
        <row r="214">
          <cell r="A214" t="str">
            <v>1121*</v>
          </cell>
          <cell r="C214" t="str">
            <v>c¸i</v>
          </cell>
        </row>
        <row r="215">
          <cell r="A215" t="str">
            <v>1122*</v>
          </cell>
          <cell r="C215" t="str">
            <v>c¸i</v>
          </cell>
        </row>
        <row r="216">
          <cell r="A216" t="str">
            <v>1123*</v>
          </cell>
          <cell r="C216" t="str">
            <v>c¸i</v>
          </cell>
        </row>
        <row r="217">
          <cell r="A217" t="str">
            <v>1124*</v>
          </cell>
          <cell r="C217" t="str">
            <v>c¸i</v>
          </cell>
        </row>
        <row r="218">
          <cell r="A218" t="str">
            <v>1125*</v>
          </cell>
          <cell r="C218" t="str">
            <v>c¸i</v>
          </cell>
        </row>
        <row r="219">
          <cell r="A219" t="str">
            <v>1126*</v>
          </cell>
          <cell r="C219" t="str">
            <v>c¸i</v>
          </cell>
        </row>
        <row r="220">
          <cell r="A220" t="str">
            <v>1127*</v>
          </cell>
          <cell r="C220" t="str">
            <v>c¸i</v>
          </cell>
        </row>
        <row r="221">
          <cell r="A221" t="str">
            <v>1128*</v>
          </cell>
          <cell r="C221" t="str">
            <v>c¸i</v>
          </cell>
        </row>
        <row r="222">
          <cell r="A222" t="str">
            <v>1129*</v>
          </cell>
          <cell r="C222" t="str">
            <v>m</v>
          </cell>
        </row>
        <row r="223">
          <cell r="A223" t="str">
            <v>1130*</v>
          </cell>
          <cell r="C223" t="str">
            <v>m</v>
          </cell>
        </row>
        <row r="224">
          <cell r="A224" t="str">
            <v>1131*</v>
          </cell>
          <cell r="C224" t="str">
            <v>c¸i</v>
          </cell>
        </row>
        <row r="225">
          <cell r="A225" t="str">
            <v>1132*</v>
          </cell>
          <cell r="C225" t="str">
            <v>c¸i</v>
          </cell>
        </row>
        <row r="226">
          <cell r="A226" t="str">
            <v>1133*</v>
          </cell>
          <cell r="C226" t="str">
            <v>c¸i</v>
          </cell>
        </row>
        <row r="227">
          <cell r="A227" t="str">
            <v>1134*</v>
          </cell>
          <cell r="C227" t="str">
            <v>c¸i</v>
          </cell>
        </row>
        <row r="228">
          <cell r="A228" t="str">
            <v>1135*</v>
          </cell>
          <cell r="C228" t="str">
            <v>c¸i</v>
          </cell>
        </row>
        <row r="229">
          <cell r="A229" t="str">
            <v>1136*</v>
          </cell>
          <cell r="C229" t="str">
            <v>c¸i</v>
          </cell>
        </row>
        <row r="230">
          <cell r="A230" t="str">
            <v>1137*</v>
          </cell>
          <cell r="C230" t="str">
            <v>c¸i</v>
          </cell>
        </row>
        <row r="231">
          <cell r="A231" t="str">
            <v>1138*</v>
          </cell>
          <cell r="C231" t="str">
            <v>c¸i</v>
          </cell>
        </row>
        <row r="232">
          <cell r="A232" t="str">
            <v>1139*</v>
          </cell>
          <cell r="C232" t="str">
            <v>c¸i</v>
          </cell>
        </row>
        <row r="233">
          <cell r="A233" t="str">
            <v>1140*</v>
          </cell>
          <cell r="C233" t="str">
            <v>c¸i</v>
          </cell>
        </row>
        <row r="234">
          <cell r="A234" t="str">
            <v>1141*</v>
          </cell>
          <cell r="C234" t="str">
            <v>c¸i</v>
          </cell>
        </row>
        <row r="235">
          <cell r="A235" t="str">
            <v>1142*</v>
          </cell>
          <cell r="C235" t="str">
            <v>c¸i</v>
          </cell>
        </row>
        <row r="236">
          <cell r="A236" t="str">
            <v>1143*</v>
          </cell>
          <cell r="C236" t="str">
            <v>c¸i</v>
          </cell>
        </row>
        <row r="237">
          <cell r="A237" t="str">
            <v>1144*</v>
          </cell>
          <cell r="C237" t="str">
            <v>c¸i</v>
          </cell>
        </row>
        <row r="238">
          <cell r="A238" t="str">
            <v>1145*</v>
          </cell>
          <cell r="C238" t="str">
            <v>c¸i</v>
          </cell>
        </row>
        <row r="239">
          <cell r="A239" t="str">
            <v>1146*</v>
          </cell>
          <cell r="C239" t="str">
            <v>c¸i</v>
          </cell>
        </row>
        <row r="240">
          <cell r="A240" t="str">
            <v>1147*</v>
          </cell>
          <cell r="C240" t="str">
            <v>c¸i</v>
          </cell>
        </row>
        <row r="241">
          <cell r="A241" t="str">
            <v>1148*</v>
          </cell>
          <cell r="C241" t="str">
            <v>c¸i</v>
          </cell>
        </row>
        <row r="242">
          <cell r="A242" t="str">
            <v>1149*</v>
          </cell>
          <cell r="C242" t="str">
            <v>c¸i</v>
          </cell>
        </row>
        <row r="243">
          <cell r="A243" t="str">
            <v>1150*</v>
          </cell>
          <cell r="C243" t="str">
            <v>c¸i</v>
          </cell>
        </row>
        <row r="244">
          <cell r="A244" t="str">
            <v>1151*</v>
          </cell>
          <cell r="C244" t="str">
            <v>c¸i</v>
          </cell>
        </row>
        <row r="245">
          <cell r="A245" t="str">
            <v>1152*</v>
          </cell>
          <cell r="C245" t="str">
            <v>c¸i</v>
          </cell>
        </row>
        <row r="246">
          <cell r="A246" t="str">
            <v>1153*</v>
          </cell>
          <cell r="C246" t="str">
            <v>c¸i</v>
          </cell>
        </row>
        <row r="247">
          <cell r="A247" t="str">
            <v>1154*</v>
          </cell>
          <cell r="C247" t="str">
            <v>c¸i</v>
          </cell>
        </row>
        <row r="248">
          <cell r="A248" t="str">
            <v>1155*</v>
          </cell>
          <cell r="C248" t="str">
            <v>c¸i</v>
          </cell>
        </row>
        <row r="249">
          <cell r="A249" t="str">
            <v>1156*</v>
          </cell>
          <cell r="C249" t="str">
            <v>c¸i</v>
          </cell>
        </row>
        <row r="250">
          <cell r="A250" t="str">
            <v>1157*</v>
          </cell>
          <cell r="C250" t="str">
            <v>c¸i</v>
          </cell>
        </row>
        <row r="251">
          <cell r="A251" t="str">
            <v>1158*</v>
          </cell>
          <cell r="C251" t="str">
            <v>c¸i</v>
          </cell>
        </row>
        <row r="252">
          <cell r="A252" t="str">
            <v>1159*</v>
          </cell>
          <cell r="C252" t="str">
            <v>c¸i</v>
          </cell>
        </row>
        <row r="253">
          <cell r="A253" t="str">
            <v>1160*</v>
          </cell>
          <cell r="C253" t="str">
            <v>c¸i</v>
          </cell>
        </row>
        <row r="254">
          <cell r="A254" t="str">
            <v>1161*</v>
          </cell>
          <cell r="C254" t="str">
            <v>c¸i</v>
          </cell>
        </row>
        <row r="255">
          <cell r="A255" t="str">
            <v>1162*</v>
          </cell>
          <cell r="C255" t="str">
            <v>c¸i</v>
          </cell>
        </row>
        <row r="256">
          <cell r="A256" t="str">
            <v>1163*</v>
          </cell>
          <cell r="C256" t="str">
            <v>c¸i</v>
          </cell>
        </row>
        <row r="257">
          <cell r="A257" t="str">
            <v>1164*</v>
          </cell>
          <cell r="C257" t="str">
            <v>c¸i</v>
          </cell>
        </row>
        <row r="258">
          <cell r="A258" t="str">
            <v>1165*</v>
          </cell>
          <cell r="C258" t="str">
            <v>c¸i</v>
          </cell>
        </row>
        <row r="259">
          <cell r="A259" t="str">
            <v>1166*</v>
          </cell>
          <cell r="C259" t="str">
            <v>c¸i</v>
          </cell>
        </row>
        <row r="260">
          <cell r="A260" t="str">
            <v>143®g24</v>
          </cell>
          <cell r="C260" t="str">
            <v>kg</v>
          </cell>
        </row>
        <row r="261">
          <cell r="A261" t="str">
            <v>144®g24</v>
          </cell>
          <cell r="C261" t="str">
            <v>kg</v>
          </cell>
        </row>
        <row r="262">
          <cell r="A262" t="str">
            <v>145®g24</v>
          </cell>
          <cell r="C262" t="str">
            <v>kg</v>
          </cell>
        </row>
        <row r="263">
          <cell r="A263" t="str">
            <v>146®g24</v>
          </cell>
          <cell r="C263" t="str">
            <v>kg</v>
          </cell>
        </row>
        <row r="264">
          <cell r="A264" t="str">
            <v>147®g24</v>
          </cell>
          <cell r="C264" t="str">
            <v>kg</v>
          </cell>
        </row>
        <row r="265">
          <cell r="A265" t="str">
            <v>148®g24</v>
          </cell>
          <cell r="C265" t="str">
            <v>kg</v>
          </cell>
        </row>
        <row r="266">
          <cell r="A266" t="str">
            <v>149®g24</v>
          </cell>
          <cell r="C266" t="str">
            <v>kg</v>
          </cell>
        </row>
        <row r="267">
          <cell r="A267" t="str">
            <v>150®g24</v>
          </cell>
          <cell r="C267" t="str">
            <v>kg</v>
          </cell>
        </row>
        <row r="268">
          <cell r="A268" t="str">
            <v>151®g24</v>
          </cell>
          <cell r="C268" t="str">
            <v>kg</v>
          </cell>
        </row>
        <row r="269">
          <cell r="A269" t="str">
            <v>152®g24</v>
          </cell>
          <cell r="C269" t="str">
            <v>kg</v>
          </cell>
        </row>
        <row r="270">
          <cell r="A270" t="str">
            <v>153®g24</v>
          </cell>
          <cell r="C270" t="str">
            <v>kg</v>
          </cell>
        </row>
        <row r="271">
          <cell r="A271" t="str">
            <v>154®g24</v>
          </cell>
          <cell r="C271" t="str">
            <v>kg</v>
          </cell>
        </row>
        <row r="272">
          <cell r="A272" t="str">
            <v>155®g24</v>
          </cell>
          <cell r="C272" t="str">
            <v>kg</v>
          </cell>
        </row>
        <row r="273">
          <cell r="A273" t="str">
            <v>156®g24</v>
          </cell>
          <cell r="C273" t="str">
            <v>C¸i</v>
          </cell>
        </row>
        <row r="274">
          <cell r="A274" t="str">
            <v>157®g24</v>
          </cell>
          <cell r="C274" t="str">
            <v>c¸i</v>
          </cell>
        </row>
        <row r="275">
          <cell r="A275" t="str">
            <v>158®g24</v>
          </cell>
          <cell r="C275" t="str">
            <v>c¸i</v>
          </cell>
        </row>
        <row r="276">
          <cell r="A276" t="str">
            <v>159®g24</v>
          </cell>
          <cell r="C276" t="str">
            <v>c¸i</v>
          </cell>
        </row>
        <row r="277">
          <cell r="A277" t="str">
            <v>160®g24</v>
          </cell>
          <cell r="C277" t="str">
            <v>c¸i</v>
          </cell>
        </row>
        <row r="278">
          <cell r="A278" t="str">
            <v>161®g24</v>
          </cell>
          <cell r="C278" t="str">
            <v>c¸i</v>
          </cell>
        </row>
        <row r="279">
          <cell r="A279" t="str">
            <v>162®g24</v>
          </cell>
          <cell r="C279" t="str">
            <v>c¸i</v>
          </cell>
        </row>
        <row r="280">
          <cell r="A280" t="str">
            <v>163®g24</v>
          </cell>
          <cell r="C280" t="str">
            <v>c¸i</v>
          </cell>
        </row>
        <row r="281">
          <cell r="A281" t="str">
            <v>164®g24</v>
          </cell>
          <cell r="C281" t="str">
            <v>c¸i</v>
          </cell>
        </row>
        <row r="282">
          <cell r="A282" t="str">
            <v>165®g24</v>
          </cell>
          <cell r="C282" t="str">
            <v>c¸i</v>
          </cell>
        </row>
        <row r="283">
          <cell r="A283" t="str">
            <v>166®g24</v>
          </cell>
          <cell r="C283" t="str">
            <v>c¸i</v>
          </cell>
        </row>
        <row r="284">
          <cell r="A284" t="str">
            <v>167®g24</v>
          </cell>
          <cell r="C284" t="str">
            <v>c¸i</v>
          </cell>
        </row>
        <row r="285">
          <cell r="A285" t="str">
            <v>168®g24</v>
          </cell>
          <cell r="C285" t="str">
            <v>c¸i</v>
          </cell>
        </row>
        <row r="286">
          <cell r="A286" t="str">
            <v>169®g24</v>
          </cell>
          <cell r="C286" t="str">
            <v>c¸i</v>
          </cell>
        </row>
        <row r="287">
          <cell r="A287" t="str">
            <v>170®g24</v>
          </cell>
          <cell r="C287" t="str">
            <v>c¸i</v>
          </cell>
        </row>
        <row r="288">
          <cell r="A288" t="str">
            <v>171®g24</v>
          </cell>
          <cell r="C288" t="str">
            <v>c¸i</v>
          </cell>
        </row>
        <row r="289">
          <cell r="A289" t="str">
            <v>172®g24</v>
          </cell>
          <cell r="C289" t="str">
            <v>c¸i</v>
          </cell>
        </row>
        <row r="290">
          <cell r="A290" t="str">
            <v>173®g24</v>
          </cell>
          <cell r="C290" t="str">
            <v>Côm</v>
          </cell>
        </row>
        <row r="291">
          <cell r="A291" t="str">
            <v>174®g24</v>
          </cell>
          <cell r="C291" t="str">
            <v>Côm</v>
          </cell>
        </row>
        <row r="292">
          <cell r="A292" t="str">
            <v>175®g24</v>
          </cell>
          <cell r="C292" t="str">
            <v>Côm</v>
          </cell>
        </row>
        <row r="293">
          <cell r="A293" t="str">
            <v>176®g24</v>
          </cell>
          <cell r="C293" t="str">
            <v>Côm</v>
          </cell>
        </row>
        <row r="294">
          <cell r="A294" t="str">
            <v>177®g24</v>
          </cell>
          <cell r="C294" t="str">
            <v>thanh</v>
          </cell>
        </row>
        <row r="295">
          <cell r="A295" t="str">
            <v>178®g24</v>
          </cell>
          <cell r="C295" t="str">
            <v>thanh</v>
          </cell>
        </row>
        <row r="296">
          <cell r="A296" t="str">
            <v>179®g24</v>
          </cell>
          <cell r="C296" t="str">
            <v>thanh</v>
          </cell>
        </row>
        <row r="297">
          <cell r="A297" t="str">
            <v>180®g24</v>
          </cell>
          <cell r="C297" t="str">
            <v>thanh</v>
          </cell>
        </row>
        <row r="298">
          <cell r="A298" t="str">
            <v>181®g24</v>
          </cell>
          <cell r="C298" t="str">
            <v>thanh</v>
          </cell>
        </row>
        <row r="299">
          <cell r="A299" t="str">
            <v>182®g24</v>
          </cell>
          <cell r="C299" t="str">
            <v>thanh</v>
          </cell>
        </row>
        <row r="300">
          <cell r="A300" t="str">
            <v>183®g24</v>
          </cell>
          <cell r="C300" t="str">
            <v>c¸i</v>
          </cell>
        </row>
        <row r="301">
          <cell r="A301" t="str">
            <v>184®g24</v>
          </cell>
          <cell r="C301" t="str">
            <v>c¸i</v>
          </cell>
        </row>
        <row r="302">
          <cell r="A302" t="str">
            <v>185®g24</v>
          </cell>
          <cell r="C302" t="str">
            <v>c¸i</v>
          </cell>
        </row>
        <row r="303">
          <cell r="A303" t="str">
            <v>186®g24</v>
          </cell>
          <cell r="C303" t="str">
            <v>m2</v>
          </cell>
        </row>
        <row r="304">
          <cell r="A304" t="str">
            <v>187®g24</v>
          </cell>
          <cell r="C304" t="str">
            <v>m2</v>
          </cell>
        </row>
        <row r="305">
          <cell r="A305" t="str">
            <v>188®g24</v>
          </cell>
          <cell r="C305" t="str">
            <v>m2</v>
          </cell>
        </row>
        <row r="306">
          <cell r="A306" t="str">
            <v>189®g24</v>
          </cell>
          <cell r="C306" t="str">
            <v>m2</v>
          </cell>
        </row>
        <row r="307">
          <cell r="A307" t="str">
            <v>190®g24</v>
          </cell>
          <cell r="C307" t="str">
            <v>m2</v>
          </cell>
        </row>
        <row r="308">
          <cell r="A308" t="str">
            <v>191®g24</v>
          </cell>
          <cell r="C308" t="str">
            <v>m2</v>
          </cell>
        </row>
        <row r="309">
          <cell r="A309" t="str">
            <v>192®g24</v>
          </cell>
          <cell r="C309" t="str">
            <v>m2</v>
          </cell>
        </row>
        <row r="310">
          <cell r="A310" t="str">
            <v>193®g24</v>
          </cell>
          <cell r="C310" t="str">
            <v>m2</v>
          </cell>
        </row>
        <row r="311">
          <cell r="A311" t="str">
            <v>194®g24</v>
          </cell>
          <cell r="C311" t="str">
            <v>m2</v>
          </cell>
        </row>
        <row r="312">
          <cell r="A312" t="str">
            <v>195®g24</v>
          </cell>
          <cell r="C312" t="str">
            <v>m2</v>
          </cell>
        </row>
        <row r="313">
          <cell r="A313" t="str">
            <v>196®g24</v>
          </cell>
          <cell r="C313" t="str">
            <v>m2</v>
          </cell>
        </row>
        <row r="314">
          <cell r="A314" t="str">
            <v>197®g24</v>
          </cell>
          <cell r="C314" t="str">
            <v>m2</v>
          </cell>
        </row>
        <row r="315">
          <cell r="A315" t="str">
            <v>198®g24</v>
          </cell>
          <cell r="C315" t="str">
            <v>m2</v>
          </cell>
        </row>
        <row r="316">
          <cell r="A316" t="str">
            <v>199®g24</v>
          </cell>
          <cell r="C316" t="str">
            <v>m2</v>
          </cell>
        </row>
        <row r="317">
          <cell r="A317" t="str">
            <v>200®g24</v>
          </cell>
          <cell r="C317" t="str">
            <v>m2</v>
          </cell>
        </row>
        <row r="318">
          <cell r="A318" t="str">
            <v>201®g24</v>
          </cell>
          <cell r="C318" t="str">
            <v>m2</v>
          </cell>
        </row>
        <row r="319">
          <cell r="A319" t="str">
            <v>202®g24</v>
          </cell>
          <cell r="C319" t="str">
            <v>m2</v>
          </cell>
        </row>
        <row r="320">
          <cell r="A320" t="str">
            <v>203®g24</v>
          </cell>
          <cell r="C320" t="str">
            <v>m</v>
          </cell>
        </row>
        <row r="321">
          <cell r="A321" t="str">
            <v>204®g24</v>
          </cell>
          <cell r="C321" t="str">
            <v>m</v>
          </cell>
        </row>
        <row r="322">
          <cell r="A322" t="str">
            <v>205®g24</v>
          </cell>
          <cell r="C322" t="str">
            <v>m</v>
          </cell>
        </row>
        <row r="323">
          <cell r="A323" t="str">
            <v>206®g24</v>
          </cell>
          <cell r="C323" t="str">
            <v>m</v>
          </cell>
        </row>
        <row r="324">
          <cell r="A324" t="str">
            <v>207®g24</v>
          </cell>
          <cell r="C324" t="str">
            <v>m</v>
          </cell>
        </row>
        <row r="325">
          <cell r="A325" t="str">
            <v>208®g24</v>
          </cell>
          <cell r="C325" t="str">
            <v>m</v>
          </cell>
        </row>
        <row r="326">
          <cell r="A326" t="str">
            <v>209®g24</v>
          </cell>
          <cell r="C326" t="str">
            <v>m</v>
          </cell>
        </row>
        <row r="327">
          <cell r="A327" t="str">
            <v>210®g24</v>
          </cell>
          <cell r="C327" t="str">
            <v>m</v>
          </cell>
        </row>
        <row r="328">
          <cell r="A328" t="str">
            <v>211®g24</v>
          </cell>
          <cell r="C328" t="str">
            <v>m</v>
          </cell>
        </row>
        <row r="329">
          <cell r="A329" t="str">
            <v>212®g24</v>
          </cell>
          <cell r="C329" t="str">
            <v>m</v>
          </cell>
        </row>
        <row r="330">
          <cell r="A330" t="str">
            <v>213®g24</v>
          </cell>
          <cell r="C330" t="str">
            <v>c¸i</v>
          </cell>
        </row>
        <row r="331">
          <cell r="A331" t="str">
            <v>214®g24</v>
          </cell>
          <cell r="C331" t="str">
            <v>c¸i</v>
          </cell>
        </row>
        <row r="332">
          <cell r="A332" t="str">
            <v>215®g24</v>
          </cell>
          <cell r="C332" t="str">
            <v>m2</v>
          </cell>
        </row>
        <row r="333">
          <cell r="A333" t="str">
            <v>216®g24</v>
          </cell>
          <cell r="C333" t="str">
            <v>m2</v>
          </cell>
        </row>
        <row r="334">
          <cell r="A334" t="str">
            <v>217®g24</v>
          </cell>
          <cell r="C334" t="str">
            <v>m2</v>
          </cell>
        </row>
        <row r="335">
          <cell r="A335" t="str">
            <v>218®g24</v>
          </cell>
          <cell r="C335" t="str">
            <v>m2</v>
          </cell>
        </row>
        <row r="336">
          <cell r="A336" t="str">
            <v>219®g24</v>
          </cell>
          <cell r="C336" t="str">
            <v>m</v>
          </cell>
        </row>
        <row r="337">
          <cell r="A337" t="str">
            <v>220®g24</v>
          </cell>
          <cell r="C337" t="str">
            <v>m</v>
          </cell>
        </row>
        <row r="338">
          <cell r="A338" t="str">
            <v>221®g24</v>
          </cell>
          <cell r="C338" t="str">
            <v>m</v>
          </cell>
        </row>
        <row r="339">
          <cell r="A339" t="str">
            <v>222®g24</v>
          </cell>
          <cell r="C339" t="str">
            <v>m</v>
          </cell>
        </row>
        <row r="340">
          <cell r="A340" t="str">
            <v>240®g24</v>
          </cell>
          <cell r="C340" t="str">
            <v>tÊm</v>
          </cell>
        </row>
        <row r="341">
          <cell r="A341" t="str">
            <v>241®g24</v>
          </cell>
          <cell r="C341" t="str">
            <v>tÊm</v>
          </cell>
        </row>
        <row r="342">
          <cell r="A342" t="str">
            <v>242®g24</v>
          </cell>
          <cell r="C342" t="str">
            <v>tÊm</v>
          </cell>
        </row>
        <row r="343">
          <cell r="A343" t="str">
            <v>243®g24</v>
          </cell>
          <cell r="C343" t="str">
            <v>tÊm</v>
          </cell>
        </row>
        <row r="344">
          <cell r="A344" t="str">
            <v>244®g24</v>
          </cell>
          <cell r="C344" t="str">
            <v>tÊm</v>
          </cell>
        </row>
        <row r="345">
          <cell r="A345" t="str">
            <v>245®g24</v>
          </cell>
          <cell r="C345" t="str">
            <v>m2</v>
          </cell>
        </row>
        <row r="346">
          <cell r="A346" t="str">
            <v>246®g24</v>
          </cell>
          <cell r="C346" t="str">
            <v>m2</v>
          </cell>
        </row>
        <row r="347">
          <cell r="A347" t="str">
            <v>247®g24</v>
          </cell>
          <cell r="C347" t="str">
            <v>m2</v>
          </cell>
        </row>
        <row r="348">
          <cell r="A348" t="str">
            <v>248®g24</v>
          </cell>
          <cell r="C348" t="str">
            <v>m2</v>
          </cell>
        </row>
        <row r="349">
          <cell r="A349" t="str">
            <v>249®g24</v>
          </cell>
          <cell r="C349" t="str">
            <v>tÊm</v>
          </cell>
        </row>
        <row r="350">
          <cell r="A350" t="str">
            <v>250®g24</v>
          </cell>
          <cell r="C350" t="str">
            <v>m2</v>
          </cell>
        </row>
        <row r="351">
          <cell r="A351" t="str">
            <v>251®g24</v>
          </cell>
          <cell r="C351" t="str">
            <v>m2</v>
          </cell>
        </row>
        <row r="352">
          <cell r="A352" t="str">
            <v>252®g24</v>
          </cell>
          <cell r="C352" t="str">
            <v>m2</v>
          </cell>
        </row>
        <row r="353">
          <cell r="A353" t="str">
            <v>253®g24</v>
          </cell>
          <cell r="C353" t="str">
            <v>tÊn</v>
          </cell>
        </row>
        <row r="354">
          <cell r="A354" t="str">
            <v>254®g24</v>
          </cell>
          <cell r="C354" t="str">
            <v>tÊn</v>
          </cell>
        </row>
        <row r="355">
          <cell r="A355" t="str">
            <v>255®g24</v>
          </cell>
          <cell r="C355" t="str">
            <v>kg</v>
          </cell>
        </row>
        <row r="356">
          <cell r="A356" t="str">
            <v>256®g24</v>
          </cell>
          <cell r="C356" t="str">
            <v>m3</v>
          </cell>
        </row>
        <row r="357">
          <cell r="A357" t="str">
            <v>257®g24</v>
          </cell>
          <cell r="C357" t="str">
            <v>m3</v>
          </cell>
        </row>
        <row r="358">
          <cell r="A358" t="str">
            <v>258®g24</v>
          </cell>
          <cell r="C358" t="str">
            <v>m3</v>
          </cell>
        </row>
        <row r="359">
          <cell r="A359" t="str">
            <v>259®g24</v>
          </cell>
          <cell r="C359" t="str">
            <v>m3</v>
          </cell>
        </row>
        <row r="360">
          <cell r="A360" t="str">
            <v>260®g24</v>
          </cell>
          <cell r="C360" t="str">
            <v>m</v>
          </cell>
        </row>
        <row r="361">
          <cell r="A361" t="str">
            <v>261®g24</v>
          </cell>
          <cell r="C361" t="str">
            <v>m</v>
          </cell>
        </row>
        <row r="362">
          <cell r="A362" t="str">
            <v>262®g24</v>
          </cell>
          <cell r="C362" t="str">
            <v>m2</v>
          </cell>
        </row>
        <row r="363">
          <cell r="A363" t="str">
            <v>263®g24</v>
          </cell>
          <cell r="C363" t="str">
            <v>m2</v>
          </cell>
        </row>
        <row r="364">
          <cell r="A364" t="str">
            <v>264®g24</v>
          </cell>
          <cell r="C364" t="str">
            <v>m2</v>
          </cell>
        </row>
        <row r="365">
          <cell r="A365" t="str">
            <v>265®g24</v>
          </cell>
          <cell r="C365" t="str">
            <v>m2</v>
          </cell>
        </row>
        <row r="366">
          <cell r="A366" t="str">
            <v>266®g24</v>
          </cell>
          <cell r="C366" t="str">
            <v>m</v>
          </cell>
        </row>
        <row r="367">
          <cell r="A367" t="str">
            <v>267®g24</v>
          </cell>
          <cell r="C367" t="str">
            <v>m</v>
          </cell>
        </row>
        <row r="368">
          <cell r="A368" t="str">
            <v>268®g24</v>
          </cell>
          <cell r="C368" t="str">
            <v>m</v>
          </cell>
        </row>
        <row r="369">
          <cell r="A369" t="str">
            <v>269®g24</v>
          </cell>
          <cell r="C369" t="str">
            <v>m</v>
          </cell>
        </row>
        <row r="370">
          <cell r="A370" t="str">
            <v>270®g24</v>
          </cell>
          <cell r="C370" t="str">
            <v>m2</v>
          </cell>
        </row>
        <row r="371">
          <cell r="A371" t="str">
            <v>271®g24</v>
          </cell>
          <cell r="C371" t="str">
            <v>m2</v>
          </cell>
        </row>
        <row r="372">
          <cell r="A372" t="str">
            <v>272®g24</v>
          </cell>
          <cell r="C372" t="str">
            <v>m2</v>
          </cell>
        </row>
        <row r="373">
          <cell r="A373" t="str">
            <v>273®g24</v>
          </cell>
          <cell r="C373" t="str">
            <v>m2</v>
          </cell>
        </row>
        <row r="374">
          <cell r="A374" t="str">
            <v>274®g24</v>
          </cell>
          <cell r="C374" t="str">
            <v>m</v>
          </cell>
        </row>
        <row r="375">
          <cell r="A375" t="str">
            <v>275®g24</v>
          </cell>
          <cell r="C375" t="str">
            <v>m2</v>
          </cell>
        </row>
        <row r="376">
          <cell r="A376" t="str">
            <v>276®g24</v>
          </cell>
          <cell r="C376" t="str">
            <v>m2</v>
          </cell>
        </row>
        <row r="377">
          <cell r="A377" t="str">
            <v>277®g24</v>
          </cell>
          <cell r="C377" t="str">
            <v>m2</v>
          </cell>
        </row>
        <row r="378">
          <cell r="A378" t="str">
            <v>278®g24</v>
          </cell>
          <cell r="C378" t="str">
            <v>m2</v>
          </cell>
        </row>
        <row r="379">
          <cell r="A379" t="str">
            <v>279®g24</v>
          </cell>
          <cell r="C379" t="str">
            <v>m2</v>
          </cell>
        </row>
        <row r="380">
          <cell r="A380" t="str">
            <v>280®g24</v>
          </cell>
          <cell r="C380" t="str">
            <v>m2</v>
          </cell>
        </row>
        <row r="381">
          <cell r="A381" t="str">
            <v>281®g24</v>
          </cell>
          <cell r="C381" t="str">
            <v>m2</v>
          </cell>
        </row>
        <row r="382">
          <cell r="A382" t="str">
            <v>282®g24</v>
          </cell>
          <cell r="C382" t="str">
            <v>m2</v>
          </cell>
        </row>
        <row r="383">
          <cell r="A383" t="str">
            <v>283®g24</v>
          </cell>
          <cell r="C383" t="str">
            <v>m2</v>
          </cell>
        </row>
        <row r="384">
          <cell r="A384" t="str">
            <v>284®g24</v>
          </cell>
          <cell r="C384" t="str">
            <v>m2</v>
          </cell>
        </row>
        <row r="385">
          <cell r="A385" t="str">
            <v>285®g24</v>
          </cell>
          <cell r="C385" t="str">
            <v>m2</v>
          </cell>
        </row>
        <row r="386">
          <cell r="A386" t="str">
            <v>286®g24</v>
          </cell>
          <cell r="C386" t="str">
            <v>m2</v>
          </cell>
        </row>
        <row r="387">
          <cell r="A387" t="str">
            <v>287®g24</v>
          </cell>
          <cell r="C387" t="str">
            <v>m2</v>
          </cell>
        </row>
        <row r="388">
          <cell r="A388" t="str">
            <v>288®g24</v>
          </cell>
          <cell r="C388" t="str">
            <v>m2</v>
          </cell>
        </row>
        <row r="389">
          <cell r="A389" t="str">
            <v>289®g24</v>
          </cell>
          <cell r="C389" t="str">
            <v>m2</v>
          </cell>
        </row>
        <row r="390">
          <cell r="A390" t="str">
            <v>290®g24</v>
          </cell>
          <cell r="C390" t="str">
            <v>m2</v>
          </cell>
        </row>
        <row r="391">
          <cell r="A391" t="str">
            <v>291®g24</v>
          </cell>
          <cell r="C391" t="str">
            <v>m2</v>
          </cell>
        </row>
        <row r="392">
          <cell r="A392" t="str">
            <v>292®g24</v>
          </cell>
          <cell r="C392" t="str">
            <v>m2</v>
          </cell>
        </row>
        <row r="393">
          <cell r="A393" t="str">
            <v>293®g24</v>
          </cell>
          <cell r="C393" t="str">
            <v>m2</v>
          </cell>
        </row>
        <row r="394">
          <cell r="A394" t="str">
            <v>294®g24</v>
          </cell>
          <cell r="C394" t="str">
            <v>m2</v>
          </cell>
        </row>
        <row r="395">
          <cell r="A395" t="str">
            <v>295®g24</v>
          </cell>
          <cell r="C395" t="str">
            <v>m2</v>
          </cell>
        </row>
        <row r="396">
          <cell r="A396" t="str">
            <v>296®g24</v>
          </cell>
          <cell r="C396" t="str">
            <v>m2</v>
          </cell>
        </row>
        <row r="397">
          <cell r="A397" t="str">
            <v>297®g24</v>
          </cell>
          <cell r="C397" t="str">
            <v>m2</v>
          </cell>
        </row>
        <row r="398">
          <cell r="A398" t="str">
            <v>298®g24</v>
          </cell>
          <cell r="C398" t="str">
            <v>kg</v>
          </cell>
        </row>
        <row r="399">
          <cell r="A399" t="str">
            <v>299®g24</v>
          </cell>
          <cell r="C399" t="str">
            <v>kg</v>
          </cell>
        </row>
        <row r="400">
          <cell r="A400" t="str">
            <v>300®g24</v>
          </cell>
          <cell r="C400" t="str">
            <v>kg</v>
          </cell>
        </row>
        <row r="401">
          <cell r="A401" t="str">
            <v>301®g24</v>
          </cell>
          <cell r="C401" t="str">
            <v>m2</v>
          </cell>
        </row>
        <row r="402">
          <cell r="A402" t="str">
            <v>302®g24</v>
          </cell>
          <cell r="C402" t="str">
            <v>m2</v>
          </cell>
        </row>
        <row r="403">
          <cell r="A403" t="str">
            <v>303®g24</v>
          </cell>
          <cell r="C403" t="str">
            <v>m2</v>
          </cell>
        </row>
        <row r="404">
          <cell r="A404" t="str">
            <v>304®g24</v>
          </cell>
          <cell r="C404" t="str">
            <v>m2</v>
          </cell>
        </row>
        <row r="405">
          <cell r="A405" t="str">
            <v>305®g24</v>
          </cell>
          <cell r="C405" t="str">
            <v>m2</v>
          </cell>
        </row>
        <row r="406">
          <cell r="A406" t="str">
            <v>306®g24</v>
          </cell>
          <cell r="C406" t="str">
            <v>m2</v>
          </cell>
        </row>
        <row r="407">
          <cell r="A407" t="str">
            <v>307®g24</v>
          </cell>
          <cell r="C407" t="str">
            <v>m2</v>
          </cell>
        </row>
        <row r="408">
          <cell r="A408" t="str">
            <v>308®g24</v>
          </cell>
          <cell r="C408" t="str">
            <v>m2</v>
          </cell>
        </row>
        <row r="409">
          <cell r="A409" t="str">
            <v>309®g24</v>
          </cell>
          <cell r="C409" t="str">
            <v>c©y</v>
          </cell>
        </row>
        <row r="410">
          <cell r="A410" t="str">
            <v>310®g24</v>
          </cell>
          <cell r="C410" t="str">
            <v>c©y</v>
          </cell>
        </row>
        <row r="411">
          <cell r="A411" t="str">
            <v>311®g24</v>
          </cell>
          <cell r="C411" t="str">
            <v>c¸i</v>
          </cell>
        </row>
        <row r="412">
          <cell r="A412" t="str">
            <v>312®g24</v>
          </cell>
          <cell r="C412" t="str">
            <v>kg</v>
          </cell>
        </row>
        <row r="413">
          <cell r="A413" t="str">
            <v>313®g24</v>
          </cell>
          <cell r="C413" t="str">
            <v>kg</v>
          </cell>
        </row>
        <row r="414">
          <cell r="A414" t="str">
            <v>314®g24</v>
          </cell>
          <cell r="C414" t="str">
            <v>m</v>
          </cell>
        </row>
        <row r="415">
          <cell r="A415" t="str">
            <v>315®g24</v>
          </cell>
          <cell r="C415" t="str">
            <v>m</v>
          </cell>
        </row>
        <row r="416">
          <cell r="A416" t="str">
            <v>316®g24</v>
          </cell>
          <cell r="C416" t="str">
            <v>m</v>
          </cell>
        </row>
        <row r="417">
          <cell r="A417" t="str">
            <v>656®g24</v>
          </cell>
          <cell r="C417" t="str">
            <v>c¸i</v>
          </cell>
        </row>
        <row r="418">
          <cell r="A418" t="str">
            <v>660®g24</v>
          </cell>
          <cell r="C418" t="str">
            <v>m</v>
          </cell>
        </row>
        <row r="419">
          <cell r="A419" t="str">
            <v>661®g24</v>
          </cell>
          <cell r="C419" t="str">
            <v>m</v>
          </cell>
        </row>
        <row r="420">
          <cell r="A420" t="str">
            <v>662®g24</v>
          </cell>
          <cell r="C420" t="str">
            <v>m</v>
          </cell>
        </row>
        <row r="421">
          <cell r="A421" t="str">
            <v>663®g24</v>
          </cell>
          <cell r="C421" t="str">
            <v>m</v>
          </cell>
        </row>
        <row r="422">
          <cell r="A422" t="str">
            <v>664®g24</v>
          </cell>
          <cell r="C422" t="str">
            <v>m</v>
          </cell>
        </row>
        <row r="423">
          <cell r="A423" t="str">
            <v>665®g24</v>
          </cell>
          <cell r="C423" t="str">
            <v>m</v>
          </cell>
        </row>
        <row r="424">
          <cell r="A424" t="str">
            <v>666®g24</v>
          </cell>
          <cell r="C424" t="str">
            <v>m</v>
          </cell>
        </row>
        <row r="425">
          <cell r="A425" t="str">
            <v>667®g24</v>
          </cell>
          <cell r="C425" t="str">
            <v>m</v>
          </cell>
        </row>
        <row r="426">
          <cell r="A426" t="str">
            <v>668®g24</v>
          </cell>
          <cell r="C426" t="str">
            <v>m</v>
          </cell>
        </row>
        <row r="427">
          <cell r="A427" t="str">
            <v>669®g24</v>
          </cell>
          <cell r="C427" t="str">
            <v>m</v>
          </cell>
        </row>
        <row r="428">
          <cell r="A428" t="str">
            <v>670®g24</v>
          </cell>
          <cell r="C428" t="str">
            <v>m</v>
          </cell>
        </row>
        <row r="429">
          <cell r="A429" t="str">
            <v>671®g24</v>
          </cell>
          <cell r="C429" t="str">
            <v>m</v>
          </cell>
        </row>
        <row r="430">
          <cell r="A430" t="str">
            <v>672®g24</v>
          </cell>
          <cell r="C430" t="str">
            <v>m</v>
          </cell>
        </row>
        <row r="431">
          <cell r="A431" t="str">
            <v>673®g24</v>
          </cell>
          <cell r="C431" t="str">
            <v>m</v>
          </cell>
        </row>
        <row r="432">
          <cell r="A432" t="str">
            <v>674®g24</v>
          </cell>
          <cell r="C432" t="str">
            <v>m</v>
          </cell>
        </row>
        <row r="433">
          <cell r="A433" t="str">
            <v>675®g24</v>
          </cell>
          <cell r="C433" t="str">
            <v>m</v>
          </cell>
        </row>
        <row r="434">
          <cell r="A434" t="str">
            <v>759®g24</v>
          </cell>
          <cell r="C434" t="str">
            <v>c¸i</v>
          </cell>
        </row>
        <row r="435">
          <cell r="A435" t="str">
            <v>760®g24</v>
          </cell>
          <cell r="C435" t="str">
            <v>c¸i</v>
          </cell>
        </row>
        <row r="436">
          <cell r="A436" t="str">
            <v>761®g24</v>
          </cell>
          <cell r="C436" t="str">
            <v>c¸i</v>
          </cell>
        </row>
        <row r="437">
          <cell r="A437" t="str">
            <v>762®g24</v>
          </cell>
          <cell r="C437" t="str">
            <v>c¸i</v>
          </cell>
        </row>
        <row r="438">
          <cell r="A438" t="str">
            <v>763®g24</v>
          </cell>
          <cell r="C438" t="str">
            <v>c¸i</v>
          </cell>
        </row>
        <row r="439">
          <cell r="A439" t="str">
            <v>764®g24</v>
          </cell>
          <cell r="C439" t="str">
            <v>c¸i</v>
          </cell>
        </row>
        <row r="440">
          <cell r="A440" t="str">
            <v>765®g24</v>
          </cell>
          <cell r="C440" t="str">
            <v>c¸i</v>
          </cell>
        </row>
        <row r="441">
          <cell r="A441" t="str">
            <v>766®g24</v>
          </cell>
          <cell r="C441" t="str">
            <v>c¸i</v>
          </cell>
        </row>
        <row r="442">
          <cell r="A442" t="str">
            <v>767®g24</v>
          </cell>
          <cell r="C442" t="str">
            <v>c¸i</v>
          </cell>
        </row>
        <row r="443">
          <cell r="A443" t="str">
            <v>768®g24</v>
          </cell>
          <cell r="C443" t="str">
            <v>c¸i</v>
          </cell>
        </row>
        <row r="444">
          <cell r="A444" t="str">
            <v>769®g24</v>
          </cell>
          <cell r="C444" t="str">
            <v>c¸i</v>
          </cell>
        </row>
        <row r="445">
          <cell r="A445" t="str">
            <v>770®g24</v>
          </cell>
          <cell r="C445" t="str">
            <v>c¸i</v>
          </cell>
        </row>
        <row r="446">
          <cell r="A446" t="str">
            <v>771®g24</v>
          </cell>
          <cell r="C446" t="str">
            <v>c¸i</v>
          </cell>
        </row>
        <row r="447">
          <cell r="A447" t="str">
            <v>772®g24</v>
          </cell>
          <cell r="C447" t="str">
            <v>c¸i</v>
          </cell>
        </row>
        <row r="448">
          <cell r="A448" t="str">
            <v>773®g24</v>
          </cell>
          <cell r="C448" t="str">
            <v>c¸i</v>
          </cell>
        </row>
        <row r="449">
          <cell r="A449" t="str">
            <v>774®g24</v>
          </cell>
          <cell r="C449" t="str">
            <v>c¸i</v>
          </cell>
        </row>
        <row r="450">
          <cell r="A450" t="str">
            <v>775®g24</v>
          </cell>
          <cell r="C450" t="str">
            <v>c¸i</v>
          </cell>
        </row>
        <row r="451">
          <cell r="A451" t="str">
            <v>776®g24</v>
          </cell>
          <cell r="C451" t="str">
            <v>c¸i</v>
          </cell>
        </row>
        <row r="452">
          <cell r="A452" t="str">
            <v>777®g24</v>
          </cell>
          <cell r="C452" t="str">
            <v>c¸i</v>
          </cell>
        </row>
        <row r="453">
          <cell r="A453" t="str">
            <v>778®g24</v>
          </cell>
          <cell r="C453" t="str">
            <v>c¸i</v>
          </cell>
        </row>
        <row r="454">
          <cell r="A454" t="str">
            <v>779®g24</v>
          </cell>
          <cell r="C454" t="str">
            <v>c¸i</v>
          </cell>
        </row>
        <row r="455">
          <cell r="A455" t="str">
            <v>780®g24</v>
          </cell>
          <cell r="C455" t="str">
            <v>c¸i</v>
          </cell>
        </row>
        <row r="456">
          <cell r="A456" t="str">
            <v>781®g24</v>
          </cell>
          <cell r="C456" t="str">
            <v>c¸i</v>
          </cell>
        </row>
        <row r="457">
          <cell r="A457" t="str">
            <v>782®g24</v>
          </cell>
          <cell r="C457" t="str">
            <v>c¸i</v>
          </cell>
        </row>
        <row r="458">
          <cell r="A458" t="str">
            <v>783®g24</v>
          </cell>
          <cell r="C458" t="str">
            <v>c¸i</v>
          </cell>
        </row>
        <row r="459">
          <cell r="A459" t="str">
            <v>784®g24</v>
          </cell>
          <cell r="C459" t="str">
            <v>c¸i</v>
          </cell>
        </row>
        <row r="460">
          <cell r="A460" t="str">
            <v>785®g24</v>
          </cell>
          <cell r="C460" t="str">
            <v>c¸i</v>
          </cell>
        </row>
        <row r="461">
          <cell r="A461" t="str">
            <v>786®g24</v>
          </cell>
          <cell r="C461" t="str">
            <v>c¸i</v>
          </cell>
        </row>
        <row r="462">
          <cell r="A462" t="str">
            <v>787®g24</v>
          </cell>
          <cell r="C462" t="str">
            <v>c¸i</v>
          </cell>
        </row>
        <row r="463">
          <cell r="A463" t="str">
            <v>788®g24</v>
          </cell>
          <cell r="C463" t="str">
            <v>c¸i</v>
          </cell>
        </row>
        <row r="464">
          <cell r="A464" t="str">
            <v>789®g24</v>
          </cell>
          <cell r="C464" t="str">
            <v>c¸i</v>
          </cell>
        </row>
        <row r="465">
          <cell r="A465" t="str">
            <v>790®g24</v>
          </cell>
          <cell r="C465" t="str">
            <v>c¸i</v>
          </cell>
        </row>
        <row r="466">
          <cell r="A466" t="str">
            <v>791®g24</v>
          </cell>
          <cell r="C466" t="str">
            <v>c¸i</v>
          </cell>
        </row>
        <row r="467">
          <cell r="A467" t="str">
            <v>792®g24</v>
          </cell>
          <cell r="C467" t="str">
            <v>c¸i</v>
          </cell>
        </row>
        <row r="468">
          <cell r="A468" t="str">
            <v>793®g24</v>
          </cell>
          <cell r="C468" t="str">
            <v>c¸i</v>
          </cell>
        </row>
        <row r="469">
          <cell r="A469" t="str">
            <v>794®g24</v>
          </cell>
          <cell r="C469" t="str">
            <v>c¸i</v>
          </cell>
        </row>
        <row r="470">
          <cell r="A470" t="str">
            <v>795®g24</v>
          </cell>
          <cell r="C470" t="str">
            <v>c¸i</v>
          </cell>
        </row>
        <row r="471">
          <cell r="A471" t="str">
            <v>796®g24</v>
          </cell>
          <cell r="C471" t="str">
            <v>c¸i</v>
          </cell>
        </row>
        <row r="472">
          <cell r="A472" t="str">
            <v>797®g24</v>
          </cell>
          <cell r="C472" t="str">
            <v>c¸i</v>
          </cell>
        </row>
        <row r="473">
          <cell r="A473" t="str">
            <v>798®g24</v>
          </cell>
          <cell r="C473" t="str">
            <v>c¸i</v>
          </cell>
        </row>
        <row r="474">
          <cell r="A474" t="str">
            <v>799®g24</v>
          </cell>
          <cell r="C474" t="str">
            <v>c¸i</v>
          </cell>
        </row>
        <row r="475">
          <cell r="A475" t="str">
            <v>800®g24</v>
          </cell>
          <cell r="C475" t="str">
            <v>c¸i</v>
          </cell>
        </row>
        <row r="476">
          <cell r="A476" t="str">
            <v>801®g24</v>
          </cell>
          <cell r="C476" t="str">
            <v>c¸i</v>
          </cell>
        </row>
        <row r="477">
          <cell r="A477" t="str">
            <v>802®g24</v>
          </cell>
          <cell r="C477" t="str">
            <v>c¸i</v>
          </cell>
        </row>
        <row r="478">
          <cell r="A478" t="str">
            <v>803®g24</v>
          </cell>
          <cell r="C478" t="str">
            <v>bé</v>
          </cell>
        </row>
        <row r="479">
          <cell r="A479" t="str">
            <v>804®g24</v>
          </cell>
          <cell r="C479" t="str">
            <v>bé</v>
          </cell>
        </row>
        <row r="480">
          <cell r="A480" t="str">
            <v>805®g24</v>
          </cell>
          <cell r="C480" t="str">
            <v>m</v>
          </cell>
        </row>
        <row r="481">
          <cell r="A481" t="str">
            <v>806®g24</v>
          </cell>
          <cell r="C481" t="str">
            <v>m</v>
          </cell>
        </row>
        <row r="482">
          <cell r="A482" t="str">
            <v>807®g24</v>
          </cell>
          <cell r="C482" t="str">
            <v>m</v>
          </cell>
        </row>
        <row r="483">
          <cell r="A483" t="str">
            <v>808®g24</v>
          </cell>
          <cell r="C483" t="str">
            <v>m</v>
          </cell>
        </row>
        <row r="484">
          <cell r="A484" t="str">
            <v>809®g24</v>
          </cell>
          <cell r="C484" t="str">
            <v>m</v>
          </cell>
        </row>
        <row r="485">
          <cell r="A485" t="str">
            <v>810®g24</v>
          </cell>
          <cell r="C485" t="str">
            <v>m</v>
          </cell>
        </row>
        <row r="486">
          <cell r="A486" t="str">
            <v>811®g24</v>
          </cell>
          <cell r="C486" t="str">
            <v>m</v>
          </cell>
        </row>
        <row r="487">
          <cell r="A487" t="str">
            <v>812®g24</v>
          </cell>
          <cell r="C487" t="str">
            <v>m</v>
          </cell>
        </row>
        <row r="488">
          <cell r="A488" t="str">
            <v>813®g24</v>
          </cell>
          <cell r="C488" t="str">
            <v>m</v>
          </cell>
        </row>
        <row r="489">
          <cell r="A489" t="str">
            <v>814®g24</v>
          </cell>
          <cell r="C489" t="str">
            <v>m</v>
          </cell>
        </row>
        <row r="490">
          <cell r="A490" t="str">
            <v>815®g24</v>
          </cell>
          <cell r="C490" t="str">
            <v>m</v>
          </cell>
        </row>
        <row r="491">
          <cell r="A491" t="str">
            <v>816®g24</v>
          </cell>
          <cell r="C491" t="str">
            <v>m</v>
          </cell>
        </row>
        <row r="492">
          <cell r="A492" t="str">
            <v>817®g24</v>
          </cell>
          <cell r="C492" t="str">
            <v>m</v>
          </cell>
        </row>
        <row r="493">
          <cell r="A493" t="str">
            <v>818®g24</v>
          </cell>
          <cell r="C493" t="str">
            <v>m</v>
          </cell>
        </row>
        <row r="494">
          <cell r="A494" t="str">
            <v>819®g24</v>
          </cell>
          <cell r="C494" t="str">
            <v>m</v>
          </cell>
        </row>
        <row r="495">
          <cell r="A495" t="str">
            <v>820®g24</v>
          </cell>
          <cell r="C495" t="str">
            <v>m</v>
          </cell>
        </row>
        <row r="496">
          <cell r="A496" t="str">
            <v>821®g24</v>
          </cell>
          <cell r="C496" t="str">
            <v>m</v>
          </cell>
        </row>
        <row r="497">
          <cell r="A497" t="str">
            <v>822®g24</v>
          </cell>
          <cell r="C497" t="str">
            <v>m</v>
          </cell>
        </row>
        <row r="498">
          <cell r="A498" t="str">
            <v>823®g24</v>
          </cell>
          <cell r="C498" t="str">
            <v>m</v>
          </cell>
        </row>
        <row r="499">
          <cell r="A499" t="str">
            <v>824®g24</v>
          </cell>
          <cell r="C499" t="str">
            <v>m</v>
          </cell>
        </row>
        <row r="500">
          <cell r="A500" t="str">
            <v>825®g24</v>
          </cell>
          <cell r="C500" t="str">
            <v>m</v>
          </cell>
        </row>
        <row r="501">
          <cell r="A501" t="str">
            <v>826®g24</v>
          </cell>
          <cell r="C501" t="str">
            <v>m</v>
          </cell>
        </row>
        <row r="502">
          <cell r="A502" t="str">
            <v>827®g24</v>
          </cell>
          <cell r="C502" t="str">
            <v>m</v>
          </cell>
        </row>
        <row r="503">
          <cell r="A503" t="str">
            <v>828®g24</v>
          </cell>
          <cell r="C503" t="str">
            <v>m</v>
          </cell>
        </row>
        <row r="504">
          <cell r="A504" t="str">
            <v>829®g24</v>
          </cell>
          <cell r="C504" t="str">
            <v>m</v>
          </cell>
        </row>
        <row r="505">
          <cell r="A505" t="str">
            <v>830®g24</v>
          </cell>
          <cell r="C505" t="str">
            <v>m</v>
          </cell>
        </row>
        <row r="506">
          <cell r="A506" t="str">
            <v>831®g24</v>
          </cell>
          <cell r="C506" t="str">
            <v>m</v>
          </cell>
        </row>
        <row r="507">
          <cell r="A507" t="str">
            <v>832®g24</v>
          </cell>
          <cell r="C507" t="str">
            <v>m</v>
          </cell>
        </row>
        <row r="508">
          <cell r="A508" t="str">
            <v>833®g24</v>
          </cell>
          <cell r="C508" t="str">
            <v>m</v>
          </cell>
        </row>
        <row r="509">
          <cell r="A509" t="str">
            <v>834®g24</v>
          </cell>
          <cell r="C509" t="str">
            <v>m</v>
          </cell>
        </row>
        <row r="510">
          <cell r="A510" t="str">
            <v>835®g24</v>
          </cell>
          <cell r="C510" t="str">
            <v>m</v>
          </cell>
        </row>
        <row r="511">
          <cell r="A511" t="str">
            <v>836®g24</v>
          </cell>
          <cell r="C511" t="str">
            <v>m</v>
          </cell>
        </row>
        <row r="512">
          <cell r="A512" t="str">
            <v>837®g24</v>
          </cell>
          <cell r="C512" t="str">
            <v>m</v>
          </cell>
        </row>
        <row r="513">
          <cell r="A513" t="str">
            <v>838®g24</v>
          </cell>
          <cell r="C513" t="str">
            <v>m</v>
          </cell>
        </row>
        <row r="514">
          <cell r="A514" t="str">
            <v>839®g24</v>
          </cell>
          <cell r="C514" t="str">
            <v>m</v>
          </cell>
        </row>
        <row r="515">
          <cell r="A515" t="str">
            <v>840®g24</v>
          </cell>
          <cell r="C515" t="str">
            <v>m</v>
          </cell>
        </row>
        <row r="516">
          <cell r="A516" t="str">
            <v>841®g24</v>
          </cell>
          <cell r="C516" t="str">
            <v>m</v>
          </cell>
        </row>
        <row r="517">
          <cell r="A517" t="str">
            <v>842®g24</v>
          </cell>
          <cell r="C517" t="str">
            <v>m</v>
          </cell>
        </row>
        <row r="518">
          <cell r="A518" t="str">
            <v>843®g24</v>
          </cell>
          <cell r="C518" t="str">
            <v>m</v>
          </cell>
        </row>
        <row r="519">
          <cell r="A519" t="str">
            <v>844®g24</v>
          </cell>
          <cell r="C519" t="str">
            <v>m</v>
          </cell>
        </row>
        <row r="520">
          <cell r="A520" t="str">
            <v>845®g24</v>
          </cell>
          <cell r="C520" t="str">
            <v>m</v>
          </cell>
        </row>
        <row r="521">
          <cell r="A521" t="str">
            <v>846®g24</v>
          </cell>
          <cell r="C521" t="str">
            <v>m</v>
          </cell>
        </row>
        <row r="522">
          <cell r="A522" t="str">
            <v>847®g24</v>
          </cell>
          <cell r="C522" t="str">
            <v>m</v>
          </cell>
        </row>
        <row r="523">
          <cell r="A523" t="str">
            <v>848®g24</v>
          </cell>
          <cell r="C523" t="str">
            <v>m</v>
          </cell>
        </row>
        <row r="524">
          <cell r="A524" t="str">
            <v>849®g24</v>
          </cell>
          <cell r="C524" t="str">
            <v>m</v>
          </cell>
        </row>
        <row r="525">
          <cell r="A525" t="str">
            <v>850®g24</v>
          </cell>
          <cell r="C525" t="str">
            <v>m</v>
          </cell>
        </row>
        <row r="526">
          <cell r="A526" t="str">
            <v>851®g24</v>
          </cell>
          <cell r="C526" t="str">
            <v>m</v>
          </cell>
        </row>
        <row r="527">
          <cell r="A527" t="str">
            <v>899®g24</v>
          </cell>
          <cell r="C527" t="str">
            <v>c¸i</v>
          </cell>
        </row>
        <row r="528">
          <cell r="A528" t="str">
            <v>900®g24</v>
          </cell>
          <cell r="C528" t="str">
            <v>c¸i</v>
          </cell>
        </row>
        <row r="529">
          <cell r="A529" t="str">
            <v>901®g24</v>
          </cell>
          <cell r="C529" t="str">
            <v>c¸i</v>
          </cell>
        </row>
        <row r="530">
          <cell r="A530" t="str">
            <v>902®g24</v>
          </cell>
          <cell r="C530" t="str">
            <v>c¸i</v>
          </cell>
        </row>
        <row r="531">
          <cell r="A531" t="str">
            <v>903®g24</v>
          </cell>
          <cell r="C531" t="str">
            <v>c¸i</v>
          </cell>
        </row>
        <row r="532">
          <cell r="A532" t="str">
            <v>904®g24</v>
          </cell>
          <cell r="C532" t="str">
            <v>c¸i</v>
          </cell>
        </row>
        <row r="533">
          <cell r="A533" t="str">
            <v>905®g24</v>
          </cell>
          <cell r="C533" t="str">
            <v>c¸i</v>
          </cell>
        </row>
        <row r="534">
          <cell r="A534" t="str">
            <v>906®g24</v>
          </cell>
          <cell r="C534" t="str">
            <v>c¸i</v>
          </cell>
        </row>
        <row r="535">
          <cell r="A535" t="str">
            <v>907®g24</v>
          </cell>
          <cell r="C535" t="str">
            <v>c¸i</v>
          </cell>
        </row>
        <row r="536">
          <cell r="A536" t="str">
            <v>908®g24</v>
          </cell>
          <cell r="C536" t="str">
            <v>c¸i</v>
          </cell>
        </row>
        <row r="537">
          <cell r="A537" t="str">
            <v>909®g24</v>
          </cell>
          <cell r="C537" t="str">
            <v>c¸i</v>
          </cell>
        </row>
        <row r="538">
          <cell r="A538" t="str">
            <v>910®g24</v>
          </cell>
          <cell r="C538" t="str">
            <v>c¸i</v>
          </cell>
        </row>
        <row r="539">
          <cell r="A539" t="str">
            <v>911®g24</v>
          </cell>
        </row>
        <row r="540">
          <cell r="A540" t="str">
            <v>961®g24</v>
          </cell>
          <cell r="C540" t="str">
            <v>m</v>
          </cell>
        </row>
        <row r="541">
          <cell r="A541" t="str">
            <v>962®g24</v>
          </cell>
          <cell r="C541" t="str">
            <v>m</v>
          </cell>
        </row>
        <row r="542">
          <cell r="A542" t="str">
            <v>963®g24</v>
          </cell>
          <cell r="C542" t="str">
            <v>m</v>
          </cell>
        </row>
        <row r="543">
          <cell r="A543" t="str">
            <v>964®g24</v>
          </cell>
          <cell r="C543" t="str">
            <v>m</v>
          </cell>
        </row>
        <row r="544">
          <cell r="A544" t="str">
            <v>965®g24</v>
          </cell>
          <cell r="C544" t="str">
            <v>m</v>
          </cell>
        </row>
        <row r="545">
          <cell r="A545" t="str">
            <v>966®g24</v>
          </cell>
          <cell r="C545" t="str">
            <v>m</v>
          </cell>
        </row>
        <row r="546">
          <cell r="A546" t="str">
            <v>967®g24</v>
          </cell>
          <cell r="C546" t="str">
            <v>m</v>
          </cell>
        </row>
        <row r="547">
          <cell r="A547" t="str">
            <v>968®g24</v>
          </cell>
          <cell r="C547" t="str">
            <v>m</v>
          </cell>
        </row>
        <row r="548">
          <cell r="A548" t="str">
            <v>969®g24</v>
          </cell>
          <cell r="C548" t="str">
            <v>m</v>
          </cell>
        </row>
        <row r="549">
          <cell r="A549" t="str">
            <v>979®g24</v>
          </cell>
          <cell r="C549" t="str">
            <v>c©y</v>
          </cell>
        </row>
        <row r="550">
          <cell r="A550" t="str">
            <v>980®g24</v>
          </cell>
          <cell r="C550" t="str">
            <v>c©y</v>
          </cell>
        </row>
        <row r="551">
          <cell r="A551" t="str">
            <v>981®g24</v>
          </cell>
          <cell r="C551" t="str">
            <v>c©y</v>
          </cell>
        </row>
        <row r="552">
          <cell r="A552" t="str">
            <v>982®g24</v>
          </cell>
          <cell r="C552" t="str">
            <v>c©y</v>
          </cell>
        </row>
        <row r="553">
          <cell r="A553" t="str">
            <v>983®g24</v>
          </cell>
        </row>
        <row r="554">
          <cell r="A554" t="str">
            <v>AE.1111</v>
          </cell>
          <cell r="C554" t="str">
            <v>c©y</v>
          </cell>
        </row>
        <row r="555">
          <cell r="A555" t="str">
            <v>AE.1113</v>
          </cell>
          <cell r="C555" t="str">
            <v>c©y</v>
          </cell>
        </row>
        <row r="556">
          <cell r="A556" t="str">
            <v>AE.1121</v>
          </cell>
          <cell r="C556" t="str">
            <v>c©y</v>
          </cell>
        </row>
        <row r="557">
          <cell r="A557" t="str">
            <v>AE.1123</v>
          </cell>
          <cell r="C557" t="str">
            <v>c©y</v>
          </cell>
        </row>
        <row r="558">
          <cell r="A558" t="str">
            <v>AE.1211</v>
          </cell>
          <cell r="C558" t="str">
            <v>c©y</v>
          </cell>
        </row>
        <row r="559">
          <cell r="A559" t="str">
            <v>AE.1213</v>
          </cell>
          <cell r="C559" t="str">
            <v>c©y</v>
          </cell>
        </row>
        <row r="560">
          <cell r="A560" t="str">
            <v>AE.1214</v>
          </cell>
          <cell r="C560" t="str">
            <v>c©y</v>
          </cell>
        </row>
        <row r="561">
          <cell r="A561" t="str">
            <v>AE.1215</v>
          </cell>
          <cell r="C561" t="str">
            <v>c©y</v>
          </cell>
        </row>
        <row r="562">
          <cell r="A562" t="str">
            <v>AG.1111</v>
          </cell>
          <cell r="C562" t="str">
            <v>m3</v>
          </cell>
        </row>
        <row r="563">
          <cell r="A563" t="str">
            <v>AG.1111a</v>
          </cell>
          <cell r="C563" t="str">
            <v>m3</v>
          </cell>
        </row>
        <row r="564">
          <cell r="A564" t="str">
            <v>AG.1111b</v>
          </cell>
          <cell r="C564" t="str">
            <v xml:space="preserve">m3 </v>
          </cell>
        </row>
        <row r="565">
          <cell r="A565" t="str">
            <v>AG.1112</v>
          </cell>
          <cell r="C565" t="str">
            <v xml:space="preserve">m3 </v>
          </cell>
        </row>
        <row r="566">
          <cell r="A566" t="str">
            <v>AG.1112a</v>
          </cell>
          <cell r="C566" t="str">
            <v xml:space="preserve">m3 </v>
          </cell>
        </row>
        <row r="567">
          <cell r="A567" t="str">
            <v>AG.1112b</v>
          </cell>
          <cell r="C567" t="str">
            <v xml:space="preserve">m3 </v>
          </cell>
        </row>
        <row r="568">
          <cell r="A568" t="str">
            <v>AG.1121</v>
          </cell>
          <cell r="C568" t="str">
            <v>m3</v>
          </cell>
        </row>
        <row r="569">
          <cell r="A569" t="str">
            <v>AG.1122</v>
          </cell>
          <cell r="C569" t="str">
            <v>m3</v>
          </cell>
        </row>
        <row r="570">
          <cell r="A570" t="str">
            <v>AG.1131</v>
          </cell>
          <cell r="C570" t="str">
            <v xml:space="preserve">m3 </v>
          </cell>
        </row>
        <row r="571">
          <cell r="A571" t="str">
            <v>AG.1132</v>
          </cell>
          <cell r="C571" t="str">
            <v xml:space="preserve">m3 </v>
          </cell>
        </row>
        <row r="572">
          <cell r="A572" t="str">
            <v>AG.1141</v>
          </cell>
          <cell r="C572" t="str">
            <v xml:space="preserve">m3 </v>
          </cell>
        </row>
        <row r="573">
          <cell r="A573" t="str">
            <v>AG.1211</v>
          </cell>
          <cell r="C573" t="str">
            <v>m3</v>
          </cell>
        </row>
        <row r="574">
          <cell r="A574" t="str">
            <v>AG.1221</v>
          </cell>
          <cell r="C574" t="str">
            <v xml:space="preserve">m3 </v>
          </cell>
        </row>
        <row r="575">
          <cell r="A575" t="str">
            <v>AG.1222</v>
          </cell>
          <cell r="C575" t="str">
            <v xml:space="preserve">m3 </v>
          </cell>
        </row>
        <row r="576">
          <cell r="A576" t="str">
            <v>AG.1231</v>
          </cell>
          <cell r="C576" t="str">
            <v xml:space="preserve">m3 </v>
          </cell>
        </row>
        <row r="577">
          <cell r="A577" t="str">
            <v>AG.1232</v>
          </cell>
          <cell r="C577" t="str">
            <v xml:space="preserve">m3 </v>
          </cell>
        </row>
        <row r="578">
          <cell r="A578" t="str">
            <v>AG.1241</v>
          </cell>
          <cell r="C578" t="str">
            <v xml:space="preserve">m3 </v>
          </cell>
        </row>
        <row r="579">
          <cell r="A579" t="str">
            <v>AG.1242</v>
          </cell>
          <cell r="C579" t="str">
            <v xml:space="preserve">m3 </v>
          </cell>
        </row>
        <row r="580">
          <cell r="A580" t="str">
            <v>ag.1311</v>
          </cell>
          <cell r="C580" t="str">
            <v>m2</v>
          </cell>
        </row>
        <row r="581">
          <cell r="A581" t="str">
            <v>ag.1312</v>
          </cell>
          <cell r="C581" t="str">
            <v>m2</v>
          </cell>
        </row>
        <row r="582">
          <cell r="A582" t="str">
            <v>ag.1313</v>
          </cell>
          <cell r="C582" t="str">
            <v>m2</v>
          </cell>
        </row>
        <row r="583">
          <cell r="A583" t="str">
            <v>ag.1321</v>
          </cell>
          <cell r="C583" t="str">
            <v>m2</v>
          </cell>
        </row>
        <row r="584">
          <cell r="A584" t="str">
            <v>ag.1322</v>
          </cell>
          <cell r="C584" t="str">
            <v>m2</v>
          </cell>
        </row>
        <row r="585">
          <cell r="A585" t="str">
            <v>ag.1323</v>
          </cell>
          <cell r="C585" t="str">
            <v>m2</v>
          </cell>
        </row>
        <row r="586">
          <cell r="A586" t="str">
            <v>ag.1324</v>
          </cell>
          <cell r="C586" t="str">
            <v>m2</v>
          </cell>
        </row>
        <row r="587">
          <cell r="A587" t="str">
            <v>ag.1411</v>
          </cell>
          <cell r="C587" t="str">
            <v>m2</v>
          </cell>
        </row>
        <row r="588">
          <cell r="A588" t="str">
            <v>ag.1412</v>
          </cell>
          <cell r="C588" t="str">
            <v>m2</v>
          </cell>
        </row>
        <row r="589">
          <cell r="A589" t="str">
            <v>ag.1511</v>
          </cell>
          <cell r="C589" t="str">
            <v>m</v>
          </cell>
        </row>
        <row r="590">
          <cell r="A590" t="str">
            <v>ag.1512</v>
          </cell>
          <cell r="C590" t="str">
            <v>m</v>
          </cell>
        </row>
        <row r="591">
          <cell r="A591" t="str">
            <v>ag.1521</v>
          </cell>
          <cell r="C591" t="str">
            <v>m2</v>
          </cell>
        </row>
        <row r="592">
          <cell r="A592" t="str">
            <v>ag.1522</v>
          </cell>
          <cell r="C592" t="str">
            <v>m2</v>
          </cell>
        </row>
        <row r="593">
          <cell r="A593" t="str">
            <v>ah.1110</v>
          </cell>
          <cell r="C593" t="str">
            <v>m3</v>
          </cell>
        </row>
        <row r="594">
          <cell r="A594" t="str">
            <v>ah.1120</v>
          </cell>
          <cell r="C594" t="str">
            <v>m3</v>
          </cell>
        </row>
        <row r="595">
          <cell r="A595" t="str">
            <v>ah.1210</v>
          </cell>
          <cell r="C595" t="str">
            <v>m3</v>
          </cell>
        </row>
        <row r="596">
          <cell r="A596" t="str">
            <v>ah.2110</v>
          </cell>
          <cell r="C596" t="str">
            <v>m3</v>
          </cell>
        </row>
        <row r="597">
          <cell r="A597" t="str">
            <v>ah.2120</v>
          </cell>
          <cell r="C597" t="str">
            <v>m3</v>
          </cell>
        </row>
        <row r="598">
          <cell r="A598" t="str">
            <v>AI.1111</v>
          </cell>
          <cell r="C598" t="str">
            <v xml:space="preserve">m3 </v>
          </cell>
        </row>
        <row r="599">
          <cell r="A599" t="str">
            <v>AI.1111*</v>
          </cell>
          <cell r="C599" t="str">
            <v>m3</v>
          </cell>
        </row>
        <row r="600">
          <cell r="A600" t="str">
            <v>AI.1112</v>
          </cell>
          <cell r="C600" t="str">
            <v xml:space="preserve">m3 </v>
          </cell>
        </row>
        <row r="601">
          <cell r="A601" t="str">
            <v>AI.1112*</v>
          </cell>
          <cell r="C601" t="str">
            <v>m3</v>
          </cell>
        </row>
        <row r="602">
          <cell r="A602" t="str">
            <v>AI.1121</v>
          </cell>
          <cell r="C602" t="str">
            <v>kg</v>
          </cell>
        </row>
        <row r="603">
          <cell r="A603" t="str">
            <v>AI.1122</v>
          </cell>
          <cell r="C603" t="str">
            <v>kg</v>
          </cell>
        </row>
        <row r="604">
          <cell r="A604" t="str">
            <v>AI.1211</v>
          </cell>
          <cell r="C604" t="str">
            <v>m2</v>
          </cell>
        </row>
        <row r="605">
          <cell r="A605" t="str">
            <v>AI.1212</v>
          </cell>
          <cell r="C605" t="str">
            <v>m2</v>
          </cell>
        </row>
        <row r="606">
          <cell r="A606" t="str">
            <v>AI.1221</v>
          </cell>
          <cell r="C606" t="str">
            <v>m2</v>
          </cell>
        </row>
        <row r="607">
          <cell r="A607" t="str">
            <v>AI.1222</v>
          </cell>
          <cell r="C607" t="str">
            <v>m2</v>
          </cell>
        </row>
        <row r="608">
          <cell r="A608" t="str">
            <v>AI.1231</v>
          </cell>
          <cell r="C608" t="str">
            <v>m2</v>
          </cell>
        </row>
        <row r="609">
          <cell r="A609" t="str">
            <v>AI.1232</v>
          </cell>
          <cell r="C609" t="str">
            <v>m2</v>
          </cell>
        </row>
        <row r="610">
          <cell r="A610" t="str">
            <v>ai.1310</v>
          </cell>
          <cell r="C610" t="str">
            <v>m2</v>
          </cell>
        </row>
        <row r="611">
          <cell r="A611" t="str">
            <v>ai.1320</v>
          </cell>
          <cell r="C611" t="str">
            <v>m2</v>
          </cell>
        </row>
        <row r="612">
          <cell r="A612" t="str">
            <v>ai.1331</v>
          </cell>
          <cell r="C612" t="str">
            <v>m2</v>
          </cell>
        </row>
        <row r="613">
          <cell r="A613" t="str">
            <v>ai.1332</v>
          </cell>
          <cell r="C613" t="str">
            <v>m2</v>
          </cell>
        </row>
        <row r="614">
          <cell r="A614" t="str">
            <v>ai.1410</v>
          </cell>
          <cell r="C614" t="str">
            <v>m2</v>
          </cell>
        </row>
        <row r="615">
          <cell r="A615" t="str">
            <v>ai.1420</v>
          </cell>
          <cell r="C615" t="str">
            <v>m2</v>
          </cell>
        </row>
        <row r="616">
          <cell r="A616" t="str">
            <v>ai.1430</v>
          </cell>
          <cell r="C616" t="str">
            <v>m2</v>
          </cell>
        </row>
        <row r="617">
          <cell r="A617" t="str">
            <v>ai.1440</v>
          </cell>
          <cell r="C617" t="str">
            <v>m2</v>
          </cell>
        </row>
        <row r="618">
          <cell r="A618" t="str">
            <v>ai.1450</v>
          </cell>
          <cell r="C618" t="str">
            <v>m2</v>
          </cell>
        </row>
        <row r="619">
          <cell r="A619" t="str">
            <v>ai.2110</v>
          </cell>
          <cell r="C619" t="str">
            <v>c¸i</v>
          </cell>
        </row>
        <row r="620">
          <cell r="A620" t="str">
            <v>ai.2120</v>
          </cell>
          <cell r="C620" t="str">
            <v>c¸i</v>
          </cell>
        </row>
        <row r="621">
          <cell r="A621" t="str">
            <v>ai.2130</v>
          </cell>
          <cell r="C621" t="str">
            <v>c¸i</v>
          </cell>
        </row>
        <row r="622">
          <cell r="A622" t="str">
            <v>ai.2140</v>
          </cell>
          <cell r="C622" t="str">
            <v>c¸i</v>
          </cell>
        </row>
        <row r="623">
          <cell r="A623" t="str">
            <v>ai.2210</v>
          </cell>
          <cell r="C623" t="str">
            <v>c¸i</v>
          </cell>
        </row>
        <row r="624">
          <cell r="A624" t="str">
            <v>ai.2220</v>
          </cell>
          <cell r="C624" t="str">
            <v>c¸i</v>
          </cell>
        </row>
        <row r="625">
          <cell r="A625" t="str">
            <v>ba.1101</v>
          </cell>
          <cell r="C625" t="str">
            <v>m3</v>
          </cell>
        </row>
        <row r="626">
          <cell r="A626" t="str">
            <v>ba.1102</v>
          </cell>
          <cell r="C626" t="str">
            <v>m3</v>
          </cell>
        </row>
        <row r="627">
          <cell r="A627" t="str">
            <v>ba.1103</v>
          </cell>
          <cell r="C627" t="str">
            <v>m3</v>
          </cell>
        </row>
        <row r="628">
          <cell r="A628" t="str">
            <v>ba.1104</v>
          </cell>
          <cell r="C628" t="str">
            <v>m3</v>
          </cell>
        </row>
        <row r="629">
          <cell r="A629" t="str">
            <v>ba.1201</v>
          </cell>
          <cell r="C629" t="str">
            <v>m3</v>
          </cell>
        </row>
        <row r="630">
          <cell r="A630" t="str">
            <v>ba.1202</v>
          </cell>
          <cell r="C630" t="str">
            <v>m3</v>
          </cell>
        </row>
        <row r="631">
          <cell r="A631" t="str">
            <v>ba.1203</v>
          </cell>
          <cell r="C631" t="str">
            <v>m3</v>
          </cell>
        </row>
        <row r="632">
          <cell r="A632" t="str">
            <v>ba.1311</v>
          </cell>
          <cell r="C632" t="str">
            <v>m3</v>
          </cell>
        </row>
        <row r="633">
          <cell r="A633" t="str">
            <v>ba.1312</v>
          </cell>
          <cell r="C633" t="str">
            <v>m3</v>
          </cell>
        </row>
        <row r="634">
          <cell r="A634" t="str">
            <v>ba.1313</v>
          </cell>
          <cell r="C634" t="str">
            <v>m3</v>
          </cell>
        </row>
        <row r="635">
          <cell r="A635" t="str">
            <v>ba.1314</v>
          </cell>
          <cell r="C635" t="str">
            <v>m3</v>
          </cell>
        </row>
        <row r="636">
          <cell r="A636" t="str">
            <v>ba.1321</v>
          </cell>
          <cell r="C636" t="str">
            <v>m3</v>
          </cell>
        </row>
        <row r="637">
          <cell r="A637" t="str">
            <v>ba.1322</v>
          </cell>
          <cell r="C637" t="str">
            <v>m3</v>
          </cell>
        </row>
        <row r="638">
          <cell r="A638" t="str">
            <v>ba.1323</v>
          </cell>
          <cell r="C638" t="str">
            <v>m3</v>
          </cell>
        </row>
        <row r="639">
          <cell r="A639" t="str">
            <v>ba.1324</v>
          </cell>
          <cell r="C639" t="str">
            <v>m3</v>
          </cell>
        </row>
        <row r="640">
          <cell r="A640" t="str">
            <v>ba.1351</v>
          </cell>
          <cell r="C640" t="str">
            <v>m3</v>
          </cell>
        </row>
        <row r="641">
          <cell r="A641" t="str">
            <v>ba.1352</v>
          </cell>
          <cell r="C641" t="str">
            <v>m3</v>
          </cell>
        </row>
        <row r="642">
          <cell r="A642" t="str">
            <v>ba.1353</v>
          </cell>
          <cell r="C642" t="str">
            <v>m3</v>
          </cell>
        </row>
        <row r="643">
          <cell r="A643" t="str">
            <v>ba.1354</v>
          </cell>
          <cell r="C643" t="str">
            <v>m3</v>
          </cell>
        </row>
        <row r="644">
          <cell r="A644" t="str">
            <v>ba.1373</v>
          </cell>
          <cell r="C644" t="str">
            <v>m3</v>
          </cell>
        </row>
        <row r="645">
          <cell r="A645" t="str">
            <v>ba.1393</v>
          </cell>
          <cell r="C645" t="str">
            <v>m3</v>
          </cell>
        </row>
        <row r="646">
          <cell r="A646" t="str">
            <v>ba.1411</v>
          </cell>
          <cell r="C646" t="str">
            <v>m3</v>
          </cell>
        </row>
        <row r="647">
          <cell r="A647" t="str">
            <v>ba.1412</v>
          </cell>
          <cell r="C647" t="str">
            <v>m3</v>
          </cell>
        </row>
        <row r="648">
          <cell r="A648" t="str">
            <v>ba.1413</v>
          </cell>
          <cell r="C648" t="str">
            <v>m3</v>
          </cell>
        </row>
        <row r="649">
          <cell r="A649" t="str">
            <v>ba.1414</v>
          </cell>
          <cell r="C649" t="str">
            <v>m3</v>
          </cell>
        </row>
        <row r="650">
          <cell r="A650" t="str">
            <v>ba.1421</v>
          </cell>
          <cell r="C650" t="str">
            <v>m3</v>
          </cell>
        </row>
        <row r="651">
          <cell r="A651" t="str">
            <v>ba.1422</v>
          </cell>
          <cell r="C651" t="str">
            <v>m3</v>
          </cell>
        </row>
        <row r="652">
          <cell r="A652" t="str">
            <v>ba.1423</v>
          </cell>
          <cell r="C652" t="str">
            <v>m3</v>
          </cell>
        </row>
        <row r="653">
          <cell r="A653" t="str">
            <v>ba.1424</v>
          </cell>
          <cell r="C653" t="str">
            <v>m3</v>
          </cell>
        </row>
        <row r="654">
          <cell r="A654" t="str">
            <v>ba.1431</v>
          </cell>
          <cell r="C654" t="str">
            <v>m3</v>
          </cell>
        </row>
        <row r="655">
          <cell r="A655" t="str">
            <v>ba.1432</v>
          </cell>
          <cell r="C655" t="str">
            <v>m3</v>
          </cell>
        </row>
        <row r="656">
          <cell r="A656" t="str">
            <v>ba.1433</v>
          </cell>
          <cell r="C656" t="str">
            <v>m3</v>
          </cell>
        </row>
        <row r="657">
          <cell r="A657" t="str">
            <v>ba.1434</v>
          </cell>
          <cell r="C657" t="str">
            <v>m3</v>
          </cell>
        </row>
        <row r="658">
          <cell r="A658" t="str">
            <v>ba.1443</v>
          </cell>
          <cell r="C658" t="str">
            <v>m3</v>
          </cell>
        </row>
        <row r="659">
          <cell r="A659" t="str">
            <v>ba.1444</v>
          </cell>
          <cell r="C659" t="str">
            <v>m3</v>
          </cell>
        </row>
        <row r="660">
          <cell r="A660" t="str">
            <v>ba.1513</v>
          </cell>
          <cell r="C660" t="str">
            <v>m3</v>
          </cell>
        </row>
        <row r="661">
          <cell r="A661" t="str">
            <v>ba.1793</v>
          </cell>
          <cell r="C661" t="str">
            <v>m3</v>
          </cell>
        </row>
        <row r="662">
          <cell r="A662" t="str">
            <v>bb.1111</v>
          </cell>
          <cell r="C662" t="str">
            <v>m3</v>
          </cell>
        </row>
        <row r="663">
          <cell r="A663" t="str">
            <v>bb.1112</v>
          </cell>
          <cell r="C663" t="str">
            <v>m3</v>
          </cell>
        </row>
        <row r="664">
          <cell r="A664" t="str">
            <v>bb.1113</v>
          </cell>
          <cell r="C664" t="str">
            <v>m3</v>
          </cell>
        </row>
        <row r="665">
          <cell r="A665" t="str">
            <v>bb.1114</v>
          </cell>
          <cell r="C665" t="str">
            <v>m3</v>
          </cell>
        </row>
        <row r="666">
          <cell r="A666" t="str">
            <v>bb.1410</v>
          </cell>
          <cell r="C666" t="str">
            <v>m3</v>
          </cell>
        </row>
        <row r="667">
          <cell r="A667" t="str">
            <v>bb.1411</v>
          </cell>
          <cell r="C667" t="str">
            <v>m3</v>
          </cell>
        </row>
        <row r="668">
          <cell r="A668" t="str">
            <v>bk.5111</v>
          </cell>
          <cell r="C668" t="str">
            <v>m3</v>
          </cell>
        </row>
        <row r="669">
          <cell r="A669" t="str">
            <v>bk.5112</v>
          </cell>
          <cell r="C669" t="str">
            <v>m3</v>
          </cell>
        </row>
        <row r="670">
          <cell r="A670" t="str">
            <v>bk.5113</v>
          </cell>
          <cell r="C670" t="str">
            <v>m3</v>
          </cell>
        </row>
        <row r="671">
          <cell r="A671" t="str">
            <v>bk.5114</v>
          </cell>
          <cell r="C671" t="str">
            <v>m3</v>
          </cell>
        </row>
        <row r="672">
          <cell r="A672" t="str">
            <v>bj.1413</v>
          </cell>
          <cell r="C672" t="str">
            <v>m3</v>
          </cell>
        </row>
        <row r="673">
          <cell r="A673" t="str">
            <v>ca.1113</v>
          </cell>
          <cell r="C673" t="str">
            <v>m</v>
          </cell>
        </row>
        <row r="674">
          <cell r="A674" t="str">
            <v>ca.1213</v>
          </cell>
          <cell r="C674" t="str">
            <v>m</v>
          </cell>
        </row>
        <row r="675">
          <cell r="A675" t="str">
            <v>cc</v>
          </cell>
          <cell r="C675" t="str">
            <v>c«ng</v>
          </cell>
        </row>
        <row r="676">
          <cell r="A676" t="str">
            <v>cc.1111</v>
          </cell>
          <cell r="C676" t="str">
            <v>m</v>
          </cell>
        </row>
        <row r="677">
          <cell r="A677" t="str">
            <v>cc.1112</v>
          </cell>
          <cell r="C677" t="str">
            <v>m</v>
          </cell>
        </row>
        <row r="678">
          <cell r="A678" t="str">
            <v>cc.1113</v>
          </cell>
          <cell r="C678" t="str">
            <v>m</v>
          </cell>
        </row>
        <row r="679">
          <cell r="A679" t="str">
            <v>cc.1121</v>
          </cell>
          <cell r="C679" t="str">
            <v>m</v>
          </cell>
        </row>
        <row r="680">
          <cell r="A680" t="str">
            <v>cc.1122</v>
          </cell>
          <cell r="C680" t="str">
            <v>m</v>
          </cell>
        </row>
        <row r="681">
          <cell r="A681" t="str">
            <v>cc.1123</v>
          </cell>
          <cell r="C681" t="str">
            <v>m</v>
          </cell>
        </row>
        <row r="682">
          <cell r="A682" t="str">
            <v>cc.9110</v>
          </cell>
          <cell r="C682" t="str">
            <v>mèi</v>
          </cell>
        </row>
        <row r="683">
          <cell r="A683" t="str">
            <v>cc.9120</v>
          </cell>
          <cell r="C683" t="str">
            <v>mèi</v>
          </cell>
        </row>
        <row r="684">
          <cell r="A684" t="str">
            <v>cc.9130</v>
          </cell>
          <cell r="C684" t="str">
            <v>mèi</v>
          </cell>
        </row>
        <row r="685">
          <cell r="A685" t="str">
            <v>cc.9140</v>
          </cell>
          <cell r="C685" t="str">
            <v>mèi</v>
          </cell>
        </row>
        <row r="686">
          <cell r="A686" t="str">
            <v>cc.9150</v>
          </cell>
          <cell r="C686" t="str">
            <v>mèi</v>
          </cell>
        </row>
        <row r="687">
          <cell r="A687" t="str">
            <v>dg.42</v>
          </cell>
          <cell r="C687" t="str">
            <v>kg</v>
          </cell>
        </row>
        <row r="688">
          <cell r="A688" t="str">
            <v>dg.126</v>
          </cell>
          <cell r="C688" t="str">
            <v>m2</v>
          </cell>
        </row>
        <row r="689">
          <cell r="A689" t="str">
            <v>ga.1113</v>
          </cell>
          <cell r="C689" t="str">
            <v>m3</v>
          </cell>
        </row>
        <row r="690">
          <cell r="A690" t="str">
            <v>ga.1114</v>
          </cell>
          <cell r="C690" t="str">
            <v>m3</v>
          </cell>
        </row>
        <row r="691">
          <cell r="A691" t="str">
            <v>ga.1115</v>
          </cell>
          <cell r="C691" t="str">
            <v>m3</v>
          </cell>
        </row>
        <row r="692">
          <cell r="A692" t="str">
            <v>ga.1123</v>
          </cell>
          <cell r="C692" t="str">
            <v>m3</v>
          </cell>
        </row>
        <row r="693">
          <cell r="A693" t="str">
            <v>ga.1124</v>
          </cell>
          <cell r="C693" t="str">
            <v>m3</v>
          </cell>
        </row>
        <row r="694">
          <cell r="A694" t="str">
            <v>ga.1125</v>
          </cell>
          <cell r="C694" t="str">
            <v>m3</v>
          </cell>
        </row>
        <row r="695">
          <cell r="A695" t="str">
            <v>ga.2123</v>
          </cell>
          <cell r="C695" t="str">
            <v>m3</v>
          </cell>
        </row>
        <row r="696">
          <cell r="A696" t="str">
            <v>ga.2124</v>
          </cell>
          <cell r="C696" t="str">
            <v>m3</v>
          </cell>
        </row>
        <row r="697">
          <cell r="A697" t="str">
            <v>ga.2125</v>
          </cell>
          <cell r="C697" t="str">
            <v>m3</v>
          </cell>
        </row>
        <row r="698">
          <cell r="A698" t="str">
            <v>ga.2133</v>
          </cell>
          <cell r="C698" t="str">
            <v>m3</v>
          </cell>
        </row>
        <row r="699">
          <cell r="A699" t="str">
            <v>ga.2134</v>
          </cell>
          <cell r="C699" t="str">
            <v>m3</v>
          </cell>
        </row>
        <row r="700">
          <cell r="A700" t="str">
            <v>ga.2135</v>
          </cell>
          <cell r="C700" t="str">
            <v>m3</v>
          </cell>
        </row>
        <row r="701">
          <cell r="A701" t="str">
            <v>ga.2143</v>
          </cell>
          <cell r="C701" t="str">
            <v>m3</v>
          </cell>
        </row>
        <row r="702">
          <cell r="A702" t="str">
            <v>ga.2144</v>
          </cell>
          <cell r="C702" t="str">
            <v>m3</v>
          </cell>
        </row>
        <row r="703">
          <cell r="A703" t="str">
            <v>ga.2145</v>
          </cell>
          <cell r="C703" t="str">
            <v>m3</v>
          </cell>
        </row>
        <row r="704">
          <cell r="A704" t="str">
            <v>gd.1112</v>
          </cell>
          <cell r="C704" t="str">
            <v>m3</v>
          </cell>
        </row>
        <row r="705">
          <cell r="A705" t="str">
            <v>gd.1113</v>
          </cell>
          <cell r="C705" t="str">
            <v>m3</v>
          </cell>
        </row>
        <row r="706">
          <cell r="A706" t="str">
            <v>gd.1114</v>
          </cell>
          <cell r="C706" t="str">
            <v>m3</v>
          </cell>
        </row>
        <row r="707">
          <cell r="A707" t="str">
            <v>gd.1115</v>
          </cell>
          <cell r="C707" t="str">
            <v>m3</v>
          </cell>
        </row>
        <row r="708">
          <cell r="A708" t="str">
            <v>gd.1116</v>
          </cell>
          <cell r="C708" t="str">
            <v>m3</v>
          </cell>
        </row>
        <row r="709">
          <cell r="A709" t="str">
            <v>gd.1122</v>
          </cell>
          <cell r="C709" t="str">
            <v>m3</v>
          </cell>
        </row>
        <row r="710">
          <cell r="A710" t="str">
            <v>gd.1123</v>
          </cell>
          <cell r="C710" t="str">
            <v>m3</v>
          </cell>
        </row>
        <row r="711">
          <cell r="A711" t="str">
            <v>gd.1124</v>
          </cell>
          <cell r="C711" t="str">
            <v>m3</v>
          </cell>
        </row>
        <row r="712">
          <cell r="A712" t="str">
            <v>gd.1125</v>
          </cell>
          <cell r="C712" t="str">
            <v>m3</v>
          </cell>
        </row>
        <row r="713">
          <cell r="A713" t="str">
            <v>gd.1126</v>
          </cell>
          <cell r="C713" t="str">
            <v>m3</v>
          </cell>
        </row>
        <row r="714">
          <cell r="A714" t="str">
            <v>gd.1132</v>
          </cell>
          <cell r="C714" t="str">
            <v>m3</v>
          </cell>
        </row>
        <row r="715">
          <cell r="A715" t="str">
            <v>gd.1133</v>
          </cell>
          <cell r="C715" t="str">
            <v>m3</v>
          </cell>
        </row>
        <row r="716">
          <cell r="A716" t="str">
            <v>gd.1134</v>
          </cell>
          <cell r="C716" t="str">
            <v>m3</v>
          </cell>
        </row>
        <row r="717">
          <cell r="A717" t="str">
            <v>gd.1135</v>
          </cell>
          <cell r="C717" t="str">
            <v>m3</v>
          </cell>
        </row>
        <row r="718">
          <cell r="A718" t="str">
            <v>gd.1136</v>
          </cell>
          <cell r="C718" t="str">
            <v>m3</v>
          </cell>
        </row>
        <row r="719">
          <cell r="A719" t="str">
            <v>gd.1142</v>
          </cell>
          <cell r="C719" t="str">
            <v>m3</v>
          </cell>
        </row>
        <row r="720">
          <cell r="A720" t="str">
            <v>gd.1143</v>
          </cell>
          <cell r="C720" t="str">
            <v>m3</v>
          </cell>
        </row>
        <row r="721">
          <cell r="A721" t="str">
            <v>gd.1144</v>
          </cell>
          <cell r="C721" t="str">
            <v>m3</v>
          </cell>
        </row>
        <row r="722">
          <cell r="A722" t="str">
            <v>gd.1145</v>
          </cell>
          <cell r="C722" t="str">
            <v>m3</v>
          </cell>
        </row>
        <row r="723">
          <cell r="A723" t="str">
            <v>gd.1146</v>
          </cell>
          <cell r="C723" t="str">
            <v>m3</v>
          </cell>
        </row>
        <row r="724">
          <cell r="A724" t="str">
            <v>gd.2112</v>
          </cell>
          <cell r="C724" t="str">
            <v>m3</v>
          </cell>
        </row>
        <row r="725">
          <cell r="A725" t="str">
            <v>gd.2113</v>
          </cell>
          <cell r="C725" t="str">
            <v>m3</v>
          </cell>
        </row>
        <row r="726">
          <cell r="A726" t="str">
            <v>gd.2113a</v>
          </cell>
          <cell r="C726" t="str">
            <v>m3</v>
          </cell>
        </row>
        <row r="727">
          <cell r="A727" t="str">
            <v>gd.2113b</v>
          </cell>
          <cell r="C727" t="str">
            <v>m3</v>
          </cell>
        </row>
        <row r="728">
          <cell r="A728" t="str">
            <v>gd.2114</v>
          </cell>
          <cell r="C728" t="str">
            <v>m3</v>
          </cell>
        </row>
        <row r="729">
          <cell r="A729" t="str">
            <v>gd.2114a</v>
          </cell>
          <cell r="C729" t="str">
            <v>m3</v>
          </cell>
        </row>
        <row r="730">
          <cell r="A730" t="str">
            <v>gd.2115</v>
          </cell>
          <cell r="C730" t="str">
            <v>m3</v>
          </cell>
        </row>
        <row r="731">
          <cell r="A731" t="str">
            <v>gd.2116</v>
          </cell>
          <cell r="C731" t="str">
            <v>m3</v>
          </cell>
        </row>
        <row r="732">
          <cell r="A732" t="str">
            <v>gd.2116a</v>
          </cell>
          <cell r="C732" t="str">
            <v>m3</v>
          </cell>
        </row>
        <row r="733">
          <cell r="A733" t="str">
            <v>gd.2116b</v>
          </cell>
          <cell r="C733" t="str">
            <v>m3</v>
          </cell>
        </row>
        <row r="734">
          <cell r="A734" t="str">
            <v>gd.2122</v>
          </cell>
          <cell r="C734" t="str">
            <v>m3</v>
          </cell>
        </row>
        <row r="735">
          <cell r="A735" t="str">
            <v>gd.2123</v>
          </cell>
          <cell r="C735" t="str">
            <v>m3</v>
          </cell>
        </row>
        <row r="736">
          <cell r="A736" t="str">
            <v>gd.2123a</v>
          </cell>
          <cell r="C736" t="str">
            <v>m3</v>
          </cell>
        </row>
        <row r="737">
          <cell r="A737" t="str">
            <v>gd.2123b</v>
          </cell>
          <cell r="C737" t="str">
            <v>m3</v>
          </cell>
        </row>
        <row r="738">
          <cell r="A738" t="str">
            <v>gd.2123c</v>
          </cell>
          <cell r="C738" t="str">
            <v>m3</v>
          </cell>
        </row>
        <row r="739">
          <cell r="A739" t="str">
            <v>gd.2124</v>
          </cell>
          <cell r="C739" t="str">
            <v>m3</v>
          </cell>
        </row>
        <row r="740">
          <cell r="A740" t="str">
            <v>gd.2125</v>
          </cell>
          <cell r="C740" t="str">
            <v>m3</v>
          </cell>
        </row>
        <row r="741">
          <cell r="A741" t="str">
            <v>gd.2126</v>
          </cell>
          <cell r="C741" t="str">
            <v>m3</v>
          </cell>
        </row>
        <row r="742">
          <cell r="A742" t="str">
            <v>gd.2126a</v>
          </cell>
          <cell r="C742" t="str">
            <v>m3</v>
          </cell>
        </row>
        <row r="743">
          <cell r="A743" t="str">
            <v>gd.2126b</v>
          </cell>
          <cell r="C743" t="str">
            <v>m3</v>
          </cell>
        </row>
        <row r="744">
          <cell r="A744" t="str">
            <v>gd.2126c</v>
          </cell>
          <cell r="C744" t="str">
            <v>m3</v>
          </cell>
        </row>
        <row r="745">
          <cell r="A745" t="str">
            <v>gd.2132</v>
          </cell>
          <cell r="C745" t="str">
            <v>m3</v>
          </cell>
        </row>
        <row r="746">
          <cell r="A746" t="str">
            <v>gd.2133</v>
          </cell>
          <cell r="C746" t="str">
            <v>m3</v>
          </cell>
        </row>
        <row r="747">
          <cell r="A747" t="str">
            <v>gd.2134</v>
          </cell>
          <cell r="C747" t="str">
            <v>m3</v>
          </cell>
        </row>
        <row r="748">
          <cell r="A748" t="str">
            <v>gd.2135</v>
          </cell>
          <cell r="C748" t="str">
            <v>m3</v>
          </cell>
        </row>
        <row r="749">
          <cell r="A749" t="str">
            <v>gd.2136</v>
          </cell>
          <cell r="C749" t="str">
            <v>m3</v>
          </cell>
        </row>
        <row r="750">
          <cell r="A750" t="str">
            <v>gd.2142</v>
          </cell>
          <cell r="C750" t="str">
            <v>m3</v>
          </cell>
        </row>
        <row r="751">
          <cell r="A751" t="str">
            <v>gd.2143</v>
          </cell>
          <cell r="C751" t="str">
            <v>m3</v>
          </cell>
        </row>
        <row r="752">
          <cell r="A752" t="str">
            <v>gd.2144</v>
          </cell>
          <cell r="C752" t="str">
            <v>m3</v>
          </cell>
        </row>
        <row r="753">
          <cell r="A753" t="str">
            <v>gd.2145</v>
          </cell>
          <cell r="C753" t="str">
            <v>m3</v>
          </cell>
        </row>
        <row r="754">
          <cell r="A754" t="str">
            <v>gd.2146</v>
          </cell>
          <cell r="C754" t="str">
            <v>m3</v>
          </cell>
        </row>
        <row r="755">
          <cell r="A755" t="str">
            <v>gd.2212</v>
          </cell>
          <cell r="C755" t="str">
            <v>m3</v>
          </cell>
        </row>
        <row r="756">
          <cell r="A756" t="str">
            <v>gd.2213</v>
          </cell>
          <cell r="C756" t="str">
            <v>m3</v>
          </cell>
        </row>
        <row r="757">
          <cell r="A757" t="str">
            <v>gd.2213a</v>
          </cell>
          <cell r="C757" t="str">
            <v>m3</v>
          </cell>
        </row>
        <row r="758">
          <cell r="A758" t="str">
            <v>gd.2213b</v>
          </cell>
          <cell r="C758" t="str">
            <v>m3</v>
          </cell>
        </row>
        <row r="759">
          <cell r="A759" t="str">
            <v>gd.2214</v>
          </cell>
          <cell r="C759" t="str">
            <v>m3</v>
          </cell>
        </row>
        <row r="760">
          <cell r="A760" t="str">
            <v>gd.2215</v>
          </cell>
          <cell r="C760" t="str">
            <v>m3</v>
          </cell>
        </row>
        <row r="761">
          <cell r="A761" t="str">
            <v>gd.2216</v>
          </cell>
          <cell r="C761" t="str">
            <v>m3</v>
          </cell>
        </row>
        <row r="762">
          <cell r="A762" t="str">
            <v>gd.2222</v>
          </cell>
          <cell r="C762" t="str">
            <v>m3</v>
          </cell>
        </row>
        <row r="763">
          <cell r="A763" t="str">
            <v>gd.2223</v>
          </cell>
          <cell r="C763" t="str">
            <v>m3</v>
          </cell>
        </row>
        <row r="764">
          <cell r="A764" t="str">
            <v>gd.2223a</v>
          </cell>
          <cell r="C764" t="str">
            <v>m3</v>
          </cell>
        </row>
        <row r="765">
          <cell r="A765" t="str">
            <v>gd.2223b</v>
          </cell>
          <cell r="C765" t="str">
            <v>m3</v>
          </cell>
        </row>
        <row r="766">
          <cell r="A766" t="str">
            <v>gd.2224</v>
          </cell>
          <cell r="C766" t="str">
            <v>m3</v>
          </cell>
        </row>
        <row r="767">
          <cell r="A767" t="str">
            <v>gd.2225</v>
          </cell>
          <cell r="C767" t="str">
            <v>m3</v>
          </cell>
        </row>
        <row r="768">
          <cell r="A768" t="str">
            <v>gd.2226</v>
          </cell>
          <cell r="C768" t="str">
            <v>m3</v>
          </cell>
        </row>
        <row r="769">
          <cell r="A769" t="str">
            <v>gd.2226a</v>
          </cell>
          <cell r="C769" t="str">
            <v>m3</v>
          </cell>
        </row>
        <row r="770">
          <cell r="A770" t="str">
            <v>gd.2226b</v>
          </cell>
          <cell r="C770" t="str">
            <v>m3</v>
          </cell>
        </row>
        <row r="771">
          <cell r="A771" t="str">
            <v>gd.2232</v>
          </cell>
          <cell r="C771" t="str">
            <v>m3</v>
          </cell>
        </row>
        <row r="772">
          <cell r="A772" t="str">
            <v>gd.2233</v>
          </cell>
          <cell r="C772" t="str">
            <v>m3</v>
          </cell>
        </row>
        <row r="773">
          <cell r="A773" t="str">
            <v>gd.2234</v>
          </cell>
          <cell r="C773" t="str">
            <v>m3</v>
          </cell>
        </row>
        <row r="774">
          <cell r="A774" t="str">
            <v>gd.2235</v>
          </cell>
          <cell r="C774" t="str">
            <v>m3</v>
          </cell>
        </row>
        <row r="775">
          <cell r="A775" t="str">
            <v>gd.2236</v>
          </cell>
          <cell r="C775" t="str">
            <v>m3</v>
          </cell>
        </row>
        <row r="776">
          <cell r="A776" t="str">
            <v>gd.2242</v>
          </cell>
          <cell r="C776" t="str">
            <v>m3</v>
          </cell>
        </row>
        <row r="777">
          <cell r="A777" t="str">
            <v>gd.2243</v>
          </cell>
          <cell r="C777" t="str">
            <v>m3</v>
          </cell>
        </row>
        <row r="778">
          <cell r="A778" t="str">
            <v>gd.2244</v>
          </cell>
          <cell r="C778" t="str">
            <v>m3</v>
          </cell>
        </row>
        <row r="779">
          <cell r="A779" t="str">
            <v>gd.2245</v>
          </cell>
          <cell r="C779" t="str">
            <v>m3</v>
          </cell>
        </row>
        <row r="780">
          <cell r="A780" t="str">
            <v>gd.2246</v>
          </cell>
          <cell r="C780" t="str">
            <v>m3</v>
          </cell>
        </row>
        <row r="781">
          <cell r="A781" t="str">
            <v>gd.2312</v>
          </cell>
          <cell r="C781" t="str">
            <v>m3</v>
          </cell>
        </row>
        <row r="782">
          <cell r="A782" t="str">
            <v>gd.2313</v>
          </cell>
          <cell r="C782" t="str">
            <v>m3</v>
          </cell>
        </row>
        <row r="783">
          <cell r="A783" t="str">
            <v>gd.2314</v>
          </cell>
          <cell r="C783" t="str">
            <v>m3</v>
          </cell>
        </row>
        <row r="784">
          <cell r="A784" t="str">
            <v>gd.2315</v>
          </cell>
          <cell r="C784" t="str">
            <v>m3</v>
          </cell>
        </row>
        <row r="785">
          <cell r="A785" t="str">
            <v>gd.2316</v>
          </cell>
          <cell r="C785" t="str">
            <v>m3</v>
          </cell>
        </row>
        <row r="786">
          <cell r="A786" t="str">
            <v>gd.2322</v>
          </cell>
          <cell r="C786" t="str">
            <v>m3</v>
          </cell>
        </row>
        <row r="787">
          <cell r="A787" t="str">
            <v>gd.2323</v>
          </cell>
          <cell r="C787" t="str">
            <v>m3</v>
          </cell>
        </row>
        <row r="788">
          <cell r="A788" t="str">
            <v>gd.2324</v>
          </cell>
          <cell r="C788" t="str">
            <v>m3</v>
          </cell>
        </row>
        <row r="789">
          <cell r="A789" t="str">
            <v>gd.2325</v>
          </cell>
          <cell r="C789" t="str">
            <v>m3</v>
          </cell>
        </row>
        <row r="790">
          <cell r="A790" t="str">
            <v>gd.2326</v>
          </cell>
          <cell r="C790" t="str">
            <v>m3</v>
          </cell>
        </row>
        <row r="791">
          <cell r="A791" t="str">
            <v>gd.3113</v>
          </cell>
          <cell r="C791" t="str">
            <v>m3</v>
          </cell>
        </row>
        <row r="792">
          <cell r="A792" t="str">
            <v>gd.3114</v>
          </cell>
          <cell r="C792" t="str">
            <v>m3</v>
          </cell>
        </row>
        <row r="793">
          <cell r="A793" t="str">
            <v>gd.3115</v>
          </cell>
          <cell r="C793" t="str">
            <v>m3</v>
          </cell>
        </row>
        <row r="794">
          <cell r="A794" t="str">
            <v>gd.3116</v>
          </cell>
          <cell r="C794" t="str">
            <v>m3</v>
          </cell>
        </row>
        <row r="795">
          <cell r="A795" t="str">
            <v>gd.3123</v>
          </cell>
          <cell r="C795" t="str">
            <v>m3</v>
          </cell>
        </row>
        <row r="796">
          <cell r="A796" t="str">
            <v>gd.3124</v>
          </cell>
          <cell r="C796" t="str">
            <v>m3</v>
          </cell>
        </row>
        <row r="797">
          <cell r="A797" t="str">
            <v>gd.3125</v>
          </cell>
          <cell r="C797" t="str">
            <v>m3</v>
          </cell>
        </row>
        <row r="798">
          <cell r="A798" t="str">
            <v>gd.3126</v>
          </cell>
          <cell r="C798" t="str">
            <v>m3</v>
          </cell>
        </row>
        <row r="799">
          <cell r="A799" t="str">
            <v>gd.6113</v>
          </cell>
          <cell r="C799" t="str">
            <v>m3</v>
          </cell>
        </row>
        <row r="800">
          <cell r="A800" t="str">
            <v>gd.6113a</v>
          </cell>
          <cell r="C800" t="str">
            <v>m3</v>
          </cell>
        </row>
        <row r="801">
          <cell r="A801" t="str">
            <v>gd.6113b</v>
          </cell>
          <cell r="C801" t="str">
            <v>m3</v>
          </cell>
        </row>
        <row r="802">
          <cell r="A802" t="str">
            <v>gd.6123</v>
          </cell>
          <cell r="C802" t="str">
            <v>m3</v>
          </cell>
        </row>
        <row r="803">
          <cell r="A803" t="str">
            <v>gd.6123a</v>
          </cell>
          <cell r="C803" t="str">
            <v>m3</v>
          </cell>
        </row>
        <row r="804">
          <cell r="A804" t="str">
            <v>GP.1114</v>
          </cell>
          <cell r="C804" t="str">
            <v>m2</v>
          </cell>
        </row>
        <row r="805">
          <cell r="A805" t="str">
            <v>ha.1111</v>
          </cell>
          <cell r="C805" t="str">
            <v>m3</v>
          </cell>
        </row>
        <row r="806">
          <cell r="A806" t="str">
            <v>ha.1112</v>
          </cell>
          <cell r="C806" t="str">
            <v>m3</v>
          </cell>
        </row>
        <row r="807">
          <cell r="A807" t="str">
            <v>ha.1121</v>
          </cell>
          <cell r="C807" t="str">
            <v>m3</v>
          </cell>
        </row>
        <row r="808">
          <cell r="A808" t="str">
            <v>ha.1122</v>
          </cell>
          <cell r="C808" t="str">
            <v>m3</v>
          </cell>
        </row>
        <row r="809">
          <cell r="A809" t="str">
            <v>ha.1212</v>
          </cell>
          <cell r="C809" t="str">
            <v>m3</v>
          </cell>
        </row>
        <row r="810">
          <cell r="A810" t="str">
            <v>ha.1213</v>
          </cell>
          <cell r="C810" t="str">
            <v>m3</v>
          </cell>
        </row>
        <row r="811">
          <cell r="A811" t="str">
            <v>ha.1214</v>
          </cell>
          <cell r="C811" t="str">
            <v>m3</v>
          </cell>
        </row>
        <row r="812">
          <cell r="A812" t="str">
            <v>ha.1215</v>
          </cell>
          <cell r="C812" t="str">
            <v>m3</v>
          </cell>
        </row>
        <row r="813">
          <cell r="A813" t="str">
            <v>ha.1233</v>
          </cell>
          <cell r="C813" t="str">
            <v>m3</v>
          </cell>
        </row>
        <row r="814">
          <cell r="A814" t="str">
            <v>ha.1312</v>
          </cell>
          <cell r="C814" t="str">
            <v>m3</v>
          </cell>
        </row>
        <row r="815">
          <cell r="A815" t="str">
            <v>ha.1313</v>
          </cell>
          <cell r="C815" t="str">
            <v>m3</v>
          </cell>
        </row>
        <row r="816">
          <cell r="A816" t="str">
            <v>ha.2113</v>
          </cell>
          <cell r="C816" t="str">
            <v>m3</v>
          </cell>
        </row>
        <row r="817">
          <cell r="A817" t="str">
            <v>ha.2313</v>
          </cell>
          <cell r="C817" t="str">
            <v>m3</v>
          </cell>
        </row>
        <row r="818">
          <cell r="A818" t="str">
            <v>ha.2323</v>
          </cell>
          <cell r="C818" t="str">
            <v>m3</v>
          </cell>
        </row>
        <row r="819">
          <cell r="A819" t="str">
            <v>ha.3112</v>
          </cell>
          <cell r="C819" t="str">
            <v>m3</v>
          </cell>
        </row>
        <row r="820">
          <cell r="A820" t="str">
            <v>ha.3113</v>
          </cell>
          <cell r="C820" t="str">
            <v>m3</v>
          </cell>
        </row>
        <row r="821">
          <cell r="A821" t="str">
            <v>ha.3212</v>
          </cell>
          <cell r="C821" t="str">
            <v>m3</v>
          </cell>
        </row>
        <row r="822">
          <cell r="A822" t="str">
            <v>ha.3213</v>
          </cell>
          <cell r="C822" t="str">
            <v>m3</v>
          </cell>
        </row>
        <row r="823">
          <cell r="A823" t="str">
            <v>ha.3213*</v>
          </cell>
          <cell r="C823" t="str">
            <v>m3</v>
          </cell>
        </row>
        <row r="824">
          <cell r="A824" t="str">
            <v>ha.3313</v>
          </cell>
          <cell r="C824" t="str">
            <v>m3</v>
          </cell>
        </row>
        <row r="825">
          <cell r="A825" t="str">
            <v>ha.3313a</v>
          </cell>
          <cell r="C825" t="str">
            <v>m3</v>
          </cell>
        </row>
        <row r="826">
          <cell r="A826" t="str">
            <v>ha.3413</v>
          </cell>
          <cell r="C826" t="str">
            <v>m3</v>
          </cell>
        </row>
        <row r="827">
          <cell r="A827" t="str">
            <v>ha.3423</v>
          </cell>
          <cell r="C827" t="str">
            <v>m3</v>
          </cell>
        </row>
        <row r="828">
          <cell r="A828" t="str">
            <v>he.1112</v>
          </cell>
          <cell r="C828" t="str">
            <v>m3</v>
          </cell>
        </row>
        <row r="829">
          <cell r="A829" t="str">
            <v>he.1113</v>
          </cell>
          <cell r="C829" t="str">
            <v>m3</v>
          </cell>
        </row>
        <row r="830">
          <cell r="A830" t="str">
            <v>he.1122</v>
          </cell>
          <cell r="C830" t="str">
            <v>m3</v>
          </cell>
        </row>
        <row r="831">
          <cell r="A831" t="str">
            <v>he.1123</v>
          </cell>
          <cell r="C831" t="str">
            <v>m3</v>
          </cell>
        </row>
        <row r="832">
          <cell r="A832" t="str">
            <v>hg.4113</v>
          </cell>
          <cell r="C832" t="str">
            <v>m3</v>
          </cell>
        </row>
        <row r="833">
          <cell r="A833" t="str">
            <v>hg.4123</v>
          </cell>
          <cell r="C833" t="str">
            <v>m3</v>
          </cell>
        </row>
        <row r="834">
          <cell r="A834" t="str">
            <v>hg.4133</v>
          </cell>
          <cell r="C834" t="str">
            <v>m3</v>
          </cell>
        </row>
        <row r="835">
          <cell r="A835" t="str">
            <v>hg.4153</v>
          </cell>
          <cell r="C835" t="str">
            <v>m3</v>
          </cell>
        </row>
        <row r="836">
          <cell r="A836" t="str">
            <v>ia.1110</v>
          </cell>
          <cell r="C836" t="str">
            <v>kg</v>
          </cell>
        </row>
        <row r="837">
          <cell r="A837" t="str">
            <v>ia.1120</v>
          </cell>
          <cell r="C837" t="str">
            <v>kg</v>
          </cell>
        </row>
        <row r="838">
          <cell r="A838" t="str">
            <v>ia.1130</v>
          </cell>
          <cell r="C838" t="str">
            <v>kg</v>
          </cell>
        </row>
        <row r="839">
          <cell r="A839" t="str">
            <v>ia.2111</v>
          </cell>
          <cell r="C839" t="str">
            <v>kg</v>
          </cell>
        </row>
        <row r="840">
          <cell r="A840" t="str">
            <v>ia.2112</v>
          </cell>
          <cell r="C840" t="str">
            <v>kg</v>
          </cell>
        </row>
        <row r="841">
          <cell r="A841" t="str">
            <v>ia.2121</v>
          </cell>
          <cell r="C841" t="str">
            <v>kg</v>
          </cell>
        </row>
        <row r="842">
          <cell r="A842" t="str">
            <v>ia.2122</v>
          </cell>
          <cell r="C842" t="str">
            <v>kg</v>
          </cell>
        </row>
        <row r="843">
          <cell r="A843" t="str">
            <v>ia.2131</v>
          </cell>
          <cell r="C843" t="str">
            <v>kg</v>
          </cell>
        </row>
        <row r="844">
          <cell r="A844" t="str">
            <v>ia.2132</v>
          </cell>
          <cell r="C844" t="str">
            <v>kg</v>
          </cell>
        </row>
        <row r="845">
          <cell r="A845" t="str">
            <v>ia.2211</v>
          </cell>
          <cell r="C845" t="str">
            <v>kg</v>
          </cell>
        </row>
        <row r="846">
          <cell r="A846" t="str">
            <v>ia.2212</v>
          </cell>
          <cell r="C846" t="str">
            <v>kg</v>
          </cell>
        </row>
        <row r="847">
          <cell r="A847" t="str">
            <v>ia.2221</v>
          </cell>
          <cell r="C847" t="str">
            <v>kg</v>
          </cell>
        </row>
        <row r="848">
          <cell r="A848" t="str">
            <v>ia.2222</v>
          </cell>
          <cell r="C848" t="str">
            <v>kg</v>
          </cell>
        </row>
        <row r="849">
          <cell r="A849" t="str">
            <v>ia.2231</v>
          </cell>
          <cell r="C849" t="str">
            <v>kg</v>
          </cell>
        </row>
        <row r="850">
          <cell r="A850" t="str">
            <v>ia.2232</v>
          </cell>
          <cell r="C850" t="str">
            <v>kg</v>
          </cell>
        </row>
        <row r="851">
          <cell r="A851" t="str">
            <v>ia.2311</v>
          </cell>
          <cell r="C851" t="str">
            <v>kg</v>
          </cell>
        </row>
        <row r="852">
          <cell r="A852" t="str">
            <v>ia.2312</v>
          </cell>
          <cell r="C852" t="str">
            <v>kg</v>
          </cell>
        </row>
        <row r="853">
          <cell r="A853" t="str">
            <v>ia.2321</v>
          </cell>
          <cell r="C853" t="str">
            <v>kg</v>
          </cell>
        </row>
        <row r="854">
          <cell r="A854" t="str">
            <v>ia.2322</v>
          </cell>
          <cell r="C854" t="str">
            <v>kg</v>
          </cell>
        </row>
        <row r="855">
          <cell r="A855" t="str">
            <v>ia.2331</v>
          </cell>
          <cell r="C855" t="str">
            <v>kg</v>
          </cell>
        </row>
        <row r="856">
          <cell r="A856" t="str">
            <v>ia.2332</v>
          </cell>
          <cell r="C856" t="str">
            <v>kg</v>
          </cell>
        </row>
        <row r="857">
          <cell r="A857" t="str">
            <v>ia.2411</v>
          </cell>
          <cell r="C857" t="str">
            <v>kg</v>
          </cell>
        </row>
        <row r="858">
          <cell r="A858" t="str">
            <v>ia.2411a</v>
          </cell>
          <cell r="C858" t="str">
            <v>kg</v>
          </cell>
        </row>
        <row r="859">
          <cell r="A859" t="str">
            <v>ia.2412</v>
          </cell>
          <cell r="C859" t="str">
            <v>kg</v>
          </cell>
        </row>
        <row r="860">
          <cell r="A860" t="str">
            <v>ia.2412a</v>
          </cell>
          <cell r="C860" t="str">
            <v>kg</v>
          </cell>
        </row>
        <row r="861">
          <cell r="A861" t="str">
            <v>ia.2421</v>
          </cell>
          <cell r="C861" t="str">
            <v>kg</v>
          </cell>
        </row>
        <row r="862">
          <cell r="A862" t="str">
            <v>ia.2421a</v>
          </cell>
          <cell r="C862" t="str">
            <v>kg</v>
          </cell>
        </row>
        <row r="863">
          <cell r="A863" t="str">
            <v>ia.2422</v>
          </cell>
          <cell r="C863" t="str">
            <v>kg</v>
          </cell>
        </row>
        <row r="864">
          <cell r="A864" t="str">
            <v>ia.2422a</v>
          </cell>
          <cell r="C864" t="str">
            <v>kg</v>
          </cell>
        </row>
        <row r="865">
          <cell r="A865" t="str">
            <v>ia.2511</v>
          </cell>
          <cell r="C865" t="str">
            <v>kg</v>
          </cell>
        </row>
        <row r="866">
          <cell r="A866" t="str">
            <v>ia.2521</v>
          </cell>
          <cell r="C866" t="str">
            <v>kg</v>
          </cell>
        </row>
        <row r="867">
          <cell r="A867" t="str">
            <v>ia.2611</v>
          </cell>
          <cell r="C867" t="str">
            <v>kg</v>
          </cell>
        </row>
        <row r="868">
          <cell r="A868" t="str">
            <v>ia.2612</v>
          </cell>
          <cell r="C868" t="str">
            <v>kg</v>
          </cell>
        </row>
        <row r="869">
          <cell r="A869" t="str">
            <v>ia.2621</v>
          </cell>
          <cell r="C869" t="str">
            <v>kg</v>
          </cell>
        </row>
        <row r="870">
          <cell r="A870" t="str">
            <v>ia.2622</v>
          </cell>
          <cell r="C870" t="str">
            <v>kg</v>
          </cell>
        </row>
        <row r="871">
          <cell r="A871" t="str">
            <v>ia.2631</v>
          </cell>
          <cell r="C871" t="str">
            <v>kg</v>
          </cell>
        </row>
        <row r="872">
          <cell r="A872" t="str">
            <v>ia.2632</v>
          </cell>
          <cell r="C872" t="str">
            <v>kg</v>
          </cell>
        </row>
        <row r="873">
          <cell r="A873" t="str">
            <v>ia.2711</v>
          </cell>
          <cell r="C873" t="str">
            <v>kg</v>
          </cell>
        </row>
        <row r="874">
          <cell r="A874" t="str">
            <v>ia.2712</v>
          </cell>
          <cell r="C874" t="str">
            <v>kg</v>
          </cell>
        </row>
        <row r="875">
          <cell r="A875" t="str">
            <v>ia.2721</v>
          </cell>
          <cell r="C875" t="str">
            <v>kg</v>
          </cell>
        </row>
        <row r="876">
          <cell r="A876" t="str">
            <v>ia.2722</v>
          </cell>
          <cell r="C876" t="str">
            <v>kg</v>
          </cell>
        </row>
        <row r="877">
          <cell r="A877" t="str">
            <v>ia.2731</v>
          </cell>
          <cell r="C877" t="str">
            <v>kg</v>
          </cell>
        </row>
        <row r="878">
          <cell r="A878" t="str">
            <v>ia.2732</v>
          </cell>
          <cell r="C878" t="str">
            <v>kg</v>
          </cell>
        </row>
        <row r="879">
          <cell r="A879" t="str">
            <v>ib.2511</v>
          </cell>
          <cell r="C879" t="str">
            <v>kg</v>
          </cell>
        </row>
        <row r="880">
          <cell r="A880" t="str">
            <v>ka.1110</v>
          </cell>
          <cell r="C880" t="str">
            <v>m2</v>
          </cell>
        </row>
        <row r="881">
          <cell r="A881" t="str">
            <v>ka.1210</v>
          </cell>
          <cell r="C881" t="str">
            <v>m2</v>
          </cell>
        </row>
        <row r="882">
          <cell r="A882" t="str">
            <v>ka.1220</v>
          </cell>
          <cell r="C882" t="str">
            <v>m2</v>
          </cell>
        </row>
        <row r="883">
          <cell r="A883" t="str">
            <v>ka.2110</v>
          </cell>
          <cell r="C883" t="str">
            <v>m2</v>
          </cell>
        </row>
        <row r="884">
          <cell r="A884" t="str">
            <v>ka.2120</v>
          </cell>
          <cell r="C884" t="str">
            <v>m2</v>
          </cell>
        </row>
        <row r="885">
          <cell r="A885" t="str">
            <v>ka.2210</v>
          </cell>
          <cell r="C885" t="str">
            <v>m2</v>
          </cell>
        </row>
        <row r="886">
          <cell r="A886" t="str">
            <v>ka.2310</v>
          </cell>
          <cell r="C886" t="str">
            <v>m2</v>
          </cell>
        </row>
        <row r="887">
          <cell r="A887" t="str">
            <v>ka.2320</v>
          </cell>
          <cell r="C887" t="str">
            <v>m2</v>
          </cell>
        </row>
        <row r="888">
          <cell r="A888" t="str">
            <v>ka.2410</v>
          </cell>
          <cell r="C888" t="str">
            <v>m2</v>
          </cell>
        </row>
        <row r="889">
          <cell r="A889" t="str">
            <v>ka.2420</v>
          </cell>
          <cell r="C889" t="str">
            <v>m2</v>
          </cell>
        </row>
        <row r="890">
          <cell r="A890" t="str">
            <v>ka.2610</v>
          </cell>
          <cell r="C890" t="str">
            <v>m2</v>
          </cell>
        </row>
        <row r="891">
          <cell r="A891" t="str">
            <v>ka.2620</v>
          </cell>
          <cell r="C891" t="str">
            <v>m2</v>
          </cell>
        </row>
        <row r="892">
          <cell r="A892" t="str">
            <v>kp.2310</v>
          </cell>
          <cell r="C892" t="str">
            <v>m2</v>
          </cell>
        </row>
        <row r="893">
          <cell r="A893" t="str">
            <v>la.5110</v>
          </cell>
          <cell r="C893" t="str">
            <v>c¸i</v>
          </cell>
        </row>
        <row r="894">
          <cell r="A894" t="str">
            <v>la.5120</v>
          </cell>
          <cell r="C894" t="str">
            <v>c¸i</v>
          </cell>
        </row>
        <row r="895">
          <cell r="A895" t="str">
            <v>la.5130</v>
          </cell>
          <cell r="C895" t="str">
            <v>c¸i</v>
          </cell>
        </row>
        <row r="896">
          <cell r="A896" t="str">
            <v>la.5140</v>
          </cell>
          <cell r="C896" t="str">
            <v>c¸i</v>
          </cell>
        </row>
        <row r="897">
          <cell r="A897" t="str">
            <v>ma.1110</v>
          </cell>
          <cell r="C897" t="str">
            <v>m3</v>
          </cell>
        </row>
        <row r="898">
          <cell r="A898" t="str">
            <v>ma.1110A</v>
          </cell>
          <cell r="C898" t="str">
            <v>m3</v>
          </cell>
        </row>
        <row r="899">
          <cell r="A899" t="str">
            <v>ma.1130</v>
          </cell>
          <cell r="C899" t="str">
            <v>m3</v>
          </cell>
        </row>
        <row r="900">
          <cell r="A900" t="str">
            <v>MA.1210</v>
          </cell>
          <cell r="C900" t="str">
            <v>m3</v>
          </cell>
        </row>
        <row r="901">
          <cell r="A901" t="str">
            <v>MA.1210A</v>
          </cell>
          <cell r="C901" t="str">
            <v>m3</v>
          </cell>
        </row>
        <row r="902">
          <cell r="A902" t="str">
            <v>MA.1230</v>
          </cell>
          <cell r="C902" t="str">
            <v>m3</v>
          </cell>
        </row>
        <row r="903">
          <cell r="A903" t="str">
            <v>ma.2110</v>
          </cell>
          <cell r="C903" t="str">
            <v>m3</v>
          </cell>
        </row>
        <row r="904">
          <cell r="A904" t="str">
            <v>ma.2120</v>
          </cell>
          <cell r="C904" t="str">
            <v>m3</v>
          </cell>
        </row>
        <row r="905">
          <cell r="A905" t="str">
            <v>ma.2410</v>
          </cell>
          <cell r="C905" t="str">
            <v>m3</v>
          </cell>
        </row>
        <row r="906">
          <cell r="A906" t="str">
            <v>ma.2420</v>
          </cell>
          <cell r="C906" t="str">
            <v>m3</v>
          </cell>
        </row>
        <row r="907">
          <cell r="A907" t="str">
            <v>ma.2430</v>
          </cell>
          <cell r="C907" t="str">
            <v>m3</v>
          </cell>
        </row>
        <row r="908">
          <cell r="A908" t="str">
            <v>mb.1110</v>
          </cell>
          <cell r="C908" t="str">
            <v>m</v>
          </cell>
        </row>
        <row r="909">
          <cell r="A909" t="str">
            <v>mb.1110a</v>
          </cell>
          <cell r="C909" t="str">
            <v>m</v>
          </cell>
        </row>
        <row r="910">
          <cell r="A910" t="str">
            <v>mb.2110</v>
          </cell>
          <cell r="C910" t="str">
            <v>m2</v>
          </cell>
        </row>
        <row r="911">
          <cell r="A911" t="str">
            <v>mb.2120</v>
          </cell>
          <cell r="C911" t="str">
            <v>m2</v>
          </cell>
        </row>
        <row r="912">
          <cell r="A912" t="str">
            <v>na.1111</v>
          </cell>
          <cell r="C912" t="str">
            <v>kg</v>
          </cell>
        </row>
        <row r="913">
          <cell r="A913" t="str">
            <v>na.1310</v>
          </cell>
          <cell r="C913" t="str">
            <v>kg</v>
          </cell>
        </row>
        <row r="914">
          <cell r="A914" t="str">
            <v>na.1320</v>
          </cell>
          <cell r="C914" t="str">
            <v>kg</v>
          </cell>
        </row>
        <row r="915">
          <cell r="A915" t="str">
            <v>na.1410</v>
          </cell>
          <cell r="C915" t="str">
            <v>kg</v>
          </cell>
        </row>
        <row r="916">
          <cell r="A916" t="str">
            <v>na.1420</v>
          </cell>
          <cell r="C916" t="str">
            <v>kg</v>
          </cell>
        </row>
        <row r="917">
          <cell r="A917" t="str">
            <v>na.1430</v>
          </cell>
          <cell r="C917" t="str">
            <v>kg</v>
          </cell>
        </row>
        <row r="918">
          <cell r="A918" t="str">
            <v>na.1510</v>
          </cell>
          <cell r="C918" t="str">
            <v>kg</v>
          </cell>
        </row>
        <row r="919">
          <cell r="A919" t="str">
            <v>na.1520</v>
          </cell>
          <cell r="C919" t="str">
            <v>kg</v>
          </cell>
        </row>
        <row r="920">
          <cell r="A920" t="str">
            <v>na.1610</v>
          </cell>
          <cell r="C920" t="str">
            <v>m2</v>
          </cell>
        </row>
        <row r="921">
          <cell r="A921" t="str">
            <v>na.1620</v>
          </cell>
          <cell r="C921" t="str">
            <v>m2</v>
          </cell>
        </row>
        <row r="922">
          <cell r="A922" t="str">
            <v>na.1630</v>
          </cell>
          <cell r="C922" t="str">
            <v>m2</v>
          </cell>
        </row>
        <row r="923">
          <cell r="A923" t="str">
            <v>na.1640</v>
          </cell>
          <cell r="C923" t="str">
            <v>m2</v>
          </cell>
        </row>
        <row r="924">
          <cell r="A924" t="str">
            <v>nb.1110</v>
          </cell>
          <cell r="C924" t="str">
            <v>kg</v>
          </cell>
        </row>
        <row r="925">
          <cell r="A925" t="str">
            <v>nb.1210</v>
          </cell>
          <cell r="C925" t="str">
            <v>kg</v>
          </cell>
        </row>
        <row r="926">
          <cell r="A926" t="str">
            <v>nb.1310</v>
          </cell>
          <cell r="C926" t="str">
            <v>kg</v>
          </cell>
        </row>
        <row r="927">
          <cell r="A927" t="str">
            <v>nb.1310a</v>
          </cell>
          <cell r="C927" t="str">
            <v>kg</v>
          </cell>
        </row>
        <row r="928">
          <cell r="A928" t="str">
            <v>nb.1420</v>
          </cell>
          <cell r="C928" t="str">
            <v>kg</v>
          </cell>
        </row>
        <row r="929">
          <cell r="A929" t="str">
            <v>nb.1510</v>
          </cell>
          <cell r="C929" t="str">
            <v>kg</v>
          </cell>
        </row>
        <row r="930">
          <cell r="A930" t="str">
            <v>nb.1710</v>
          </cell>
          <cell r="C930" t="str">
            <v>kg</v>
          </cell>
        </row>
        <row r="931">
          <cell r="A931" t="str">
            <v>nb.2110</v>
          </cell>
          <cell r="C931" t="str">
            <v>m2</v>
          </cell>
        </row>
        <row r="932">
          <cell r="A932" t="str">
            <v>nb.2120</v>
          </cell>
          <cell r="C932" t="str">
            <v>m2</v>
          </cell>
        </row>
        <row r="933">
          <cell r="A933" t="str">
            <v>nb.2210</v>
          </cell>
          <cell r="C933" t="str">
            <v>m2</v>
          </cell>
        </row>
        <row r="934">
          <cell r="A934" t="str">
            <v>nb.2220</v>
          </cell>
          <cell r="C934" t="str">
            <v>m2</v>
          </cell>
        </row>
        <row r="935">
          <cell r="A935" t="str">
            <v>nb.2231</v>
          </cell>
          <cell r="C935" t="str">
            <v>m2</v>
          </cell>
        </row>
        <row r="936">
          <cell r="A936" t="str">
            <v>nb.2232</v>
          </cell>
          <cell r="C936" t="str">
            <v>m2</v>
          </cell>
        </row>
        <row r="937">
          <cell r="A937" t="str">
            <v>nb.3110</v>
          </cell>
          <cell r="C937" t="str">
            <v>kg</v>
          </cell>
        </row>
        <row r="938">
          <cell r="A938" t="str">
            <v>oa.1111</v>
          </cell>
          <cell r="C938" t="str">
            <v>m2</v>
          </cell>
        </row>
        <row r="939">
          <cell r="A939" t="str">
            <v>oa.1111a</v>
          </cell>
          <cell r="C939" t="str">
            <v>m2</v>
          </cell>
        </row>
        <row r="940">
          <cell r="A940" t="str">
            <v>oa.1112</v>
          </cell>
          <cell r="C940" t="str">
            <v>m2</v>
          </cell>
        </row>
        <row r="941">
          <cell r="A941" t="str">
            <v>oa.1112a</v>
          </cell>
          <cell r="C941" t="str">
            <v>m2</v>
          </cell>
        </row>
        <row r="942">
          <cell r="A942" t="str">
            <v>ob.1110</v>
          </cell>
          <cell r="C942" t="str">
            <v>m2</v>
          </cell>
        </row>
        <row r="943">
          <cell r="A943" t="str">
            <v>ob.1210</v>
          </cell>
          <cell r="C943" t="str">
            <v>m2</v>
          </cell>
        </row>
        <row r="944">
          <cell r="A944" t="str">
            <v>ob.1220</v>
          </cell>
          <cell r="C944" t="str">
            <v>m2</v>
          </cell>
        </row>
        <row r="945">
          <cell r="A945" t="str">
            <v>ob.1220a</v>
          </cell>
          <cell r="C945" t="str">
            <v>m2</v>
          </cell>
        </row>
        <row r="946">
          <cell r="A946" t="str">
            <v>ob.1220b</v>
          </cell>
          <cell r="C946" t="str">
            <v>m2</v>
          </cell>
        </row>
        <row r="947">
          <cell r="A947" t="str">
            <v>ob.1220c</v>
          </cell>
          <cell r="C947" t="str">
            <v>m2</v>
          </cell>
        </row>
        <row r="948">
          <cell r="A948" t="str">
            <v>ob.1220d</v>
          </cell>
          <cell r="C948" t="str">
            <v>m2</v>
          </cell>
        </row>
        <row r="949">
          <cell r="A949" t="str">
            <v>ob.1310</v>
          </cell>
          <cell r="C949" t="str">
            <v>m2</v>
          </cell>
        </row>
        <row r="950">
          <cell r="A950" t="str">
            <v>oe.1110</v>
          </cell>
          <cell r="C950" t="str">
            <v>m2</v>
          </cell>
        </row>
        <row r="951">
          <cell r="A951" t="str">
            <v>oe.1120</v>
          </cell>
          <cell r="C951" t="str">
            <v>m2</v>
          </cell>
        </row>
        <row r="952">
          <cell r="A952" t="str">
            <v>pa.1113</v>
          </cell>
          <cell r="C952" t="str">
            <v>m2</v>
          </cell>
        </row>
        <row r="953">
          <cell r="A953" t="str">
            <v>pa.1114</v>
          </cell>
          <cell r="C953" t="str">
            <v>m2</v>
          </cell>
        </row>
        <row r="954">
          <cell r="A954" t="str">
            <v>pa.1115</v>
          </cell>
          <cell r="C954" t="str">
            <v>m2</v>
          </cell>
        </row>
        <row r="955">
          <cell r="A955" t="str">
            <v>pa.1116</v>
          </cell>
          <cell r="C955" t="str">
            <v>m2</v>
          </cell>
        </row>
        <row r="956">
          <cell r="A956" t="str">
            <v>pa.1123</v>
          </cell>
          <cell r="C956" t="str">
            <v>m2</v>
          </cell>
        </row>
        <row r="957">
          <cell r="A957" t="str">
            <v>pa.1124</v>
          </cell>
          <cell r="C957" t="str">
            <v>m2</v>
          </cell>
        </row>
        <row r="958">
          <cell r="A958" t="str">
            <v>pa.1125</v>
          </cell>
          <cell r="C958" t="str">
            <v>m2</v>
          </cell>
        </row>
        <row r="959">
          <cell r="A959" t="str">
            <v>pa.1126</v>
          </cell>
          <cell r="C959" t="str">
            <v>m2</v>
          </cell>
        </row>
        <row r="960">
          <cell r="A960" t="str">
            <v>pa.1213</v>
          </cell>
          <cell r="C960" t="str">
            <v>m2</v>
          </cell>
        </row>
        <row r="961">
          <cell r="A961" t="str">
            <v>pa.1214</v>
          </cell>
          <cell r="C961" t="str">
            <v>m2</v>
          </cell>
        </row>
        <row r="962">
          <cell r="A962" t="str">
            <v>pa.1215</v>
          </cell>
          <cell r="C962" t="str">
            <v>m2</v>
          </cell>
        </row>
        <row r="963">
          <cell r="A963" t="str">
            <v>pa.1216</v>
          </cell>
          <cell r="C963" t="str">
            <v>m2</v>
          </cell>
        </row>
        <row r="964">
          <cell r="A964" t="str">
            <v>pa.1223</v>
          </cell>
          <cell r="C964" t="str">
            <v>m2</v>
          </cell>
        </row>
        <row r="965">
          <cell r="A965" t="str">
            <v>pa.1224</v>
          </cell>
          <cell r="C965" t="str">
            <v>m2</v>
          </cell>
        </row>
        <row r="966">
          <cell r="A966" t="str">
            <v>pa.1225</v>
          </cell>
          <cell r="C966" t="str">
            <v>m2</v>
          </cell>
        </row>
        <row r="967">
          <cell r="A967" t="str">
            <v>pa.1226</v>
          </cell>
          <cell r="C967" t="str">
            <v>m2</v>
          </cell>
        </row>
        <row r="968">
          <cell r="A968" t="str">
            <v>pa.1313</v>
          </cell>
          <cell r="C968" t="str">
            <v>m2</v>
          </cell>
        </row>
        <row r="969">
          <cell r="A969" t="str">
            <v>pa.1313a</v>
          </cell>
          <cell r="C969" t="str">
            <v>m2</v>
          </cell>
        </row>
        <row r="970">
          <cell r="A970" t="str">
            <v>pa.1313b</v>
          </cell>
          <cell r="C970" t="str">
            <v>m2</v>
          </cell>
        </row>
        <row r="971">
          <cell r="A971" t="str">
            <v>pa.1313c</v>
          </cell>
          <cell r="C971" t="str">
            <v>m2</v>
          </cell>
        </row>
        <row r="972">
          <cell r="A972" t="str">
            <v>pa.1314</v>
          </cell>
          <cell r="C972" t="str">
            <v>m2</v>
          </cell>
        </row>
        <row r="973">
          <cell r="A973" t="str">
            <v>pa.1315</v>
          </cell>
          <cell r="C973" t="str">
            <v>m2</v>
          </cell>
        </row>
        <row r="974">
          <cell r="A974" t="str">
            <v>pa.1316</v>
          </cell>
          <cell r="C974" t="str">
            <v>m2</v>
          </cell>
        </row>
        <row r="975">
          <cell r="A975" t="str">
            <v>pa.1323</v>
          </cell>
          <cell r="C975" t="str">
            <v>m2</v>
          </cell>
        </row>
        <row r="976">
          <cell r="A976" t="str">
            <v>pa.1323a</v>
          </cell>
          <cell r="C976" t="str">
            <v>m2</v>
          </cell>
        </row>
        <row r="977">
          <cell r="A977" t="str">
            <v>pa.1323b</v>
          </cell>
          <cell r="C977" t="str">
            <v>m2</v>
          </cell>
        </row>
        <row r="978">
          <cell r="A978" t="str">
            <v>pa.1324</v>
          </cell>
          <cell r="C978" t="str">
            <v>m2</v>
          </cell>
        </row>
        <row r="979">
          <cell r="A979" t="str">
            <v>pa.1325</v>
          </cell>
          <cell r="C979" t="str">
            <v>m2</v>
          </cell>
        </row>
        <row r="980">
          <cell r="A980" t="str">
            <v>pa.1326</v>
          </cell>
          <cell r="C980" t="str">
            <v>m2</v>
          </cell>
        </row>
        <row r="981">
          <cell r="A981" t="str">
            <v>pa.2113</v>
          </cell>
          <cell r="C981" t="str">
            <v>m2</v>
          </cell>
        </row>
        <row r="982">
          <cell r="A982" t="str">
            <v>pa.2114</v>
          </cell>
          <cell r="C982" t="str">
            <v>m2</v>
          </cell>
        </row>
        <row r="983">
          <cell r="A983" t="str">
            <v>pa.2115</v>
          </cell>
          <cell r="C983" t="str">
            <v>m2</v>
          </cell>
        </row>
        <row r="984">
          <cell r="A984" t="str">
            <v>pa.2116</v>
          </cell>
          <cell r="C984" t="str">
            <v>m2</v>
          </cell>
        </row>
        <row r="985">
          <cell r="A985" t="str">
            <v>pa.2213</v>
          </cell>
          <cell r="C985" t="str">
            <v>m2</v>
          </cell>
        </row>
        <row r="986">
          <cell r="A986" t="str">
            <v>pa.2214</v>
          </cell>
          <cell r="C986" t="str">
            <v>m2</v>
          </cell>
        </row>
        <row r="987">
          <cell r="A987" t="str">
            <v>pa.2215</v>
          </cell>
          <cell r="C987" t="str">
            <v>m2</v>
          </cell>
        </row>
        <row r="988">
          <cell r="A988" t="str">
            <v>pa.2216</v>
          </cell>
          <cell r="C988" t="str">
            <v>m2</v>
          </cell>
        </row>
        <row r="989">
          <cell r="A989" t="str">
            <v>pa.2313</v>
          </cell>
          <cell r="C989" t="str">
            <v>m2</v>
          </cell>
        </row>
        <row r="990">
          <cell r="A990" t="str">
            <v>pa.2313a</v>
          </cell>
          <cell r="C990" t="str">
            <v>m2</v>
          </cell>
        </row>
        <row r="991">
          <cell r="A991" t="str">
            <v>pa.2314</v>
          </cell>
          <cell r="C991" t="str">
            <v>m2</v>
          </cell>
        </row>
        <row r="992">
          <cell r="A992" t="str">
            <v>pa.2314a</v>
          </cell>
          <cell r="C992" t="str">
            <v>m2</v>
          </cell>
        </row>
        <row r="993">
          <cell r="A993" t="str">
            <v>pa.2315</v>
          </cell>
          <cell r="C993" t="str">
            <v>m2</v>
          </cell>
        </row>
        <row r="994">
          <cell r="A994" t="str">
            <v>pa.2316</v>
          </cell>
          <cell r="C994" t="str">
            <v>m2</v>
          </cell>
        </row>
        <row r="995">
          <cell r="A995" t="str">
            <v>pa.3113</v>
          </cell>
          <cell r="C995" t="str">
            <v>m2</v>
          </cell>
        </row>
        <row r="996">
          <cell r="A996" t="str">
            <v>pa.3114</v>
          </cell>
          <cell r="C996" t="str">
            <v>m2</v>
          </cell>
        </row>
        <row r="997">
          <cell r="A997" t="str">
            <v>pa.3115</v>
          </cell>
          <cell r="C997" t="str">
            <v>m2</v>
          </cell>
        </row>
        <row r="998">
          <cell r="A998" t="str">
            <v>pa.3116</v>
          </cell>
          <cell r="C998" t="str">
            <v>m2</v>
          </cell>
        </row>
        <row r="999">
          <cell r="A999" t="str">
            <v>pa.3213</v>
          </cell>
          <cell r="C999" t="str">
            <v>m2</v>
          </cell>
        </row>
        <row r="1000">
          <cell r="A1000" t="str">
            <v>pa.3213*</v>
          </cell>
          <cell r="C1000" t="str">
            <v>m2</v>
          </cell>
        </row>
        <row r="1001">
          <cell r="A1001" t="str">
            <v>pa.3214</v>
          </cell>
          <cell r="C1001" t="str">
            <v>m2</v>
          </cell>
        </row>
        <row r="1002">
          <cell r="A1002" t="str">
            <v>pa.3215</v>
          </cell>
          <cell r="C1002" t="str">
            <v>m2</v>
          </cell>
        </row>
        <row r="1003">
          <cell r="A1003" t="str">
            <v>pa.3216</v>
          </cell>
          <cell r="C1003" t="str">
            <v>m2</v>
          </cell>
        </row>
        <row r="1004">
          <cell r="A1004" t="str">
            <v>pa.4113</v>
          </cell>
          <cell r="C1004" t="str">
            <v>m</v>
          </cell>
        </row>
        <row r="1005">
          <cell r="A1005" t="str">
            <v>pa.4114</v>
          </cell>
          <cell r="C1005" t="str">
            <v>m</v>
          </cell>
        </row>
        <row r="1006">
          <cell r="A1006" t="str">
            <v>pa.4115</v>
          </cell>
          <cell r="C1006" t="str">
            <v>m</v>
          </cell>
        </row>
        <row r="1007">
          <cell r="A1007" t="str">
            <v>pa.4116</v>
          </cell>
          <cell r="C1007" t="str">
            <v>m</v>
          </cell>
        </row>
        <row r="1008">
          <cell r="A1008" t="str">
            <v>pa.4213</v>
          </cell>
          <cell r="C1008" t="str">
            <v>m</v>
          </cell>
        </row>
        <row r="1009">
          <cell r="A1009" t="str">
            <v>pa.4214</v>
          </cell>
          <cell r="C1009" t="str">
            <v>m</v>
          </cell>
        </row>
        <row r="1010">
          <cell r="A1010" t="str">
            <v>pa.4215</v>
          </cell>
          <cell r="C1010" t="str">
            <v>m</v>
          </cell>
        </row>
        <row r="1011">
          <cell r="A1011" t="str">
            <v>pa.4216</v>
          </cell>
          <cell r="C1011" t="str">
            <v>m</v>
          </cell>
        </row>
        <row r="1012">
          <cell r="A1012" t="str">
            <v>pa.5113</v>
          </cell>
          <cell r="C1012" t="str">
            <v>m2</v>
          </cell>
        </row>
        <row r="1013">
          <cell r="A1013" t="str">
            <v>pa.5113*</v>
          </cell>
          <cell r="C1013" t="str">
            <v>m2</v>
          </cell>
        </row>
        <row r="1014">
          <cell r="A1014" t="str">
            <v>pa.5114</v>
          </cell>
          <cell r="C1014" t="str">
            <v>m2</v>
          </cell>
        </row>
        <row r="1015">
          <cell r="A1015" t="str">
            <v>pa.5115</v>
          </cell>
          <cell r="C1015" t="str">
            <v>m2</v>
          </cell>
        </row>
        <row r="1016">
          <cell r="A1016" t="str">
            <v>pa.5116</v>
          </cell>
          <cell r="C1016" t="str">
            <v>m2</v>
          </cell>
        </row>
        <row r="1017">
          <cell r="A1017" t="str">
            <v>pa.6110</v>
          </cell>
          <cell r="C1017" t="str">
            <v>m2</v>
          </cell>
        </row>
        <row r="1018">
          <cell r="A1018" t="str">
            <v>pd.1113</v>
          </cell>
          <cell r="C1018" t="str">
            <v>m</v>
          </cell>
        </row>
        <row r="1019">
          <cell r="A1019" t="str">
            <v>pd.1114</v>
          </cell>
          <cell r="C1019" t="str">
            <v>m</v>
          </cell>
        </row>
        <row r="1020">
          <cell r="A1020" t="str">
            <v>pd.2113</v>
          </cell>
          <cell r="C1020" t="str">
            <v>m2</v>
          </cell>
        </row>
        <row r="1021">
          <cell r="A1021" t="str">
            <v>pd.2114</v>
          </cell>
          <cell r="C1021" t="str">
            <v>m2</v>
          </cell>
        </row>
        <row r="1022">
          <cell r="A1022" t="str">
            <v>pd.3113</v>
          </cell>
          <cell r="C1022" t="str">
            <v>m2</v>
          </cell>
        </row>
        <row r="1023">
          <cell r="A1023" t="str">
            <v>pd.3114</v>
          </cell>
          <cell r="C1023" t="str">
            <v>m2</v>
          </cell>
        </row>
        <row r="1024">
          <cell r="A1024" t="str">
            <v>pd.3213</v>
          </cell>
          <cell r="C1024" t="str">
            <v>m2</v>
          </cell>
        </row>
        <row r="1025">
          <cell r="A1025" t="str">
            <v>pd.3214</v>
          </cell>
          <cell r="C1025" t="str">
            <v>m2</v>
          </cell>
        </row>
        <row r="1026">
          <cell r="A1026" t="str">
            <v>pd.4113</v>
          </cell>
          <cell r="C1026" t="str">
            <v>m2</v>
          </cell>
        </row>
        <row r="1027">
          <cell r="A1027" t="str">
            <v>pd.4114</v>
          </cell>
          <cell r="C1027" t="str">
            <v>m2</v>
          </cell>
        </row>
        <row r="1028">
          <cell r="A1028" t="str">
            <v>pd.4123</v>
          </cell>
          <cell r="C1028" t="str">
            <v>m2</v>
          </cell>
        </row>
        <row r="1029">
          <cell r="A1029" t="str">
            <v>pd.4124</v>
          </cell>
          <cell r="C1029" t="str">
            <v>m2</v>
          </cell>
        </row>
        <row r="1030">
          <cell r="A1030" t="str">
            <v>pd.4213</v>
          </cell>
          <cell r="C1030" t="str">
            <v>m2</v>
          </cell>
        </row>
        <row r="1031">
          <cell r="A1031" t="str">
            <v>pd.4214</v>
          </cell>
          <cell r="C1031" t="str">
            <v>m2</v>
          </cell>
        </row>
        <row r="1032">
          <cell r="A1032" t="str">
            <v>pd.4223</v>
          </cell>
          <cell r="C1032" t="str">
            <v>m2</v>
          </cell>
        </row>
        <row r="1033">
          <cell r="A1033" t="str">
            <v>pd.4224</v>
          </cell>
          <cell r="C1033" t="str">
            <v>m2</v>
          </cell>
        </row>
        <row r="1034">
          <cell r="A1034" t="str">
            <v>qa.1110</v>
          </cell>
          <cell r="C1034" t="str">
            <v>m2</v>
          </cell>
        </row>
        <row r="1035">
          <cell r="A1035" t="str">
            <v>qa.1120</v>
          </cell>
          <cell r="C1035" t="str">
            <v>m2</v>
          </cell>
        </row>
        <row r="1036">
          <cell r="A1036" t="str">
            <v>qa.1210</v>
          </cell>
          <cell r="C1036" t="str">
            <v>m2</v>
          </cell>
        </row>
        <row r="1037">
          <cell r="A1037" t="str">
            <v>qa.1220</v>
          </cell>
          <cell r="C1037" t="str">
            <v>m2</v>
          </cell>
        </row>
        <row r="1038">
          <cell r="A1038" t="str">
            <v>QA.1310</v>
          </cell>
          <cell r="C1038" t="str">
            <v>m2</v>
          </cell>
        </row>
        <row r="1039">
          <cell r="A1039" t="str">
            <v>qa.1320</v>
          </cell>
          <cell r="C1039" t="str">
            <v>m2</v>
          </cell>
        </row>
        <row r="1040">
          <cell r="A1040" t="str">
            <v>qb.1110</v>
          </cell>
          <cell r="C1040" t="str">
            <v>m2</v>
          </cell>
        </row>
        <row r="1041">
          <cell r="A1041" t="str">
            <v>qb.1120</v>
          </cell>
          <cell r="C1041" t="str">
            <v>m2</v>
          </cell>
        </row>
        <row r="1042">
          <cell r="A1042" t="str">
            <v>qb.1210</v>
          </cell>
          <cell r="C1042" t="str">
            <v>m2</v>
          </cell>
        </row>
        <row r="1043">
          <cell r="A1043" t="str">
            <v>qb.1220</v>
          </cell>
          <cell r="C1043" t="str">
            <v>m2</v>
          </cell>
        </row>
        <row r="1044">
          <cell r="A1044" t="str">
            <v>qb.2110</v>
          </cell>
          <cell r="C1044" t="str">
            <v>m2</v>
          </cell>
        </row>
        <row r="1045">
          <cell r="A1045" t="str">
            <v>qb.2210</v>
          </cell>
          <cell r="C1045" t="str">
            <v>m2</v>
          </cell>
        </row>
        <row r="1046">
          <cell r="A1046" t="str">
            <v>qb.3110</v>
          </cell>
          <cell r="C1046" t="str">
            <v>m2</v>
          </cell>
        </row>
        <row r="1047">
          <cell r="A1047" t="str">
            <v>qb.3120</v>
          </cell>
          <cell r="C1047" t="str">
            <v>m2</v>
          </cell>
        </row>
        <row r="1048">
          <cell r="A1048" t="str">
            <v>qb.5110</v>
          </cell>
          <cell r="C1048" t="str">
            <v>m2</v>
          </cell>
        </row>
        <row r="1049">
          <cell r="A1049" t="str">
            <v>qb.5120</v>
          </cell>
          <cell r="C1049" t="str">
            <v>m2</v>
          </cell>
        </row>
        <row r="1050">
          <cell r="A1050" t="str">
            <v>qb.6110</v>
          </cell>
          <cell r="C1050" t="str">
            <v>m2</v>
          </cell>
        </row>
        <row r="1051">
          <cell r="A1051" t="str">
            <v>qb.6120</v>
          </cell>
          <cell r="C1051" t="str">
            <v>m2</v>
          </cell>
        </row>
        <row r="1052">
          <cell r="A1052" t="str">
            <v>qb.8110</v>
          </cell>
          <cell r="C1052" t="str">
            <v>m2</v>
          </cell>
        </row>
        <row r="1053">
          <cell r="A1053" t="str">
            <v>qb.8120</v>
          </cell>
          <cell r="C1053" t="str">
            <v>m2</v>
          </cell>
        </row>
        <row r="1054">
          <cell r="A1054" t="str">
            <v>qd.1110</v>
          </cell>
          <cell r="C1054" t="str">
            <v>m2</v>
          </cell>
        </row>
        <row r="1055">
          <cell r="A1055" t="str">
            <v>qd.1120</v>
          </cell>
          <cell r="C1055" t="str">
            <v>m2</v>
          </cell>
        </row>
        <row r="1056">
          <cell r="A1056" t="str">
            <v>qd.1210</v>
          </cell>
          <cell r="C1056" t="str">
            <v>m2</v>
          </cell>
        </row>
        <row r="1057">
          <cell r="A1057" t="str">
            <v>qd.1220</v>
          </cell>
          <cell r="C1057" t="str">
            <v>m2</v>
          </cell>
        </row>
        <row r="1058">
          <cell r="A1058" t="str">
            <v>qp.1110</v>
          </cell>
          <cell r="C1058" t="str">
            <v>m2</v>
          </cell>
        </row>
        <row r="1059">
          <cell r="A1059" t="str">
            <v>qp.1120</v>
          </cell>
          <cell r="C1059" t="str">
            <v>m2</v>
          </cell>
        </row>
        <row r="1060">
          <cell r="A1060" t="str">
            <v>qp.1130</v>
          </cell>
          <cell r="C1060" t="str">
            <v>m2</v>
          </cell>
        </row>
        <row r="1061">
          <cell r="A1061" t="str">
            <v>qp.1210</v>
          </cell>
          <cell r="C1061" t="str">
            <v>m2</v>
          </cell>
        </row>
        <row r="1062">
          <cell r="A1062" t="str">
            <v>qp.1220</v>
          </cell>
          <cell r="C1062" t="str">
            <v>m2</v>
          </cell>
        </row>
        <row r="1063">
          <cell r="A1063" t="str">
            <v>qp.1230</v>
          </cell>
          <cell r="C1063" t="str">
            <v>m2</v>
          </cell>
        </row>
        <row r="1064">
          <cell r="A1064" t="str">
            <v>ra.1113</v>
          </cell>
          <cell r="C1064" t="str">
            <v>m2</v>
          </cell>
        </row>
        <row r="1065">
          <cell r="A1065" t="str">
            <v>ra.1114</v>
          </cell>
          <cell r="C1065" t="str">
            <v>m2</v>
          </cell>
        </row>
        <row r="1066">
          <cell r="A1066" t="str">
            <v>ra.1114a</v>
          </cell>
          <cell r="C1066" t="str">
            <v>m2</v>
          </cell>
        </row>
        <row r="1067">
          <cell r="A1067" t="str">
            <v>ra.1115</v>
          </cell>
          <cell r="C1067" t="str">
            <v>m2</v>
          </cell>
        </row>
        <row r="1068">
          <cell r="A1068" t="str">
            <v>ra.1123</v>
          </cell>
          <cell r="C1068" t="str">
            <v>m2</v>
          </cell>
        </row>
        <row r="1069">
          <cell r="A1069" t="str">
            <v>ra.1124</v>
          </cell>
          <cell r="C1069" t="str">
            <v>m2</v>
          </cell>
        </row>
        <row r="1070">
          <cell r="A1070" t="str">
            <v>ra.1124a</v>
          </cell>
          <cell r="C1070" t="str">
            <v>m2</v>
          </cell>
        </row>
        <row r="1071">
          <cell r="A1071" t="str">
            <v>ra.1125</v>
          </cell>
          <cell r="C1071" t="str">
            <v>m2</v>
          </cell>
        </row>
        <row r="1072">
          <cell r="A1072" t="str">
            <v>ra.1213</v>
          </cell>
          <cell r="C1072" t="str">
            <v>m2</v>
          </cell>
        </row>
        <row r="1073">
          <cell r="A1073" t="str">
            <v>ra.1214</v>
          </cell>
          <cell r="C1073" t="str">
            <v>m2</v>
          </cell>
        </row>
        <row r="1074">
          <cell r="A1074" t="str">
            <v>ra.1214a</v>
          </cell>
          <cell r="C1074" t="str">
            <v>m2</v>
          </cell>
        </row>
        <row r="1075">
          <cell r="A1075" t="str">
            <v>ra.1215</v>
          </cell>
          <cell r="C1075" t="str">
            <v>m2</v>
          </cell>
        </row>
        <row r="1076">
          <cell r="A1076" t="str">
            <v>ra.1223</v>
          </cell>
          <cell r="C1076" t="str">
            <v>m2</v>
          </cell>
        </row>
        <row r="1077">
          <cell r="A1077" t="str">
            <v>ra.1224</v>
          </cell>
          <cell r="C1077" t="str">
            <v>m2</v>
          </cell>
        </row>
        <row r="1078">
          <cell r="A1078" t="str">
            <v>ra.1224a</v>
          </cell>
          <cell r="C1078" t="str">
            <v>m2</v>
          </cell>
        </row>
        <row r="1079">
          <cell r="A1079" t="str">
            <v>ra.1225</v>
          </cell>
          <cell r="C1079" t="str">
            <v>m2</v>
          </cell>
        </row>
        <row r="1080">
          <cell r="A1080" t="str">
            <v>rb.1113</v>
          </cell>
          <cell r="C1080" t="str">
            <v>m2</v>
          </cell>
        </row>
        <row r="1081">
          <cell r="A1081" t="str">
            <v>rb.1114</v>
          </cell>
          <cell r="C1081" t="str">
            <v>m2</v>
          </cell>
        </row>
        <row r="1082">
          <cell r="A1082" t="str">
            <v>rb.1115</v>
          </cell>
          <cell r="C1082" t="str">
            <v>m2</v>
          </cell>
        </row>
        <row r="1083">
          <cell r="A1083" t="str">
            <v>rb.1123</v>
          </cell>
          <cell r="C1083" t="str">
            <v>m2</v>
          </cell>
        </row>
        <row r="1084">
          <cell r="A1084" t="str">
            <v>rb.1124</v>
          </cell>
          <cell r="C1084" t="str">
            <v>m2</v>
          </cell>
        </row>
        <row r="1085">
          <cell r="A1085" t="str">
            <v>rb.1125</v>
          </cell>
          <cell r="C1085" t="str">
            <v>m2</v>
          </cell>
        </row>
        <row r="1086">
          <cell r="A1086" t="str">
            <v>rb.1213</v>
          </cell>
          <cell r="C1086" t="str">
            <v>m2</v>
          </cell>
        </row>
        <row r="1087">
          <cell r="A1087" t="str">
            <v>rb.1214</v>
          </cell>
          <cell r="C1087" t="str">
            <v>m2</v>
          </cell>
        </row>
        <row r="1088">
          <cell r="A1088" t="str">
            <v>rb.1215</v>
          </cell>
          <cell r="C1088" t="str">
            <v>m2</v>
          </cell>
        </row>
        <row r="1089">
          <cell r="A1089" t="str">
            <v>rb.1223</v>
          </cell>
          <cell r="C1089" t="str">
            <v>m2</v>
          </cell>
        </row>
        <row r="1090">
          <cell r="A1090" t="str">
            <v>rb.1224</v>
          </cell>
          <cell r="C1090" t="str">
            <v>m2</v>
          </cell>
        </row>
        <row r="1091">
          <cell r="A1091" t="str">
            <v>rb.1225</v>
          </cell>
          <cell r="C1091" t="str">
            <v>m2</v>
          </cell>
        </row>
        <row r="1092">
          <cell r="A1092" t="str">
            <v>rb.2113</v>
          </cell>
          <cell r="C1092" t="str">
            <v>m2</v>
          </cell>
        </row>
        <row r="1093">
          <cell r="A1093" t="str">
            <v>rb.2114</v>
          </cell>
          <cell r="C1093" t="str">
            <v>m2</v>
          </cell>
        </row>
        <row r="1094">
          <cell r="A1094" t="str">
            <v>rb.2115</v>
          </cell>
          <cell r="C1094" t="str">
            <v>m2</v>
          </cell>
        </row>
        <row r="1095">
          <cell r="A1095" t="str">
            <v>rb.2123</v>
          </cell>
          <cell r="C1095" t="str">
            <v>m2</v>
          </cell>
        </row>
        <row r="1096">
          <cell r="A1096" t="str">
            <v>rb.2124</v>
          </cell>
          <cell r="C1096" t="str">
            <v>m2</v>
          </cell>
        </row>
        <row r="1097">
          <cell r="A1097" t="str">
            <v>rb.2125</v>
          </cell>
          <cell r="C1097" t="str">
            <v>m2</v>
          </cell>
        </row>
        <row r="1098">
          <cell r="A1098" t="str">
            <v>RB.2134</v>
          </cell>
          <cell r="C1098" t="str">
            <v>m2</v>
          </cell>
        </row>
        <row r="1099">
          <cell r="A1099" t="str">
            <v>rb.2143</v>
          </cell>
          <cell r="C1099" t="str">
            <v>m2</v>
          </cell>
        </row>
        <row r="1100">
          <cell r="A1100" t="str">
            <v>rb.2144</v>
          </cell>
          <cell r="C1100" t="str">
            <v>m2</v>
          </cell>
        </row>
        <row r="1101">
          <cell r="A1101" t="str">
            <v>rb.2145</v>
          </cell>
          <cell r="C1101" t="str">
            <v>m2</v>
          </cell>
        </row>
        <row r="1102">
          <cell r="A1102" t="str">
            <v>rc.1110</v>
          </cell>
          <cell r="C1102" t="str">
            <v>m2</v>
          </cell>
        </row>
        <row r="1103">
          <cell r="A1103" t="str">
            <v>rc.1120</v>
          </cell>
          <cell r="C1103" t="str">
            <v>m2</v>
          </cell>
        </row>
        <row r="1104">
          <cell r="A1104" t="str">
            <v>rc.1130</v>
          </cell>
          <cell r="C1104" t="str">
            <v>m2</v>
          </cell>
        </row>
        <row r="1105">
          <cell r="A1105" t="str">
            <v>sa.1110</v>
          </cell>
          <cell r="C1105" t="str">
            <v>m2</v>
          </cell>
        </row>
        <row r="1106">
          <cell r="A1106" t="str">
            <v>sa.3111</v>
          </cell>
          <cell r="C1106" t="str">
            <v>m2</v>
          </cell>
        </row>
        <row r="1107">
          <cell r="A1107" t="str">
            <v>sa.3112</v>
          </cell>
          <cell r="C1107" t="str">
            <v>m2</v>
          </cell>
        </row>
        <row r="1108">
          <cell r="A1108" t="str">
            <v>sa.4110</v>
          </cell>
          <cell r="C1108" t="str">
            <v>m2</v>
          </cell>
        </row>
        <row r="1109">
          <cell r="A1109" t="str">
            <v>sa.4120</v>
          </cell>
          <cell r="C1109" t="str">
            <v>m2</v>
          </cell>
        </row>
        <row r="1110">
          <cell r="A1110" t="str">
            <v>sa.4210</v>
          </cell>
          <cell r="C1110" t="str">
            <v>m2</v>
          </cell>
        </row>
        <row r="1111">
          <cell r="A1111" t="str">
            <v>sa.4220</v>
          </cell>
          <cell r="C1111" t="str">
            <v>m2</v>
          </cell>
        </row>
        <row r="1112">
          <cell r="A1112" t="str">
            <v>sa.4410</v>
          </cell>
          <cell r="C1112" t="str">
            <v>m2</v>
          </cell>
        </row>
        <row r="1113">
          <cell r="A1113" t="str">
            <v>sa.4420</v>
          </cell>
          <cell r="C1113" t="str">
            <v>m2</v>
          </cell>
        </row>
        <row r="1114">
          <cell r="A1114" t="str">
            <v>sa.5210</v>
          </cell>
          <cell r="C1114" t="str">
            <v>m2</v>
          </cell>
        </row>
        <row r="1115">
          <cell r="A1115" t="str">
            <v>sa.5220</v>
          </cell>
          <cell r="C1115" t="str">
            <v>m2</v>
          </cell>
        </row>
        <row r="1116">
          <cell r="A1116" t="str">
            <v>sa.7111</v>
          </cell>
          <cell r="C1116" t="str">
            <v>m2</v>
          </cell>
        </row>
        <row r="1117">
          <cell r="A1117" t="str">
            <v>sa.7121</v>
          </cell>
          <cell r="C1117" t="str">
            <v>m2</v>
          </cell>
        </row>
        <row r="1118">
          <cell r="A1118" t="str">
            <v>sa.7212</v>
          </cell>
          <cell r="C1118" t="str">
            <v>m2</v>
          </cell>
        </row>
        <row r="1119">
          <cell r="A1119" t="str">
            <v>sa.7222</v>
          </cell>
          <cell r="C1119" t="str">
            <v>m2</v>
          </cell>
        </row>
        <row r="1120">
          <cell r="A1120" t="str">
            <v>sa.7312</v>
          </cell>
          <cell r="C1120" t="str">
            <v>m2</v>
          </cell>
        </row>
        <row r="1121">
          <cell r="A1121" t="str">
            <v>sa.7322</v>
          </cell>
          <cell r="C1121" t="str">
            <v>m2</v>
          </cell>
        </row>
        <row r="1122">
          <cell r="A1122" t="str">
            <v>sa.8110</v>
          </cell>
          <cell r="C1122" t="str">
            <v xml:space="preserve">m2 </v>
          </cell>
        </row>
        <row r="1123">
          <cell r="A1123" t="str">
            <v>sa.8120</v>
          </cell>
          <cell r="C1123" t="str">
            <v xml:space="preserve">m2 </v>
          </cell>
        </row>
        <row r="1124">
          <cell r="A1124" t="str">
            <v>sa.8210</v>
          </cell>
          <cell r="C1124" t="str">
            <v xml:space="preserve">m2 </v>
          </cell>
        </row>
        <row r="1125">
          <cell r="A1125" t="str">
            <v>sa.8220</v>
          </cell>
          <cell r="C1125" t="str">
            <v xml:space="preserve">m2 </v>
          </cell>
        </row>
        <row r="1126">
          <cell r="A1126" t="str">
            <v>sa.8310</v>
          </cell>
          <cell r="C1126" t="str">
            <v xml:space="preserve">m2 </v>
          </cell>
        </row>
        <row r="1127">
          <cell r="A1127" t="str">
            <v>sa.8320</v>
          </cell>
          <cell r="C1127" t="str">
            <v xml:space="preserve">m2 </v>
          </cell>
        </row>
        <row r="1128">
          <cell r="A1128" t="str">
            <v>sa.9110</v>
          </cell>
          <cell r="C1128" t="str">
            <v>m2</v>
          </cell>
        </row>
        <row r="1129">
          <cell r="A1129" t="str">
            <v>sa.9210</v>
          </cell>
          <cell r="C1129" t="str">
            <v>m2</v>
          </cell>
        </row>
        <row r="1130">
          <cell r="A1130" t="str">
            <v>sa.9220</v>
          </cell>
          <cell r="C1130" t="str">
            <v>m2</v>
          </cell>
        </row>
        <row r="1131">
          <cell r="A1131" t="str">
            <v>sa.9320</v>
          </cell>
          <cell r="C1131" t="str">
            <v>m2</v>
          </cell>
        </row>
        <row r="1132">
          <cell r="A1132" t="str">
            <v>sb.1110</v>
          </cell>
          <cell r="C1132" t="str">
            <v>m2</v>
          </cell>
        </row>
        <row r="1133">
          <cell r="A1133" t="str">
            <v>sb.1120</v>
          </cell>
          <cell r="C1133" t="str">
            <v>m2</v>
          </cell>
        </row>
        <row r="1134">
          <cell r="A1134" t="str">
            <v>sb.1210</v>
          </cell>
          <cell r="C1134" t="str">
            <v>m2</v>
          </cell>
        </row>
        <row r="1135">
          <cell r="A1135" t="str">
            <v>sb.1220</v>
          </cell>
          <cell r="C1135" t="str">
            <v>m2</v>
          </cell>
        </row>
        <row r="1136">
          <cell r="A1136" t="str">
            <v>sb.1310</v>
          </cell>
          <cell r="C1136" t="str">
            <v>m2</v>
          </cell>
        </row>
        <row r="1137">
          <cell r="A1137" t="str">
            <v>sb.1320</v>
          </cell>
          <cell r="C1137" t="str">
            <v>m2</v>
          </cell>
        </row>
        <row r="1138">
          <cell r="A1138" t="str">
            <v>ta.1110</v>
          </cell>
          <cell r="C1138" t="str">
            <v>m2</v>
          </cell>
        </row>
        <row r="1139">
          <cell r="A1139" t="str">
            <v>ta.1110*</v>
          </cell>
          <cell r="C1139" t="str">
            <v>m2</v>
          </cell>
        </row>
        <row r="1140">
          <cell r="A1140" t="str">
            <v>ta.1210</v>
          </cell>
          <cell r="C1140" t="str">
            <v>m2</v>
          </cell>
        </row>
        <row r="1141">
          <cell r="A1141" t="str">
            <v>ta.1220</v>
          </cell>
          <cell r="C1141" t="str">
            <v>m2</v>
          </cell>
        </row>
        <row r="1142">
          <cell r="A1142" t="str">
            <v>ta.1610</v>
          </cell>
          <cell r="C1142" t="str">
            <v>m2</v>
          </cell>
        </row>
        <row r="1143">
          <cell r="A1143" t="str">
            <v>ta.1610*</v>
          </cell>
          <cell r="C1143" t="str">
            <v>m2</v>
          </cell>
        </row>
        <row r="1144">
          <cell r="A1144" t="str">
            <v>ta.1610**</v>
          </cell>
          <cell r="C1144" t="str">
            <v>m2</v>
          </cell>
        </row>
        <row r="1145">
          <cell r="A1145" t="str">
            <v>ta.1710</v>
          </cell>
          <cell r="C1145" t="str">
            <v>m2</v>
          </cell>
        </row>
        <row r="1146">
          <cell r="A1146" t="str">
            <v>ta.1710*</v>
          </cell>
          <cell r="C1146" t="str">
            <v>m2</v>
          </cell>
        </row>
        <row r="1147">
          <cell r="A1147" t="str">
            <v>ta.1710**</v>
          </cell>
          <cell r="C1147" t="str">
            <v>m2</v>
          </cell>
        </row>
        <row r="1148">
          <cell r="A1148" t="str">
            <v>ta.2110</v>
          </cell>
          <cell r="C1148" t="str">
            <v>m2</v>
          </cell>
        </row>
        <row r="1149">
          <cell r="A1149" t="str">
            <v>ta.2120</v>
          </cell>
          <cell r="C1149" t="str">
            <v>m2</v>
          </cell>
        </row>
        <row r="1150">
          <cell r="A1150" t="str">
            <v>ta.2210</v>
          </cell>
          <cell r="C1150" t="str">
            <v>m2</v>
          </cell>
        </row>
        <row r="1151">
          <cell r="A1151" t="str">
            <v>ta.2310</v>
          </cell>
          <cell r="C1151" t="str">
            <v>m2</v>
          </cell>
        </row>
        <row r="1152">
          <cell r="A1152" t="str">
            <v>ta.2610</v>
          </cell>
          <cell r="C1152" t="str">
            <v>m2</v>
          </cell>
        </row>
        <row r="1153">
          <cell r="A1153" t="str">
            <v>ta.2620</v>
          </cell>
          <cell r="C1153" t="str">
            <v>m2</v>
          </cell>
        </row>
        <row r="1154">
          <cell r="A1154" t="str">
            <v>tb.1110</v>
          </cell>
          <cell r="C1154" t="str">
            <v>m2</v>
          </cell>
        </row>
        <row r="1155">
          <cell r="A1155" t="str">
            <v>tb.1210</v>
          </cell>
          <cell r="C1155" t="str">
            <v>m2</v>
          </cell>
        </row>
        <row r="1156">
          <cell r="A1156" t="str">
            <v>tb.1220</v>
          </cell>
          <cell r="C1156" t="str">
            <v>m2</v>
          </cell>
        </row>
        <row r="1157">
          <cell r="A1157" t="str">
            <v>tb.1310</v>
          </cell>
          <cell r="C1157" t="str">
            <v>m2</v>
          </cell>
        </row>
        <row r="1158">
          <cell r="A1158" t="str">
            <v>tb.1320</v>
          </cell>
          <cell r="C1158" t="str">
            <v>m2</v>
          </cell>
        </row>
        <row r="1159">
          <cell r="A1159" t="str">
            <v>tb.1410</v>
          </cell>
          <cell r="C1159" t="str">
            <v>m</v>
          </cell>
        </row>
        <row r="1160">
          <cell r="A1160" t="str">
            <v>tb.1420</v>
          </cell>
          <cell r="C1160" t="str">
            <v>m</v>
          </cell>
        </row>
        <row r="1161">
          <cell r="A1161" t="str">
            <v>tb.1510</v>
          </cell>
          <cell r="C1161" t="str">
            <v>m</v>
          </cell>
        </row>
        <row r="1162">
          <cell r="A1162" t="str">
            <v>tb.1520</v>
          </cell>
          <cell r="C1162" t="str">
            <v>m</v>
          </cell>
        </row>
        <row r="1163">
          <cell r="A1163" t="str">
            <v>tb.2110</v>
          </cell>
          <cell r="C1163" t="str">
            <v>m2</v>
          </cell>
        </row>
        <row r="1164">
          <cell r="A1164" t="str">
            <v>tb.2210</v>
          </cell>
          <cell r="C1164" t="str">
            <v>m2</v>
          </cell>
        </row>
        <row r="1165">
          <cell r="A1165" t="str">
            <v>tb.2210*</v>
          </cell>
          <cell r="C1165" t="str">
            <v>m2</v>
          </cell>
        </row>
        <row r="1166">
          <cell r="A1166" t="str">
            <v>tb.2310</v>
          </cell>
          <cell r="C1166" t="str">
            <v>m2</v>
          </cell>
        </row>
        <row r="1167">
          <cell r="A1167" t="str">
            <v>tb.2310*</v>
          </cell>
          <cell r="C1167" t="str">
            <v>m2</v>
          </cell>
        </row>
        <row r="1168">
          <cell r="A1168" t="str">
            <v>tb.2320</v>
          </cell>
          <cell r="C1168" t="str">
            <v>m2</v>
          </cell>
        </row>
        <row r="1169">
          <cell r="A1169" t="str">
            <v>tb.2410</v>
          </cell>
          <cell r="C1169" t="str">
            <v>m2</v>
          </cell>
        </row>
        <row r="1170">
          <cell r="A1170" t="str">
            <v>tb.2420</v>
          </cell>
          <cell r="C1170" t="str">
            <v>m2</v>
          </cell>
        </row>
        <row r="1171">
          <cell r="A1171" t="str">
            <v>tb.2510</v>
          </cell>
          <cell r="C1171" t="str">
            <v>m2</v>
          </cell>
        </row>
        <row r="1172">
          <cell r="A1172" t="str">
            <v>tb.2520</v>
          </cell>
          <cell r="C1172" t="str">
            <v>m2</v>
          </cell>
        </row>
        <row r="1173">
          <cell r="A1173" t="str">
            <v>tb.2610</v>
          </cell>
          <cell r="C1173" t="str">
            <v>m2</v>
          </cell>
        </row>
        <row r="1174">
          <cell r="A1174" t="str">
            <v>tb.2620</v>
          </cell>
          <cell r="C1174" t="str">
            <v>m2</v>
          </cell>
        </row>
        <row r="1175">
          <cell r="A1175" t="str">
            <v>tb.2710</v>
          </cell>
          <cell r="C1175" t="str">
            <v>m2</v>
          </cell>
        </row>
        <row r="1176">
          <cell r="A1176" t="str">
            <v>tb.2720</v>
          </cell>
          <cell r="C1176" t="str">
            <v>m</v>
          </cell>
        </row>
        <row r="1177">
          <cell r="A1177" t="str">
            <v>tb.3110</v>
          </cell>
          <cell r="C1177" t="str">
            <v>m2</v>
          </cell>
        </row>
        <row r="1178">
          <cell r="A1178" t="str">
            <v>tb.3120</v>
          </cell>
          <cell r="C1178" t="str">
            <v>m2</v>
          </cell>
        </row>
        <row r="1179">
          <cell r="A1179" t="str">
            <v>tb.3130</v>
          </cell>
          <cell r="C1179" t="str">
            <v>m2</v>
          </cell>
        </row>
        <row r="1180">
          <cell r="A1180" t="str">
            <v>tb.3140</v>
          </cell>
          <cell r="C1180" t="str">
            <v>m2</v>
          </cell>
        </row>
        <row r="1181">
          <cell r="A1181" t="str">
            <v>tb.3210</v>
          </cell>
          <cell r="C1181" t="str">
            <v>m2</v>
          </cell>
        </row>
        <row r="1182">
          <cell r="A1182" t="str">
            <v>tb.3310</v>
          </cell>
          <cell r="C1182" t="str">
            <v>m2</v>
          </cell>
        </row>
        <row r="1183">
          <cell r="A1183" t="str">
            <v>TT.</v>
          </cell>
          <cell r="C1183" t="str">
            <v>söa</v>
          </cell>
        </row>
        <row r="1184">
          <cell r="A1184" t="str">
            <v>ua.1110</v>
          </cell>
          <cell r="C1184" t="str">
            <v>m2</v>
          </cell>
        </row>
        <row r="1185">
          <cell r="A1185" t="str">
            <v>ua.1120</v>
          </cell>
          <cell r="C1185" t="str">
            <v>m2</v>
          </cell>
        </row>
        <row r="1186">
          <cell r="A1186" t="str">
            <v>ua.1210</v>
          </cell>
          <cell r="C1186" t="str">
            <v>m2</v>
          </cell>
        </row>
        <row r="1187">
          <cell r="A1187" t="str">
            <v>ua.1220</v>
          </cell>
          <cell r="C1187" t="str">
            <v>m2</v>
          </cell>
        </row>
        <row r="1188">
          <cell r="A1188" t="str">
            <v>ua.1310</v>
          </cell>
          <cell r="C1188" t="str">
            <v>m2</v>
          </cell>
        </row>
        <row r="1189">
          <cell r="A1189" t="str">
            <v>ua.1320</v>
          </cell>
          <cell r="C1189" t="str">
            <v>m2</v>
          </cell>
        </row>
        <row r="1190">
          <cell r="A1190" t="str">
            <v>ua.2110</v>
          </cell>
          <cell r="C1190" t="str">
            <v>m2</v>
          </cell>
        </row>
        <row r="1191">
          <cell r="A1191" t="str">
            <v>ua.2120</v>
          </cell>
          <cell r="C1191" t="str">
            <v>m2</v>
          </cell>
        </row>
        <row r="1192">
          <cell r="A1192" t="str">
            <v>ua.2210</v>
          </cell>
          <cell r="C1192" t="str">
            <v>m2</v>
          </cell>
        </row>
        <row r="1193">
          <cell r="A1193" t="str">
            <v>ua.2220</v>
          </cell>
          <cell r="C1193" t="str">
            <v>m2</v>
          </cell>
        </row>
        <row r="1194">
          <cell r="A1194" t="str">
            <v>ub.2110</v>
          </cell>
          <cell r="C1194" t="str">
            <v>m2</v>
          </cell>
        </row>
        <row r="1195">
          <cell r="A1195" t="str">
            <v>ub.2120</v>
          </cell>
          <cell r="C1195" t="str">
            <v>m2</v>
          </cell>
        </row>
        <row r="1196">
          <cell r="A1196" t="str">
            <v>ub.2210</v>
          </cell>
          <cell r="C1196" t="str">
            <v>m2</v>
          </cell>
        </row>
        <row r="1197">
          <cell r="A1197" t="str">
            <v>ub.2220</v>
          </cell>
          <cell r="C1197" t="str">
            <v>m2</v>
          </cell>
        </row>
        <row r="1198">
          <cell r="A1198" t="str">
            <v>uc.1110</v>
          </cell>
          <cell r="C1198" t="str">
            <v>m2</v>
          </cell>
        </row>
        <row r="1199">
          <cell r="A1199" t="str">
            <v>uc.1120</v>
          </cell>
          <cell r="C1199" t="str">
            <v>m2</v>
          </cell>
        </row>
        <row r="1200">
          <cell r="A1200" t="str">
            <v>uc.1210</v>
          </cell>
          <cell r="C1200" t="str">
            <v>m2</v>
          </cell>
        </row>
        <row r="1201">
          <cell r="A1201" t="str">
            <v>uc.1220</v>
          </cell>
          <cell r="C1201" t="str">
            <v>m2</v>
          </cell>
        </row>
        <row r="1202">
          <cell r="A1202" t="str">
            <v>uc.1310</v>
          </cell>
          <cell r="C1202" t="str">
            <v>m2</v>
          </cell>
        </row>
        <row r="1203">
          <cell r="A1203" t="str">
            <v>uc.1320</v>
          </cell>
          <cell r="C1203" t="str">
            <v>m2</v>
          </cell>
        </row>
        <row r="1204">
          <cell r="A1204" t="str">
            <v>uc.1410</v>
          </cell>
          <cell r="C1204" t="str">
            <v>m2</v>
          </cell>
        </row>
        <row r="1205">
          <cell r="A1205" t="str">
            <v>uc.1420</v>
          </cell>
          <cell r="C1205" t="str">
            <v>m2</v>
          </cell>
        </row>
        <row r="1206">
          <cell r="A1206" t="str">
            <v>uc.1430</v>
          </cell>
          <cell r="C1206" t="str">
            <v>m2</v>
          </cell>
        </row>
        <row r="1207">
          <cell r="A1207" t="str">
            <v>uc.2110</v>
          </cell>
          <cell r="C1207" t="str">
            <v>m2</v>
          </cell>
        </row>
        <row r="1208">
          <cell r="A1208" t="str">
            <v>uc.2120</v>
          </cell>
          <cell r="C1208" t="str">
            <v>m2</v>
          </cell>
        </row>
        <row r="1209">
          <cell r="A1209" t="str">
            <v>uc.2210</v>
          </cell>
          <cell r="C1209" t="str">
            <v>m2</v>
          </cell>
        </row>
        <row r="1210">
          <cell r="A1210" t="str">
            <v>uc.2220</v>
          </cell>
          <cell r="C1210" t="str">
            <v>m2</v>
          </cell>
        </row>
        <row r="1211">
          <cell r="A1211" t="str">
            <v>uc.2230</v>
          </cell>
          <cell r="C1211" t="str">
            <v>m2</v>
          </cell>
        </row>
        <row r="1212">
          <cell r="A1212" t="str">
            <v>uc.2240</v>
          </cell>
          <cell r="C1212" t="str">
            <v>m2</v>
          </cell>
        </row>
        <row r="1213">
          <cell r="A1213" t="str">
            <v>uc.3111</v>
          </cell>
          <cell r="C1213" t="str">
            <v>m2</v>
          </cell>
        </row>
        <row r="1214">
          <cell r="A1214" t="str">
            <v>uc.3112</v>
          </cell>
          <cell r="C1214" t="str">
            <v>m2</v>
          </cell>
        </row>
        <row r="1215">
          <cell r="A1215" t="str">
            <v>uc.3120</v>
          </cell>
          <cell r="C1215" t="str">
            <v>m2</v>
          </cell>
        </row>
        <row r="1216">
          <cell r="A1216" t="str">
            <v>uc.4210</v>
          </cell>
          <cell r="C1216" t="str">
            <v>m2</v>
          </cell>
        </row>
        <row r="1217">
          <cell r="A1217" t="str">
            <v>ud.2110</v>
          </cell>
          <cell r="C1217" t="str">
            <v>m2</v>
          </cell>
        </row>
        <row r="1218">
          <cell r="A1218" t="str">
            <v>ud.2210</v>
          </cell>
          <cell r="C1218" t="str">
            <v>m2</v>
          </cell>
        </row>
        <row r="1219">
          <cell r="A1219" t="str">
            <v>ud.3110</v>
          </cell>
          <cell r="C1219" t="str">
            <v>m2</v>
          </cell>
        </row>
        <row r="1220">
          <cell r="A1220" t="str">
            <v>ud.3120</v>
          </cell>
          <cell r="C1220" t="str">
            <v>m2</v>
          </cell>
        </row>
        <row r="1221">
          <cell r="A1221" t="str">
            <v>vc</v>
          </cell>
          <cell r="C1221" t="str">
            <v>m3</v>
          </cell>
        </row>
        <row r="1222">
          <cell r="A1222" t="str">
            <v>ze.1110</v>
          </cell>
          <cell r="C1222" t="str">
            <v>bé</v>
          </cell>
        </row>
        <row r="1223">
          <cell r="A1223" t="str">
            <v>ze.1120</v>
          </cell>
          <cell r="C1223" t="str">
            <v>bé</v>
          </cell>
        </row>
        <row r="1224">
          <cell r="A1224" t="str">
            <v>ze.2110</v>
          </cell>
          <cell r="C1224" t="str">
            <v>bé</v>
          </cell>
        </row>
        <row r="1225">
          <cell r="A1225" t="str">
            <v>ze.2120</v>
          </cell>
          <cell r="C1225" t="str">
            <v>bé</v>
          </cell>
        </row>
        <row r="1226">
          <cell r="A1226" t="str">
            <v>ze.2210</v>
          </cell>
          <cell r="C1226" t="str">
            <v>bé</v>
          </cell>
        </row>
        <row r="1227">
          <cell r="A1227" t="str">
            <v>ze.2220</v>
          </cell>
          <cell r="C1227" t="str">
            <v>bé</v>
          </cell>
        </row>
        <row r="1228">
          <cell r="A1228" t="str">
            <v>ze.2310</v>
          </cell>
          <cell r="C1228" t="str">
            <v>bé</v>
          </cell>
        </row>
        <row r="1229">
          <cell r="A1229" t="str">
            <v>ze.2320</v>
          </cell>
          <cell r="C1229" t="str">
            <v>bé</v>
          </cell>
        </row>
        <row r="1230">
          <cell r="A1230" t="str">
            <v>ze.3120</v>
          </cell>
          <cell r="C1230" t="str">
            <v>bé</v>
          </cell>
        </row>
        <row r="1231">
          <cell r="A1231" t="str">
            <v>ze.3130</v>
          </cell>
          <cell r="C1231" t="str">
            <v>bé</v>
          </cell>
        </row>
        <row r="1232">
          <cell r="A1232" t="str">
            <v>ze.3140</v>
          </cell>
          <cell r="C1232" t="str">
            <v>bé</v>
          </cell>
        </row>
        <row r="1233">
          <cell r="A1233" t="str">
            <v>ze.4110</v>
          </cell>
          <cell r="C1233" t="str">
            <v>bé</v>
          </cell>
        </row>
        <row r="1234">
          <cell r="A1234" t="str">
            <v>ze.4120</v>
          </cell>
          <cell r="C1234" t="str">
            <v>bé</v>
          </cell>
        </row>
        <row r="1235">
          <cell r="A1235" t="str">
            <v>ze.4130</v>
          </cell>
          <cell r="C1235" t="str">
            <v>bé</v>
          </cell>
        </row>
        <row r="1236">
          <cell r="A1236" t="str">
            <v>ze.4140</v>
          </cell>
          <cell r="C1236" t="str">
            <v>bé</v>
          </cell>
        </row>
        <row r="1237">
          <cell r="A1237" t="str">
            <v>ze.4150</v>
          </cell>
          <cell r="C1237" t="str">
            <v>bé</v>
          </cell>
        </row>
        <row r="1238">
          <cell r="A1238" t="str">
            <v>ze.5110</v>
          </cell>
          <cell r="C1238" t="str">
            <v>c¸i</v>
          </cell>
        </row>
        <row r="1239">
          <cell r="A1239" t="str">
            <v>ze.5120</v>
          </cell>
          <cell r="C1239" t="str">
            <v>c¸i</v>
          </cell>
        </row>
        <row r="1240">
          <cell r="A1240" t="str">
            <v>ze.5130</v>
          </cell>
          <cell r="C1240" t="str">
            <v>c¸i</v>
          </cell>
        </row>
        <row r="1241">
          <cell r="A1241" t="str">
            <v>zf.2110</v>
          </cell>
          <cell r="C1241" t="str">
            <v>m</v>
          </cell>
        </row>
        <row r="1242">
          <cell r="A1242" t="str">
            <v>Zf.2120</v>
          </cell>
          <cell r="C1242" t="str">
            <v>m</v>
          </cell>
        </row>
        <row r="1243">
          <cell r="A1243" t="str">
            <v>Zf.2130</v>
          </cell>
          <cell r="C1243" t="str">
            <v>m</v>
          </cell>
        </row>
        <row r="1244">
          <cell r="A1244" t="str">
            <v>Zf.2140</v>
          </cell>
          <cell r="C1244" t="str">
            <v>m</v>
          </cell>
        </row>
        <row r="1245">
          <cell r="A1245" t="str">
            <v>Zf.2150</v>
          </cell>
          <cell r="C1245" t="str">
            <v>m</v>
          </cell>
        </row>
        <row r="1246">
          <cell r="A1246" t="str">
            <v>Zf.2160</v>
          </cell>
          <cell r="C1246" t="str">
            <v>m</v>
          </cell>
        </row>
        <row r="1247">
          <cell r="A1247" t="str">
            <v>zf.2210</v>
          </cell>
          <cell r="C1247" t="str">
            <v>m</v>
          </cell>
        </row>
        <row r="1248">
          <cell r="A1248" t="str">
            <v>Zf.2220</v>
          </cell>
          <cell r="C1248" t="str">
            <v>m</v>
          </cell>
        </row>
        <row r="1249">
          <cell r="A1249" t="str">
            <v>zf.2230</v>
          </cell>
          <cell r="C1249" t="str">
            <v>m</v>
          </cell>
        </row>
        <row r="1250">
          <cell r="A1250" t="str">
            <v>zf.2240</v>
          </cell>
          <cell r="C1250" t="str">
            <v>m</v>
          </cell>
        </row>
        <row r="1251">
          <cell r="A1251" t="str">
            <v>zf.2250</v>
          </cell>
          <cell r="C1251" t="str">
            <v>m</v>
          </cell>
        </row>
        <row r="1252">
          <cell r="A1252" t="str">
            <v>zf.2260</v>
          </cell>
          <cell r="C1252" t="str">
            <v>m</v>
          </cell>
        </row>
        <row r="1253">
          <cell r="A1253" t="str">
            <v>zf.4110</v>
          </cell>
          <cell r="C1253" t="str">
            <v>hép</v>
          </cell>
        </row>
        <row r="1254">
          <cell r="A1254" t="str">
            <v>zf.4120</v>
          </cell>
          <cell r="C1254" t="str">
            <v>hép</v>
          </cell>
        </row>
        <row r="1255">
          <cell r="A1255" t="str">
            <v>zf.4130</v>
          </cell>
          <cell r="C1255" t="str">
            <v>hép</v>
          </cell>
        </row>
        <row r="1256">
          <cell r="A1256" t="str">
            <v>zf.4140</v>
          </cell>
          <cell r="C1256" t="str">
            <v>hép</v>
          </cell>
        </row>
        <row r="1257">
          <cell r="A1257" t="str">
            <v>zf.5110</v>
          </cell>
          <cell r="C1257" t="str">
            <v>m</v>
          </cell>
        </row>
        <row r="1258">
          <cell r="A1258" t="str">
            <v>zf.5130</v>
          </cell>
          <cell r="C1258" t="str">
            <v>m</v>
          </cell>
        </row>
        <row r="1259">
          <cell r="A1259" t="str">
            <v>zf.5410</v>
          </cell>
          <cell r="C1259" t="str">
            <v>m</v>
          </cell>
        </row>
        <row r="1260">
          <cell r="A1260" t="str">
            <v>zf.5420</v>
          </cell>
          <cell r="C1260" t="str">
            <v>m</v>
          </cell>
        </row>
        <row r="1261">
          <cell r="A1261" t="str">
            <v>zf.5430</v>
          </cell>
          <cell r="C1261" t="str">
            <v>m</v>
          </cell>
        </row>
        <row r="1262">
          <cell r="A1262" t="str">
            <v>zf.5610</v>
          </cell>
          <cell r="C1262" t="str">
            <v>m</v>
          </cell>
        </row>
        <row r="1263">
          <cell r="A1263" t="str">
            <v>zf.5620</v>
          </cell>
          <cell r="C1263" t="str">
            <v>m</v>
          </cell>
        </row>
        <row r="1264">
          <cell r="A1264" t="str">
            <v>zf.5630</v>
          </cell>
          <cell r="C1264" t="str">
            <v>m</v>
          </cell>
        </row>
        <row r="1265">
          <cell r="A1265" t="str">
            <v>zf.5640</v>
          </cell>
          <cell r="C1265" t="str">
            <v>m</v>
          </cell>
        </row>
        <row r="1266">
          <cell r="A1266" t="str">
            <v>zf.5810</v>
          </cell>
          <cell r="C1266" t="str">
            <v>m</v>
          </cell>
        </row>
        <row r="1267">
          <cell r="A1267" t="str">
            <v>zf.5820</v>
          </cell>
          <cell r="C1267" t="str">
            <v>m</v>
          </cell>
        </row>
        <row r="1268">
          <cell r="A1268" t="str">
            <v>zf.5830</v>
          </cell>
          <cell r="C1268" t="str">
            <v>m</v>
          </cell>
        </row>
        <row r="1269">
          <cell r="C1269" t="str">
            <v>m</v>
          </cell>
        </row>
        <row r="1270">
          <cell r="C1270" t="str">
            <v>m</v>
          </cell>
        </row>
        <row r="1271">
          <cell r="C1271" t="str">
            <v>m</v>
          </cell>
        </row>
        <row r="1272">
          <cell r="A1272" t="str">
            <v>zf.6110</v>
          </cell>
          <cell r="C1272" t="str">
            <v>c¸i</v>
          </cell>
        </row>
        <row r="1273">
          <cell r="A1273" t="str">
            <v>zf.6120</v>
          </cell>
          <cell r="C1273" t="str">
            <v>c¸i</v>
          </cell>
        </row>
        <row r="1274">
          <cell r="A1274" t="str">
            <v>zf.6130</v>
          </cell>
          <cell r="C1274" t="str">
            <v>c¸i</v>
          </cell>
        </row>
        <row r="1275">
          <cell r="A1275" t="str">
            <v>zg.1110</v>
          </cell>
          <cell r="C1275" t="str">
            <v>c¸i</v>
          </cell>
        </row>
        <row r="1276">
          <cell r="A1276" t="str">
            <v>zg.1120</v>
          </cell>
          <cell r="C1276" t="str">
            <v>c¸i</v>
          </cell>
        </row>
        <row r="1277">
          <cell r="A1277" t="str">
            <v>zg.1221</v>
          </cell>
          <cell r="C1277" t="str">
            <v>c¸i</v>
          </cell>
        </row>
        <row r="1278">
          <cell r="A1278" t="str">
            <v>zg.1222</v>
          </cell>
          <cell r="C1278" t="str">
            <v>c¸i</v>
          </cell>
        </row>
        <row r="1279">
          <cell r="A1279" t="str">
            <v>zg.2231</v>
          </cell>
          <cell r="C1279" t="str">
            <v>c¸i</v>
          </cell>
        </row>
        <row r="1280">
          <cell r="A1280" t="str">
            <v>zg.2232</v>
          </cell>
          <cell r="C1280" t="str">
            <v>c¸i</v>
          </cell>
        </row>
        <row r="1281">
          <cell r="A1281" t="str">
            <v>zg.2241</v>
          </cell>
          <cell r="C1281" t="str">
            <v>c¸i</v>
          </cell>
        </row>
        <row r="1282">
          <cell r="A1282" t="str">
            <v>zg.2242</v>
          </cell>
          <cell r="C1282" t="str">
            <v>c¸i</v>
          </cell>
        </row>
        <row r="1283">
          <cell r="A1283" t="str">
            <v>zg.3110</v>
          </cell>
          <cell r="C1283" t="str">
            <v>c¸i</v>
          </cell>
        </row>
        <row r="1284">
          <cell r="A1284" t="str">
            <v>zg.3130</v>
          </cell>
          <cell r="C1284" t="str">
            <v>c¸i</v>
          </cell>
        </row>
        <row r="1285">
          <cell r="A1285" t="str">
            <v>zg.5210</v>
          </cell>
          <cell r="C1285" t="str">
            <v>c¸i</v>
          </cell>
        </row>
        <row r="1286">
          <cell r="A1286" t="str">
            <v>zg.5220</v>
          </cell>
          <cell r="C1286" t="str">
            <v>c¸i</v>
          </cell>
        </row>
        <row r="1287">
          <cell r="A1287" t="str">
            <v>zg.5310</v>
          </cell>
          <cell r="C1287" t="str">
            <v>c¸i</v>
          </cell>
        </row>
        <row r="1288">
          <cell r="A1288" t="str">
            <v>zg.5320</v>
          </cell>
          <cell r="C1288" t="str">
            <v>c¸i</v>
          </cell>
        </row>
        <row r="1289">
          <cell r="A1289" t="str">
            <v>zh.3230</v>
          </cell>
          <cell r="C1289" t="str">
            <v>c¸i</v>
          </cell>
        </row>
        <row r="1290">
          <cell r="A1290" t="str">
            <v>zh.3240</v>
          </cell>
          <cell r="C1290" t="str">
            <v>c¸i</v>
          </cell>
        </row>
        <row r="1291">
          <cell r="A1291" t="str">
            <v>zh.2210</v>
          </cell>
          <cell r="C1291" t="str">
            <v>m</v>
          </cell>
        </row>
        <row r="1292">
          <cell r="A1292" t="str">
            <v>zh.2220</v>
          </cell>
          <cell r="C1292" t="str">
            <v>m</v>
          </cell>
        </row>
        <row r="1294">
          <cell r="A1294" t="str">
            <v>zi.1110</v>
          </cell>
          <cell r="C1294" t="str">
            <v>bé</v>
          </cell>
        </row>
        <row r="1295">
          <cell r="A1295" t="str">
            <v>zi.1120</v>
          </cell>
          <cell r="C1295" t="str">
            <v>bé</v>
          </cell>
        </row>
        <row r="1296">
          <cell r="A1296" t="str">
            <v>zi.2110</v>
          </cell>
          <cell r="C1296" t="str">
            <v>bé</v>
          </cell>
        </row>
        <row r="1297">
          <cell r="A1297" t="str">
            <v>zi.2120</v>
          </cell>
          <cell r="C1297" t="str">
            <v>bé</v>
          </cell>
        </row>
        <row r="1298">
          <cell r="A1298" t="str">
            <v>zi.2210</v>
          </cell>
          <cell r="C1298" t="str">
            <v>bé</v>
          </cell>
        </row>
        <row r="1299">
          <cell r="A1299" t="str">
            <v>zi.2220</v>
          </cell>
          <cell r="C1299" t="str">
            <v>bé</v>
          </cell>
        </row>
        <row r="1300">
          <cell r="A1300" t="str">
            <v>zi.3110</v>
          </cell>
          <cell r="C1300" t="str">
            <v>Bé</v>
          </cell>
        </row>
        <row r="1301">
          <cell r="A1301" t="str">
            <v>zi.3210</v>
          </cell>
          <cell r="C1301" t="str">
            <v>Bé</v>
          </cell>
        </row>
        <row r="1302">
          <cell r="A1302" t="str">
            <v>zi.4110</v>
          </cell>
          <cell r="C1302" t="str">
            <v>bé</v>
          </cell>
        </row>
        <row r="1303">
          <cell r="A1303" t="str">
            <v>zi.5110</v>
          </cell>
          <cell r="C1303" t="str">
            <v>c¸i</v>
          </cell>
        </row>
        <row r="1304">
          <cell r="A1304" t="str">
            <v>zi.5120</v>
          </cell>
          <cell r="C1304" t="str">
            <v>c¸i</v>
          </cell>
        </row>
        <row r="1305">
          <cell r="A1305" t="str">
            <v>zi.6110</v>
          </cell>
          <cell r="C1305" t="str">
            <v>c¸i</v>
          </cell>
        </row>
        <row r="1306">
          <cell r="A1306" t="str">
            <v>zi.7110</v>
          </cell>
          <cell r="C1306" t="str">
            <v>c¸i</v>
          </cell>
        </row>
        <row r="1307">
          <cell r="A1307" t="str">
            <v>zi.8110</v>
          </cell>
          <cell r="C1307" t="str">
            <v>bån</v>
          </cell>
        </row>
        <row r="1308">
          <cell r="A1308" t="str">
            <v>zi.8120</v>
          </cell>
          <cell r="C1308" t="str">
            <v>bån</v>
          </cell>
        </row>
        <row r="1309">
          <cell r="A1309" t="str">
            <v>zi.8130</v>
          </cell>
          <cell r="C1309" t="str">
            <v>bån</v>
          </cell>
        </row>
        <row r="1310">
          <cell r="A1310" t="str">
            <v>zj.1111</v>
          </cell>
          <cell r="C1310" t="str">
            <v>md</v>
          </cell>
        </row>
        <row r="1311">
          <cell r="A1311" t="str">
            <v>zj.1112</v>
          </cell>
          <cell r="C1311" t="str">
            <v>md</v>
          </cell>
        </row>
        <row r="1312">
          <cell r="A1312" t="str">
            <v>zj.1113</v>
          </cell>
          <cell r="C1312" t="str">
            <v>md</v>
          </cell>
        </row>
        <row r="1313">
          <cell r="A1313" t="str">
            <v>zj.1114</v>
          </cell>
          <cell r="C1313" t="str">
            <v>md</v>
          </cell>
        </row>
        <row r="1314">
          <cell r="A1314" t="str">
            <v>zj.1115</v>
          </cell>
          <cell r="C1314" t="str">
            <v>md</v>
          </cell>
        </row>
        <row r="1315">
          <cell r="A1315" t="str">
            <v>zj.1116</v>
          </cell>
          <cell r="C1315" t="str">
            <v>md</v>
          </cell>
        </row>
        <row r="1316">
          <cell r="A1316" t="str">
            <v>zj.4110</v>
          </cell>
          <cell r="C1316" t="str">
            <v>md</v>
          </cell>
        </row>
        <row r="1317">
          <cell r="A1317" t="str">
            <v>zj.4120</v>
          </cell>
          <cell r="C1317" t="str">
            <v>md</v>
          </cell>
        </row>
        <row r="1318">
          <cell r="A1318" t="str">
            <v>zj.4130</v>
          </cell>
          <cell r="C1318" t="str">
            <v>md</v>
          </cell>
        </row>
        <row r="1319">
          <cell r="A1319" t="str">
            <v>zj.4210</v>
          </cell>
          <cell r="C1319" t="str">
            <v>m</v>
          </cell>
        </row>
        <row r="1320">
          <cell r="A1320" t="str">
            <v>zj.4220</v>
          </cell>
          <cell r="C1320" t="str">
            <v>m</v>
          </cell>
        </row>
        <row r="1321">
          <cell r="A1321" t="str">
            <v>zj.4230</v>
          </cell>
          <cell r="C1321" t="str">
            <v>m</v>
          </cell>
        </row>
        <row r="1322">
          <cell r="A1322" t="str">
            <v>zj.4260</v>
          </cell>
          <cell r="C1322" t="str">
            <v>c¸i</v>
          </cell>
        </row>
        <row r="1323">
          <cell r="A1323" t="str">
            <v>zj.7130</v>
          </cell>
          <cell r="C1323" t="str">
            <v>m</v>
          </cell>
        </row>
        <row r="1324">
          <cell r="A1324" t="str">
            <v>zj.7140</v>
          </cell>
          <cell r="C1324" t="str">
            <v>m</v>
          </cell>
        </row>
        <row r="1325">
          <cell r="A1325" t="str">
            <v>zj.7150</v>
          </cell>
          <cell r="C1325" t="str">
            <v>m</v>
          </cell>
        </row>
        <row r="1326">
          <cell r="A1326" t="str">
            <v>zj.7160</v>
          </cell>
          <cell r="C1326" t="str">
            <v>m</v>
          </cell>
        </row>
        <row r="1327">
          <cell r="A1327" t="str">
            <v>zj.7210</v>
          </cell>
          <cell r="C1327" t="str">
            <v>m</v>
          </cell>
        </row>
        <row r="1328">
          <cell r="A1328" t="str">
            <v>zj.7220</v>
          </cell>
          <cell r="C1328" t="str">
            <v>m</v>
          </cell>
        </row>
        <row r="1329">
          <cell r="A1329" t="str">
            <v>zj.7230</v>
          </cell>
          <cell r="C1329" t="str">
            <v>m</v>
          </cell>
        </row>
        <row r="1330">
          <cell r="A1330" t="str">
            <v>zj.7240</v>
          </cell>
          <cell r="C1330" t="str">
            <v>m</v>
          </cell>
        </row>
        <row r="1331">
          <cell r="A1331" t="str">
            <v>zj.7250</v>
          </cell>
          <cell r="C1331" t="str">
            <v>m</v>
          </cell>
        </row>
        <row r="1332">
          <cell r="A1332" t="str">
            <v>zj.7260</v>
          </cell>
          <cell r="C1332" t="str">
            <v>m</v>
          </cell>
        </row>
        <row r="1333">
          <cell r="A1333" t="str">
            <v>zk.4110</v>
          </cell>
          <cell r="C1333" t="str">
            <v>c¸i</v>
          </cell>
        </row>
        <row r="1334">
          <cell r="A1334" t="str">
            <v>zk.4120</v>
          </cell>
          <cell r="C1334" t="str">
            <v>c¸i</v>
          </cell>
        </row>
        <row r="1335">
          <cell r="A1335" t="str">
            <v>zk.4130</v>
          </cell>
          <cell r="C1335" t="str">
            <v>c¸i</v>
          </cell>
        </row>
        <row r="1336">
          <cell r="A1336" t="str">
            <v>zk.4140</v>
          </cell>
          <cell r="C1336" t="str">
            <v>c¸i</v>
          </cell>
        </row>
        <row r="1337">
          <cell r="A1337" t="str">
            <v>zk.4150</v>
          </cell>
          <cell r="C1337" t="str">
            <v>c¸i</v>
          </cell>
        </row>
        <row r="1338">
          <cell r="A1338" t="str">
            <v>zk.4160</v>
          </cell>
          <cell r="C1338" t="str">
            <v>c¸i</v>
          </cell>
        </row>
        <row r="1339">
          <cell r="A1339" t="str">
            <v>zk.4210</v>
          </cell>
          <cell r="C1339" t="str">
            <v>c¸i</v>
          </cell>
        </row>
        <row r="1340">
          <cell r="A1340" t="str">
            <v>zk.4220</v>
          </cell>
          <cell r="C1340" t="str">
            <v>c¸i</v>
          </cell>
        </row>
        <row r="1341">
          <cell r="A1341" t="str">
            <v>zk.4230</v>
          </cell>
          <cell r="C1341" t="str">
            <v>c¸i</v>
          </cell>
        </row>
        <row r="1342">
          <cell r="A1342" t="str">
            <v>zk.4240</v>
          </cell>
          <cell r="C1342" t="str">
            <v>c¸i</v>
          </cell>
        </row>
        <row r="1343">
          <cell r="A1343" t="str">
            <v>zk.4250</v>
          </cell>
          <cell r="C1343" t="str">
            <v>c¸i</v>
          </cell>
        </row>
        <row r="1344">
          <cell r="A1344" t="str">
            <v>zk.9110</v>
          </cell>
          <cell r="C1344" t="str">
            <v>c¸i</v>
          </cell>
        </row>
        <row r="1345">
          <cell r="A1345" t="str">
            <v>zk.9120</v>
          </cell>
          <cell r="C1345" t="str">
            <v>c¸i</v>
          </cell>
        </row>
        <row r="1346">
          <cell r="A1346" t="str">
            <v>zk.9130</v>
          </cell>
          <cell r="C1346" t="str">
            <v>c¸i</v>
          </cell>
        </row>
        <row r="1347">
          <cell r="A1347" t="str">
            <v>zk.9140</v>
          </cell>
          <cell r="C1347" t="str">
            <v>c¸i</v>
          </cell>
        </row>
        <row r="1348">
          <cell r="A1348" t="str">
            <v>zk.9150</v>
          </cell>
          <cell r="C1348" t="str">
            <v>c¸i</v>
          </cell>
        </row>
        <row r="1349">
          <cell r="A1349" t="str">
            <v>zk.9160</v>
          </cell>
          <cell r="C1349" t="str">
            <v>c¸i</v>
          </cell>
        </row>
        <row r="1350">
          <cell r="A1350" t="str">
            <v>ZL.1110</v>
          </cell>
          <cell r="C1350" t="str">
            <v>c¸i</v>
          </cell>
        </row>
        <row r="1351">
          <cell r="A1351" t="str">
            <v>ZL.1120</v>
          </cell>
          <cell r="C1351" t="str">
            <v>c¸i</v>
          </cell>
        </row>
        <row r="1352">
          <cell r="A1352" t="str">
            <v>ZL.1130</v>
          </cell>
          <cell r="C1352" t="str">
            <v>c¸i</v>
          </cell>
        </row>
        <row r="1353">
          <cell r="A1353" t="str">
            <v>ZL.1140</v>
          </cell>
          <cell r="C1353" t="str">
            <v>c¸i</v>
          </cell>
        </row>
        <row r="1354">
          <cell r="A1354" t="str">
            <v>ZL.1150</v>
          </cell>
          <cell r="C1354" t="str">
            <v>c¸i</v>
          </cell>
        </row>
        <row r="1355">
          <cell r="A1355" t="str">
            <v>ZL.1160</v>
          </cell>
          <cell r="C1355" t="str">
            <v>c¸i</v>
          </cell>
        </row>
        <row r="1356">
          <cell r="A1356" t="str">
            <v>ZL.1210</v>
          </cell>
          <cell r="C1356" t="str">
            <v>c¸i</v>
          </cell>
        </row>
        <row r="1357">
          <cell r="A1357" t="str">
            <v>ZL.1220</v>
          </cell>
          <cell r="C1357" t="str">
            <v>c¸i</v>
          </cell>
        </row>
        <row r="1358">
          <cell r="A1358" t="str">
            <v>ZL.1230</v>
          </cell>
          <cell r="C1358" t="str">
            <v>c¸i</v>
          </cell>
        </row>
        <row r="1359">
          <cell r="A1359" t="str">
            <v>zl.1240</v>
          </cell>
          <cell r="C1359" t="str">
            <v>c¸i</v>
          </cell>
        </row>
        <row r="1360">
          <cell r="A1360" t="str">
            <v>ZL.1250</v>
          </cell>
          <cell r="C1360" t="str">
            <v>c¸i</v>
          </cell>
        </row>
        <row r="1361">
          <cell r="A1361" t="str">
            <v>ZL.1260</v>
          </cell>
          <cell r="C1361" t="str">
            <v>c¸i</v>
          </cell>
        </row>
        <row r="1362">
          <cell r="A1362" t="str">
            <v>ZL.2110</v>
          </cell>
          <cell r="C1362" t="str">
            <v>c¸i</v>
          </cell>
        </row>
        <row r="1363">
          <cell r="A1363" t="str">
            <v>ZL.2120</v>
          </cell>
          <cell r="C1363" t="str">
            <v>c¸i</v>
          </cell>
        </row>
        <row r="1364">
          <cell r="A1364" t="str">
            <v>ZL.2130</v>
          </cell>
          <cell r="C1364" t="str">
            <v>c¸i</v>
          </cell>
        </row>
        <row r="1365">
          <cell r="A1365" t="str">
            <v>ZL.2140</v>
          </cell>
          <cell r="C1365" t="str">
            <v>c¸i</v>
          </cell>
        </row>
        <row r="1366">
          <cell r="A1366" t="str">
            <v>ZL.2150</v>
          </cell>
          <cell r="C1366" t="str">
            <v>c¸i</v>
          </cell>
        </row>
        <row r="1367">
          <cell r="A1367" t="str">
            <v>ZL.2160</v>
          </cell>
          <cell r="C1367" t="str">
            <v>c¸i</v>
          </cell>
        </row>
        <row r="1368">
          <cell r="A1368" t="str">
            <v>zm.1110</v>
          </cell>
          <cell r="C1368" t="str">
            <v>c¸i</v>
          </cell>
        </row>
        <row r="1369">
          <cell r="A1369" t="str">
            <v>zm.1120</v>
          </cell>
          <cell r="C1369" t="str">
            <v>c¸i</v>
          </cell>
        </row>
        <row r="1370">
          <cell r="A1370" t="str">
            <v>zm.1130</v>
          </cell>
          <cell r="C1370" t="str">
            <v>c¸i</v>
          </cell>
        </row>
        <row r="1371">
          <cell r="A1371" t="str">
            <v>zm.1140</v>
          </cell>
          <cell r="C1371" t="str">
            <v>c¸i</v>
          </cell>
        </row>
        <row r="1372">
          <cell r="A1372" t="str">
            <v>zm.1150</v>
          </cell>
          <cell r="C1372" t="str">
            <v>c¸i</v>
          </cell>
        </row>
        <row r="1373">
          <cell r="A1373" t="str">
            <v>zm.1160</v>
          </cell>
          <cell r="C1373" t="str">
            <v>c¸i</v>
          </cell>
        </row>
        <row r="1374">
          <cell r="A1374" t="str">
            <v>zm.1210</v>
          </cell>
          <cell r="C1374" t="str">
            <v>c¸i</v>
          </cell>
        </row>
        <row r="1375">
          <cell r="A1375" t="str">
            <v>zm.1220</v>
          </cell>
          <cell r="C1375" t="str">
            <v>c¸i</v>
          </cell>
        </row>
        <row r="1376">
          <cell r="A1376" t="str">
            <v>zm.1230</v>
          </cell>
          <cell r="C1376" t="str">
            <v>c¸i</v>
          </cell>
        </row>
        <row r="1377">
          <cell r="A1377" t="str">
            <v>zm.1240</v>
          </cell>
          <cell r="C1377" t="str">
            <v>c¸i</v>
          </cell>
        </row>
        <row r="1378">
          <cell r="A1378" t="str">
            <v>zm.1250</v>
          </cell>
          <cell r="C1378" t="str">
            <v>c¸i</v>
          </cell>
        </row>
        <row r="1379">
          <cell r="A1379" t="str">
            <v>zm.1260</v>
          </cell>
          <cell r="C1379" t="str">
            <v>c¸i</v>
          </cell>
        </row>
        <row r="1380">
          <cell r="A1380" t="str">
            <v>zm.2110</v>
          </cell>
          <cell r="C1380" t="str">
            <v>c¸i</v>
          </cell>
        </row>
        <row r="1381">
          <cell r="A1381" t="str">
            <v>zm.2120</v>
          </cell>
          <cell r="C1381" t="str">
            <v>c¸i</v>
          </cell>
        </row>
        <row r="1382">
          <cell r="A1382" t="str">
            <v>zm.2130</v>
          </cell>
          <cell r="C1382" t="str">
            <v>c¸i</v>
          </cell>
        </row>
        <row r="1383">
          <cell r="A1383" t="str">
            <v>zm.2140</v>
          </cell>
          <cell r="C1383" t="str">
            <v>c¸i</v>
          </cell>
        </row>
        <row r="1384">
          <cell r="A1384" t="str">
            <v>zm.2150</v>
          </cell>
          <cell r="C1384" t="str">
            <v>c¸i</v>
          </cell>
        </row>
        <row r="1385">
          <cell r="A1385" t="str">
            <v>zm.2160</v>
          </cell>
          <cell r="C1385" t="str">
            <v>c¸i</v>
          </cell>
        </row>
      </sheetData>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NC"/>
      <sheetName val="gVL"/>
      <sheetName val="Total Quantity 24.11.2011"/>
      <sheetName val="Breakdown"/>
      <sheetName val="Sheet1"/>
      <sheetName val="Process (R)"/>
      <sheetName val="Process (B)"/>
      <sheetName val="Breakdown (E)"/>
      <sheetName val="Process (E)"/>
      <sheetName val="Mortar"/>
      <sheetName val="Grade, Slump, Crushed stone"/>
      <sheetName val="Material"/>
      <sheetName val="Unit Price from Japan"/>
      <sheetName val="Transport Fee "/>
      <sheetName val="Borrow Pit"/>
      <sheetName val="Equiment (HA)"/>
      <sheetName val="Labor (HA)"/>
      <sheetName val="Labor (CH)"/>
      <sheetName val="Quantity Summary"/>
      <sheetName val="1.General "/>
      <sheetName val="2. Road System"/>
      <sheetName val="3. Bridge &amp; Culvert"/>
      <sheetName val="4. Drainage System"/>
      <sheetName val="5. Water Supply System"/>
      <sheetName val="6. Sewerage System"/>
      <sheetName val="7. Power Supply System"/>
      <sheetName val="8. Telecommunication System"/>
      <sheetName val="9. Duck Bank"/>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E11">
            <v>1</v>
          </cell>
          <cell r="F11">
            <v>2</v>
          </cell>
          <cell r="G11">
            <v>3</v>
          </cell>
          <cell r="H11">
            <v>4</v>
          </cell>
          <cell r="I11">
            <v>5</v>
          </cell>
          <cell r="J11">
            <v>6</v>
          </cell>
          <cell r="K11">
            <v>7</v>
          </cell>
        </row>
        <row r="12">
          <cell r="B12" t="str">
            <v>Description</v>
          </cell>
          <cell r="C12" t="str">
            <v>Unit</v>
          </cell>
          <cell r="D12" t="str">
            <v>Total Qty</v>
          </cell>
          <cell r="E12" t="str">
            <v>Road A</v>
          </cell>
          <cell r="F12" t="str">
            <v>Road B</v>
          </cell>
          <cell r="G12" t="str">
            <v>Road C</v>
          </cell>
          <cell r="H12" t="str">
            <v>Road C*</v>
          </cell>
          <cell r="I12" t="str">
            <v>Road D</v>
          </cell>
          <cell r="J12" t="str">
            <v>Road E</v>
          </cell>
          <cell r="K12" t="str">
            <v>Road 1</v>
          </cell>
        </row>
        <row r="13">
          <cell r="E13">
            <v>3306</v>
          </cell>
          <cell r="F13">
            <v>2931</v>
          </cell>
          <cell r="G13">
            <v>1125</v>
          </cell>
          <cell r="H13">
            <v>3430</v>
          </cell>
          <cell r="I13">
            <v>2289</v>
          </cell>
          <cell r="J13">
            <v>3940</v>
          </cell>
          <cell r="K13">
            <v>1193</v>
          </cell>
        </row>
        <row r="14">
          <cell r="B14" t="str">
            <v>GENERAL REQUIREMENTS</v>
          </cell>
        </row>
        <row r="15">
          <cell r="B15" t="str">
            <v>SECTION 10000 - GENERAL REQUIREMENTS</v>
          </cell>
        </row>
        <row r="16">
          <cell r="B16" t="str">
            <v>PARTICULAR   ITEMS</v>
          </cell>
        </row>
        <row r="17">
          <cell r="B17" t="str">
            <v>Note - With the exception of the following Items contained in this Bill of Quantities, all other costs arising out of the requirements of the Contract shall be understood to be included elsewhere in the Bill of Quantities or the respective rates therein</v>
          </cell>
        </row>
        <row r="18">
          <cell r="B18" t="str">
            <v>Division 10020 - The Site</v>
          </cell>
        </row>
        <row r="19">
          <cell r="B19" t="str">
            <v>Surveys generally</v>
          </cell>
          <cell r="C19" t="str">
            <v>sum</v>
          </cell>
        </row>
        <row r="20">
          <cell r="B20" t="str">
            <v>Soil investigations; generally</v>
          </cell>
          <cell r="C20" t="str">
            <v>sum</v>
          </cell>
        </row>
        <row r="21">
          <cell r="B21" t="str">
            <v>Bore holes; 25 m deep</v>
          </cell>
          <cell r="C21" t="str">
            <v>no.</v>
          </cell>
        </row>
        <row r="22">
          <cell r="B22" t="str">
            <v>Division 10030 - Employer's and Engineer's Facilities</v>
          </cell>
        </row>
        <row r="23">
          <cell r="B23" t="str">
            <v>Note - Offices and facilities included with CP-1 works</v>
          </cell>
        </row>
        <row r="24">
          <cell r="B24" t="str">
            <v xml:space="preserve">Temporary construction works testing facilities; CP-2 Works </v>
          </cell>
          <cell r="C24" t="str">
            <v>sum</v>
          </cell>
          <cell r="D24" t="str">
            <v xml:space="preserve"> </v>
          </cell>
        </row>
        <row r="25">
          <cell r="B25" t="str">
            <v>Provision of Employer's and Engineer's furniture and equipment</v>
          </cell>
          <cell r="C25" t="str">
            <v>sum</v>
          </cell>
        </row>
        <row r="26">
          <cell r="B26" t="str">
            <v>Provision of services for Employer's and Engineer's furniture and equipment</v>
          </cell>
          <cell r="C26" t="str">
            <v>months</v>
          </cell>
        </row>
        <row r="27">
          <cell r="B27" t="str">
            <v>Provision of services for Employer's and Engineer's furniture and equipment; during Defects Liability Period</v>
          </cell>
          <cell r="C27" t="str">
            <v>months</v>
          </cell>
        </row>
        <row r="28">
          <cell r="B28" t="str">
            <v>Provision of services for Employer's and Engineer's furniture and equipment; after Defects Liability Period</v>
          </cell>
          <cell r="C28" t="str">
            <v>months</v>
          </cell>
        </row>
        <row r="29">
          <cell r="B29" t="str">
            <v>Division 10045 - Contractor's Facilities</v>
          </cell>
        </row>
        <row r="30">
          <cell r="B30" t="str">
            <v>Temporary buildings</v>
          </cell>
          <cell r="C30" t="str">
            <v>sum</v>
          </cell>
        </row>
        <row r="31">
          <cell r="B31" t="str">
            <v>Provision of utilities and services to Temporary Facilities</v>
          </cell>
          <cell r="C31" t="str">
            <v>sum</v>
          </cell>
        </row>
        <row r="32">
          <cell r="B32" t="str">
            <v>Temporary roads</v>
          </cell>
          <cell r="C32" t="str">
            <v>sum</v>
          </cell>
        </row>
        <row r="33">
          <cell r="B33" t="str">
            <v>Temporary bridges</v>
          </cell>
          <cell r="C33" t="str">
            <v>sum</v>
          </cell>
          <cell r="D33" t="str">
            <v xml:space="preserve"> </v>
          </cell>
        </row>
        <row r="34">
          <cell r="B34" t="str">
            <v>Temporary coffer dams to protect and uphold areas adjacent to the site including irrigated areas and to prevent slippage into the site</v>
          </cell>
          <cell r="C34" t="str">
            <v>sum</v>
          </cell>
        </row>
        <row r="35">
          <cell r="B35" t="str">
            <v>Temporary ditches, culverts and pipes and other works necessary to sustain irrigation and drainage</v>
          </cell>
          <cell r="C35" t="str">
            <v>sum</v>
          </cell>
        </row>
        <row r="36">
          <cell r="B36" t="str">
            <v>Temporary fences</v>
          </cell>
          <cell r="C36" t="str">
            <v>sum</v>
          </cell>
        </row>
        <row r="37">
          <cell r="B37" t="str">
            <v>Temporary works in supporting the existing railway track over the new box culvert for services, as detailed on the drawings</v>
          </cell>
          <cell r="C37" t="str">
            <v>sum</v>
          </cell>
        </row>
        <row r="38">
          <cell r="B38" t="str">
            <v>Division 10080 - Contractor's Drawings</v>
          </cell>
        </row>
        <row r="40">
          <cell r="B40" t="str">
            <v>As-built drawings of all the Works</v>
          </cell>
          <cell r="C40" t="str">
            <v>sum</v>
          </cell>
          <cell r="D40" t="str">
            <v xml:space="preserve"> </v>
          </cell>
        </row>
        <row r="41">
          <cell r="B41" t="str">
            <v>Division 10120 - Tests and Inspections</v>
          </cell>
        </row>
        <row r="42">
          <cell r="B42" t="str">
            <v>Factory inspections/ tests for Division 20000 Civil Works</v>
          </cell>
          <cell r="C42" t="str">
            <v>sum</v>
          </cell>
          <cell r="D42" t="str">
            <v xml:space="preserve"> </v>
          </cell>
        </row>
        <row r="43">
          <cell r="B43" t="str">
            <v>Factory inspections/ tests for Division 40000 Mechanical Systems</v>
          </cell>
          <cell r="C43" t="str">
            <v>sum</v>
          </cell>
          <cell r="D43" t="str">
            <v xml:space="preserve"> </v>
          </cell>
        </row>
        <row r="44">
          <cell r="B44" t="str">
            <v>Factory inspections/ tests for Division 50000 Electrical Systems</v>
          </cell>
          <cell r="C44" t="str">
            <v>sum</v>
          </cell>
          <cell r="D44" t="str">
            <v xml:space="preserve"> </v>
          </cell>
        </row>
        <row r="45">
          <cell r="B45" t="str">
            <v>Tests on Completion for Division 20000 Civil Works</v>
          </cell>
          <cell r="C45" t="str">
            <v>sum</v>
          </cell>
          <cell r="D45" t="str">
            <v xml:space="preserve"> </v>
          </cell>
        </row>
        <row r="46">
          <cell r="B46" t="str">
            <v>Tests on Completion for Division 40000 Mechanical Systems</v>
          </cell>
          <cell r="C46" t="str">
            <v>sum</v>
          </cell>
          <cell r="D46" t="str">
            <v xml:space="preserve"> </v>
          </cell>
        </row>
        <row r="47">
          <cell r="B47" t="str">
            <v>Tests on Completion for Division 50000 Electrical Systems</v>
          </cell>
          <cell r="C47" t="str">
            <v>sum</v>
          </cell>
          <cell r="D47" t="str">
            <v xml:space="preserve"> </v>
          </cell>
        </row>
        <row r="48">
          <cell r="B48" t="str">
            <v>Division 10130 - Operation and Maintenance Manuals</v>
          </cell>
        </row>
        <row r="49">
          <cell r="B49" t="str">
            <v>For Division 20000 Civil Works</v>
          </cell>
          <cell r="C49" t="str">
            <v>sum</v>
          </cell>
          <cell r="D49" t="str">
            <v xml:space="preserve"> </v>
          </cell>
        </row>
        <row r="50">
          <cell r="B50" t="str">
            <v>For Division 40000 Mechanical Systems</v>
          </cell>
          <cell r="C50" t="str">
            <v>sum</v>
          </cell>
          <cell r="D50" t="str">
            <v xml:space="preserve"> </v>
          </cell>
        </row>
        <row r="51">
          <cell r="B51" t="str">
            <v>For Division 50000 Electrical Systems</v>
          </cell>
          <cell r="C51" t="str">
            <v>sum</v>
          </cell>
        </row>
        <row r="52">
          <cell r="B52" t="str">
            <v>Division 10135 - Tools/ Spare Parts</v>
          </cell>
        </row>
        <row r="53">
          <cell r="B53" t="str">
            <v>Maintenance Tools</v>
          </cell>
        </row>
        <row r="54">
          <cell r="B54" t="str">
            <v>For Division 20000 Civil Works</v>
          </cell>
          <cell r="C54" t="str">
            <v>sum</v>
          </cell>
          <cell r="D54" t="str">
            <v xml:space="preserve"> </v>
          </cell>
        </row>
        <row r="55">
          <cell r="B55" t="str">
            <v>For Division 40000 Mechanical Systems</v>
          </cell>
          <cell r="C55" t="str">
            <v>sum</v>
          </cell>
          <cell r="D55" t="str">
            <v xml:space="preserve"> </v>
          </cell>
        </row>
        <row r="56">
          <cell r="B56" t="str">
            <v>For Division 50000 Electrical Systems</v>
          </cell>
          <cell r="C56" t="str">
            <v>sum</v>
          </cell>
          <cell r="D56" t="str">
            <v xml:space="preserve"> </v>
          </cell>
        </row>
        <row r="57">
          <cell r="B57" t="str">
            <v>Maintenance Equipment</v>
          </cell>
        </row>
        <row r="58">
          <cell r="B58" t="str">
            <v>For Division 20000 Civil Works</v>
          </cell>
          <cell r="C58" t="str">
            <v>sum</v>
          </cell>
          <cell r="D58" t="str">
            <v xml:space="preserve"> </v>
          </cell>
        </row>
        <row r="59">
          <cell r="B59" t="str">
            <v>For Division 40000 Mechanical Systems</v>
          </cell>
          <cell r="C59" t="str">
            <v>sum</v>
          </cell>
          <cell r="D59" t="str">
            <v xml:space="preserve"> </v>
          </cell>
        </row>
        <row r="60">
          <cell r="B60" t="str">
            <v>For Division 50000 Electrical Systems</v>
          </cell>
          <cell r="C60" t="str">
            <v>sum</v>
          </cell>
        </row>
        <row r="61">
          <cell r="B61" t="str">
            <v>Spare Parts</v>
          </cell>
        </row>
        <row r="62">
          <cell r="B62" t="str">
            <v>For Division 20000 Civil Works</v>
          </cell>
          <cell r="C62" t="str">
            <v>sum</v>
          </cell>
          <cell r="D62" t="str">
            <v xml:space="preserve"> </v>
          </cell>
        </row>
        <row r="63">
          <cell r="B63" t="str">
            <v>For Division 40000 Mechanical Systems</v>
          </cell>
          <cell r="C63" t="str">
            <v>sum</v>
          </cell>
          <cell r="D63" t="str">
            <v xml:space="preserve"> </v>
          </cell>
        </row>
        <row r="64">
          <cell r="B64" t="str">
            <v>For Division 50000 Electrical Systems</v>
          </cell>
          <cell r="C64" t="str">
            <v>sum</v>
          </cell>
        </row>
        <row r="65">
          <cell r="B65" t="str">
            <v xml:space="preserve">Division 10140 - Training of Employer's Staff </v>
          </cell>
          <cell r="D65" t="str">
            <v xml:space="preserve"> </v>
          </cell>
        </row>
        <row r="66">
          <cell r="B66" t="str">
            <v>For Division 20000 Civil Works</v>
          </cell>
          <cell r="C66" t="str">
            <v>sum</v>
          </cell>
          <cell r="D66" t="str">
            <v xml:space="preserve"> </v>
          </cell>
        </row>
        <row r="67">
          <cell r="B67" t="str">
            <v>For Division 40000 Mechanical Systems</v>
          </cell>
          <cell r="C67" t="str">
            <v>sum</v>
          </cell>
          <cell r="D67" t="str">
            <v xml:space="preserve"> </v>
          </cell>
        </row>
        <row r="68">
          <cell r="B68" t="str">
            <v>For Division 50000 Electrical Systems</v>
          </cell>
          <cell r="C68" t="str">
            <v>sum</v>
          </cell>
          <cell r="D68" t="str">
            <v xml:space="preserve"> </v>
          </cell>
        </row>
        <row r="69">
          <cell r="B69" t="str">
            <v>Division 10150 - Maintenance and Repair Services</v>
          </cell>
        </row>
        <row r="70">
          <cell r="B70" t="str">
            <v>Maintenance and repair services during the Defects Liability Period</v>
          </cell>
        </row>
        <row r="71">
          <cell r="B71" t="str">
            <v>For Division 20000 Civil Works</v>
          </cell>
          <cell r="C71" t="str">
            <v>sum</v>
          </cell>
          <cell r="D71" t="str">
            <v xml:space="preserve"> </v>
          </cell>
        </row>
        <row r="72">
          <cell r="B72" t="str">
            <v>For Division 40000 Mechanical Systems</v>
          </cell>
          <cell r="C72" t="str">
            <v>sum</v>
          </cell>
          <cell r="D72" t="str">
            <v xml:space="preserve"> </v>
          </cell>
        </row>
        <row r="73">
          <cell r="B73" t="str">
            <v>For Division 50000 Electrical Systems</v>
          </cell>
          <cell r="C73" t="str">
            <v>sum</v>
          </cell>
          <cell r="D73" t="str">
            <v xml:space="preserve"> </v>
          </cell>
        </row>
        <row r="74">
          <cell r="B74" t="str">
            <v>Note - Long term maintenance and repair services after Defects Liability Period not included in this Contract</v>
          </cell>
          <cell r="C74" t="str">
            <v xml:space="preserve"> </v>
          </cell>
        </row>
        <row r="75">
          <cell r="B75" t="str">
            <v>ROADS</v>
          </cell>
        </row>
        <row r="76">
          <cell r="B76" t="str">
            <v>SECTION 20000 - CIVIL WORKS</v>
          </cell>
        </row>
        <row r="77">
          <cell r="B77" t="str">
            <v>PREPARATION WORK</v>
          </cell>
        </row>
        <row r="78">
          <cell r="B78" t="str">
            <v xml:space="preserve">Demolition of Existing Median, </v>
          </cell>
          <cell r="C78" t="str">
            <v>l.m.</v>
          </cell>
          <cell r="D78">
            <v>3306</v>
          </cell>
        </row>
        <row r="79">
          <cell r="B79" t="str">
            <v xml:space="preserve">Demolition of Existing Asphalt Pavement,  </v>
          </cell>
          <cell r="C79" t="str">
            <v>sq.m</v>
          </cell>
        </row>
        <row r="80">
          <cell r="B80" t="str">
            <v xml:space="preserve">Demolition of Existing Sidewalk, </v>
          </cell>
          <cell r="C80" t="str">
            <v>sq.m</v>
          </cell>
        </row>
        <row r="81">
          <cell r="B81" t="str">
            <v xml:space="preserve">Demolition of Existing Drainage Pipe, </v>
          </cell>
          <cell r="C81" t="str">
            <v>l.m.</v>
          </cell>
        </row>
        <row r="82">
          <cell r="B82" t="str">
            <v>Demolition of exsting   Technical Tunnel Type A</v>
          </cell>
          <cell r="C82" t="str">
            <v>no</v>
          </cell>
        </row>
        <row r="83">
          <cell r="B83" t="str">
            <v>Demolition of exsting   Technical Tunnel Type B</v>
          </cell>
          <cell r="C83" t="str">
            <v>no</v>
          </cell>
        </row>
        <row r="84">
          <cell r="B84" t="str">
            <v>Demolition of exsting   Technical Tunnel Type C</v>
          </cell>
          <cell r="C84" t="str">
            <v>l.m.</v>
          </cell>
        </row>
        <row r="85">
          <cell r="B85" t="str">
            <v>Clearing and Grubbing (t=0.3 m)</v>
          </cell>
          <cell r="C85" t="str">
            <v>sq.m</v>
          </cell>
          <cell r="D85">
            <v>79344</v>
          </cell>
        </row>
        <row r="86">
          <cell r="B86" t="str">
            <v>DIVISION 21000 - EARTHWORKS</v>
          </cell>
        </row>
        <row r="87">
          <cell r="B87" t="str">
            <v>Division 21100 - Clearing and Grubbing</v>
          </cell>
        </row>
        <row r="88">
          <cell r="B88" t="str">
            <v>Clearing and grubbing; to road areas</v>
          </cell>
        </row>
        <row r="89">
          <cell r="B89" t="str">
            <v>Division 21200 - Removal of Topsoil</v>
          </cell>
        </row>
        <row r="90">
          <cell r="B90" t="str">
            <v>Common Excavation</v>
          </cell>
          <cell r="C90" t="str">
            <v>cu.m</v>
          </cell>
        </row>
        <row r="91">
          <cell r="B91" t="str">
            <v>Disposal of topsoil; placing in Employer's stockpiles within the Project Area; to remain as the property of the Employer</v>
          </cell>
          <cell r="C91" t="str">
            <v>cu.m</v>
          </cell>
        </row>
        <row r="92">
          <cell r="B92" t="str">
            <v>Division 21600 - Embankment</v>
          </cell>
        </row>
        <row r="93">
          <cell r="B93" t="str">
            <v>Embankment</v>
          </cell>
          <cell r="C93" t="str">
            <v>cu.m</v>
          </cell>
        </row>
        <row r="94">
          <cell r="B94" t="str">
            <v>Cohesive slope protection; selected excavated material arising from topsoil excavations</v>
          </cell>
          <cell r="C94" t="str">
            <v>cu.m</v>
          </cell>
        </row>
        <row r="95">
          <cell r="B95" t="str">
            <v>Cohesive slope protection; imported material</v>
          </cell>
          <cell r="C95" t="str">
            <v>cu.m</v>
          </cell>
        </row>
        <row r="96">
          <cell r="B96" t="str">
            <v>Permeation ditch; slope protection including stone, macadam and geotextile; 1000 mm wide x 1500 mm high</v>
          </cell>
        </row>
        <row r="97">
          <cell r="B97" t="str">
            <v>BackEmbankment for installation of utility line</v>
          </cell>
          <cell r="C97" t="str">
            <v>cu.m</v>
          </cell>
          <cell r="D97">
            <v>26448</v>
          </cell>
        </row>
        <row r="98">
          <cell r="B98" t="str">
            <v>Division 21700 - Soil Improvement</v>
          </cell>
        </row>
        <row r="99">
          <cell r="B99" t="str">
            <v>Providing surcharge material and placing in position</v>
          </cell>
          <cell r="C99" t="str">
            <v>m3</v>
          </cell>
          <cell r="D99">
            <v>4050</v>
          </cell>
        </row>
        <row r="100">
          <cell r="B100" t="str">
            <v>Structural Excavation for installation of utility line</v>
          </cell>
          <cell r="C100" t="str">
            <v>cu.m</v>
          </cell>
          <cell r="D100">
            <v>33060</v>
          </cell>
        </row>
        <row r="101">
          <cell r="B101" t="str">
            <v>Division 21800 - Subgrade preparation</v>
          </cell>
        </row>
        <row r="102">
          <cell r="B102" t="str">
            <v>Subgrade (t=0.7 m)</v>
          </cell>
          <cell r="C102" t="str">
            <v>sq.m</v>
          </cell>
          <cell r="D102">
            <v>26778.6</v>
          </cell>
        </row>
        <row r="103">
          <cell r="B103" t="str">
            <v>DIVISION 23000 - PAVEMENT WORKS</v>
          </cell>
        </row>
        <row r="104">
          <cell r="B104" t="str">
            <v>Division 23100 - Granular Sub-base and Base Course</v>
          </cell>
        </row>
        <row r="105">
          <cell r="B105" t="str">
            <v>Subbase Course</v>
          </cell>
          <cell r="C105" t="str">
            <v>cu.m</v>
          </cell>
          <cell r="D105">
            <v>7636.86</v>
          </cell>
        </row>
        <row r="106">
          <cell r="B106" t="str">
            <v>Base Course</v>
          </cell>
          <cell r="C106" t="str">
            <v>cu.m</v>
          </cell>
          <cell r="D106">
            <v>3719.25</v>
          </cell>
        </row>
        <row r="107">
          <cell r="B107" t="str">
            <v>Compacted sand bedding; under block paving; t = 50 mm</v>
          </cell>
          <cell r="C107" t="str">
            <v>sq.m</v>
          </cell>
        </row>
        <row r="108">
          <cell r="B108" t="str">
            <v>Division 23200 - Asphalt Concrete Binder and Surface Course</v>
          </cell>
        </row>
        <row r="109">
          <cell r="B109" t="str">
            <v>Asphalt Concrete Binder Course</v>
          </cell>
          <cell r="C109" t="str">
            <v>sq.m</v>
          </cell>
          <cell r="D109">
            <v>23142</v>
          </cell>
        </row>
        <row r="110">
          <cell r="B110" t="str">
            <v xml:space="preserve">Asphalt Concrete </v>
          </cell>
          <cell r="C110" t="str">
            <v>sq.m</v>
          </cell>
          <cell r="D110">
            <v>23142</v>
          </cell>
        </row>
        <row r="111">
          <cell r="B111" t="str">
            <v>Division 23300 - Prime Coat</v>
          </cell>
        </row>
        <row r="112">
          <cell r="B112" t="str">
            <v>Prime Coat</v>
          </cell>
          <cell r="C112" t="str">
            <v>sq.m</v>
          </cell>
          <cell r="D112">
            <v>23142</v>
          </cell>
        </row>
        <row r="113">
          <cell r="B113" t="str">
            <v>Division 23400 - Tack Coat</v>
          </cell>
        </row>
        <row r="114">
          <cell r="B114" t="str">
            <v>Tack Coat</v>
          </cell>
          <cell r="C114" t="str">
            <v>sq.m</v>
          </cell>
          <cell r="D114">
            <v>23142</v>
          </cell>
        </row>
        <row r="115">
          <cell r="B115" t="str">
            <v>Division 23600 - Precast Concrete Block Pavement</v>
          </cell>
        </row>
        <row r="116">
          <cell r="B116" t="str">
            <v>Sidewalks; 300 x 300 x 60 mm concrete blocks; mortar bedding 20 mm thick</v>
          </cell>
          <cell r="C116" t="str">
            <v>sq.m</v>
          </cell>
        </row>
        <row r="117">
          <cell r="B117" t="str">
            <v>Division 23700 - Curbs and Gutters</v>
          </cell>
        </row>
        <row r="118">
          <cell r="B118" t="str">
            <v>Precast Concrete curbs; including concrete foundation, bedding, backing and formwork</v>
          </cell>
        </row>
        <row r="119">
          <cell r="B119" t="str">
            <v xml:space="preserve"> Curb</v>
          </cell>
          <cell r="C119" t="str">
            <v>l.m.</v>
          </cell>
        </row>
        <row r="120">
          <cell r="B120" t="str">
            <v>Gutter</v>
          </cell>
          <cell r="C120" t="str">
            <v>l.m.</v>
          </cell>
        </row>
        <row r="121">
          <cell r="B121" t="str">
            <v>To sidewalks; 100 x 200 mm</v>
          </cell>
          <cell r="C121" t="str">
            <v>l.m.</v>
          </cell>
        </row>
        <row r="122">
          <cell r="B122" t="str">
            <v>To gutters; 500 mm wide x 50 mm thick; in 300 mm lengths</v>
          </cell>
          <cell r="C122" t="str">
            <v>l.m.</v>
          </cell>
        </row>
        <row r="123">
          <cell r="B123" t="str">
            <v>Division 23800 - Pavement Markings</v>
          </cell>
        </row>
        <row r="124">
          <cell r="B124" t="str">
            <v>Reflective Paint Marking to Road Pavements</v>
          </cell>
        </row>
        <row r="125">
          <cell r="B125" t="str">
            <v>Pavement Marking</v>
          </cell>
          <cell r="C125" t="str">
            <v>sq.m</v>
          </cell>
          <cell r="D125">
            <v>4418</v>
          </cell>
        </row>
        <row r="126">
          <cell r="B126" t="str">
            <v xml:space="preserve"> Levelling Course, Sand t = 5 cm</v>
          </cell>
          <cell r="C126" t="str">
            <v>sq.m</v>
          </cell>
        </row>
        <row r="127">
          <cell r="B127" t="str">
            <v>Interlocking Pavement M350</v>
          </cell>
          <cell r="C127" t="str">
            <v>sq.m</v>
          </cell>
        </row>
        <row r="128">
          <cell r="B128" t="str">
            <v>Catch Basin</v>
          </cell>
          <cell r="C128" t="str">
            <v>no</v>
          </cell>
        </row>
        <row r="129">
          <cell r="B129" t="str">
            <v>DIVISION 25500 - MISCELLANEOUS CIVIL WORKS</v>
          </cell>
        </row>
        <row r="130">
          <cell r="B130" t="str">
            <v>Division 25530 - Medians</v>
          </cell>
        </row>
        <row r="131">
          <cell r="B131" t="str">
            <v>Median, w=2.5m</v>
          </cell>
          <cell r="C131" t="str">
            <v>l.m.</v>
          </cell>
          <cell r="D131">
            <v>3306</v>
          </cell>
        </row>
        <row r="132">
          <cell r="B132" t="str">
            <v>Median, w=2.0m</v>
          </cell>
          <cell r="C132" t="str">
            <v>l.m.</v>
          </cell>
        </row>
        <row r="133">
          <cell r="B133" t="str">
            <v>Division 25540 - Road Signs</v>
          </cell>
        </row>
        <row r="134">
          <cell r="B134" t="str">
            <v>Road Sign</v>
          </cell>
          <cell r="C134" t="str">
            <v>no</v>
          </cell>
          <cell r="D134">
            <v>56</v>
          </cell>
        </row>
        <row r="135">
          <cell r="B135" t="str">
            <v>Signboard Post</v>
          </cell>
          <cell r="C135" t="str">
            <v>no</v>
          </cell>
          <cell r="D135">
            <v>4</v>
          </cell>
        </row>
        <row r="136">
          <cell r="B136" t="str">
            <v>Bus Stop Station</v>
          </cell>
          <cell r="C136" t="str">
            <v>lot</v>
          </cell>
          <cell r="D136">
            <v>5</v>
          </cell>
        </row>
        <row r="137">
          <cell r="B137" t="str">
            <v>Street Light 1*150W, h=12 m</v>
          </cell>
          <cell r="C137" t="str">
            <v>no</v>
          </cell>
          <cell r="D137">
            <v>184</v>
          </cell>
        </row>
        <row r="138">
          <cell r="B138" t="str">
            <v>Street Light 2*150, h=12m</v>
          </cell>
          <cell r="C138" t="str">
            <v>no</v>
          </cell>
        </row>
        <row r="139">
          <cell r="B139" t="str">
            <v>Road Signal</v>
          </cell>
          <cell r="C139" t="str">
            <v>lot</v>
          </cell>
          <cell r="D139">
            <v>9</v>
          </cell>
        </row>
        <row r="140">
          <cell r="B140" t="str">
            <v>DIVISION 27000 - SITE DEVELOPMENT WORKS</v>
          </cell>
        </row>
        <row r="141">
          <cell r="B141" t="str">
            <v>Division 27010 - Topsoiling</v>
          </cell>
        </row>
        <row r="142">
          <cell r="B142" t="str">
            <v>To top of road embankment; selected excavated material arising from topsoil excavations</v>
          </cell>
          <cell r="C142" t="str">
            <v>cu.m</v>
          </cell>
        </row>
        <row r="143">
          <cell r="B143" t="str">
            <v>Division 27020 - Seeding</v>
          </cell>
        </row>
        <row r="144">
          <cell r="B144" t="str">
            <v>To top of road embankment</v>
          </cell>
          <cell r="C144" t="str">
            <v>sq.m</v>
          </cell>
        </row>
        <row r="145">
          <cell r="B145" t="str">
            <v>Division 27030 - Sodding</v>
          </cell>
        </row>
        <row r="146">
          <cell r="B146" t="str">
            <v>Sodding (with 0.3m soil)</v>
          </cell>
          <cell r="C146" t="str">
            <v>sq m</v>
          </cell>
          <cell r="D146">
            <v>7273</v>
          </cell>
        </row>
        <row r="147">
          <cell r="B147" t="str">
            <v>Division 27040 - Planting</v>
          </cell>
        </row>
        <row r="148">
          <cell r="B148" t="str">
            <v>Tree Planting (1.0 m &lt; H &lt; 3 m)</v>
          </cell>
          <cell r="C148" t="str">
            <v>no</v>
          </cell>
        </row>
        <row r="149">
          <cell r="B149" t="str">
            <v xml:space="preserve">DIVISION 28000 </v>
          </cell>
        </row>
        <row r="150">
          <cell r="B150" t="str">
            <v>Division 28100 - Instu Concrete</v>
          </cell>
        </row>
        <row r="151">
          <cell r="B151" t="str">
            <v>Division 28300 - Steel Reinforcement - Reference Specification</v>
          </cell>
        </row>
        <row r="152">
          <cell r="B152" t="str">
            <v>Division 28400 - Formwork/Finishing - Reference Specification</v>
          </cell>
        </row>
        <row r="153">
          <cell r="B153" t="str">
            <v>BRIDGES</v>
          </cell>
        </row>
        <row r="154">
          <cell r="B154" t="str">
            <v>SECTION 20000 - CIVIL WORKS</v>
          </cell>
        </row>
        <row r="155">
          <cell r="B155" t="str">
            <v>DIVISION 21000 - EARTHWORKS</v>
          </cell>
        </row>
        <row r="156">
          <cell r="B156" t="str">
            <v>Division 21200 -  Removal of Topsoil</v>
          </cell>
        </row>
        <row r="157">
          <cell r="B157" t="str">
            <v>Excavation of topsoil; to canal sides</v>
          </cell>
          <cell r="C157" t="str">
            <v>cu.m</v>
          </cell>
        </row>
        <row r="158">
          <cell r="B158" t="str">
            <v>Disposal of topsoil; placing in Employer's stockpiles within the Project Area; to remain as the property of the Employer</v>
          </cell>
          <cell r="C158" t="str">
            <v>cu.m</v>
          </cell>
        </row>
        <row r="159">
          <cell r="B159" t="str">
            <v>Division 21400 - Structural Excavation</v>
          </cell>
        </row>
        <row r="160">
          <cell r="B160" t="str">
            <v>Structural excavation; to abutment foundations</v>
          </cell>
          <cell r="C160" t="str">
            <v>cu.m</v>
          </cell>
        </row>
        <row r="161">
          <cell r="B161" t="str">
            <v>Disposal of structural excavation material; placing in Employer's stockpiles within the Project Area; to remain as the property of the Employer</v>
          </cell>
          <cell r="C161" t="str">
            <v>cu.m</v>
          </cell>
        </row>
        <row r="162">
          <cell r="B162" t="str">
            <v>Disposal of structural excavation material; off Site</v>
          </cell>
          <cell r="C162" t="str">
            <v>cu.m</v>
          </cell>
        </row>
        <row r="163">
          <cell r="B163" t="str">
            <v>Earthwork support and working space; to abutment foundations</v>
          </cell>
          <cell r="C163" t="str">
            <v>sq.m</v>
          </cell>
        </row>
        <row r="164">
          <cell r="B164" t="str">
            <v>Division 21500 - Backfill to Structures</v>
          </cell>
        </row>
        <row r="165">
          <cell r="B165" t="str">
            <v>To bridge abutments</v>
          </cell>
          <cell r="C165" t="str">
            <v>cu.m</v>
          </cell>
        </row>
        <row r="167">
          <cell r="B167" t="str">
            <v>DIVISION 22000 - PILING WORKS</v>
          </cell>
        </row>
        <row r="168">
          <cell r="B168" t="str">
            <v>Division 22100 - Insitu Bored Piling</v>
          </cell>
        </row>
        <row r="169">
          <cell r="B169" t="str">
            <v>Insitu Reinforced Concrete Cast in Place Piles; to bridge foundations, Class B3; Strength 30 MPa; total 32 No.</v>
          </cell>
        </row>
        <row r="170">
          <cell r="B170" t="str">
            <v>Insitu bored piles; 1000 mm diameter</v>
          </cell>
          <cell r="C170" t="str">
            <v>l.m.</v>
          </cell>
        </row>
        <row r="171">
          <cell r="B171" t="str">
            <v>Core tests on working piles; 1000 mm diameter</v>
          </cell>
          <cell r="C171" t="str">
            <v>no.</v>
          </cell>
        </row>
        <row r="172">
          <cell r="B172" t="str">
            <v>Sonic tests on working piles; 1000 mm diameter</v>
          </cell>
          <cell r="C172" t="str">
            <v>no.</v>
          </cell>
        </row>
        <row r="173">
          <cell r="B173" t="str">
            <v>Steel bar reinforcement to insitu concrete piles</v>
          </cell>
        </row>
        <row r="174">
          <cell r="B174" t="str">
            <v>High tensile deformed; 420 MPa</v>
          </cell>
          <cell r="C174" t="str">
            <v>kg.</v>
          </cell>
        </row>
        <row r="175">
          <cell r="B175" t="str">
            <v>DIVISION 23000 - PAVEMENT WORKS</v>
          </cell>
        </row>
        <row r="176">
          <cell r="B176" t="str">
            <v>Division 23100 - Granular Sub-base and Base Course</v>
          </cell>
        </row>
        <row r="177">
          <cell r="B177" t="str">
            <v>Sub-base; under approach slab; t = 300 mm</v>
          </cell>
          <cell r="C177" t="str">
            <v>sq.m</v>
          </cell>
        </row>
        <row r="178">
          <cell r="B178" t="str">
            <v>Base course; over approach slab; t = 280 mm</v>
          </cell>
          <cell r="C178" t="str">
            <v>sq.m</v>
          </cell>
        </row>
        <row r="179">
          <cell r="B179" t="str">
            <v>Division 23200 - Asphalt Concrete Binder and Surface Course</v>
          </cell>
        </row>
        <row r="180">
          <cell r="B180" t="str">
            <v>Surface course; to approach slab; t = 50 mm</v>
          </cell>
          <cell r="C180" t="str">
            <v>sq.m</v>
          </cell>
        </row>
        <row r="182">
          <cell r="B182" t="str">
            <v>Surface course; to bridge deck; t = 70 mm</v>
          </cell>
          <cell r="C182" t="str">
            <v>sq.m</v>
          </cell>
        </row>
        <row r="183">
          <cell r="B183" t="str">
            <v>Division 23300 - Prime Coat</v>
          </cell>
        </row>
        <row r="184">
          <cell r="B184" t="str">
            <v>Prime coat; to approach slab</v>
          </cell>
          <cell r="C184" t="str">
            <v>sq.m</v>
          </cell>
        </row>
        <row r="185">
          <cell r="B185" t="str">
            <v>Division 23400 - Tack Coat</v>
          </cell>
        </row>
        <row r="186">
          <cell r="B186" t="str">
            <v>Tack coat; to approach slab</v>
          </cell>
          <cell r="C186" t="str">
            <v>sq.m</v>
          </cell>
        </row>
        <row r="187">
          <cell r="B187" t="str">
            <v>Tack coat; to bridge deck</v>
          </cell>
          <cell r="C187" t="str">
            <v>sq.m</v>
          </cell>
        </row>
        <row r="188">
          <cell r="B188" t="str">
            <v>Division 23600 - Precast Concrete Block Pavement</v>
          </cell>
        </row>
        <row r="189">
          <cell r="B189" t="str">
            <v>Sidewalks; 300 x 300 mm; t = 60 mm; including lean concrete Grade E Strength 10 MPa, t = average 250 mm; formwork</v>
          </cell>
          <cell r="C189" t="str">
            <v>sq.m</v>
          </cell>
        </row>
        <row r="190">
          <cell r="B190" t="str">
            <v>Division 23800 - Pavement Markings</v>
          </cell>
        </row>
        <row r="191">
          <cell r="B191" t="str">
            <v>Reflective Paint Marking to Road Pavements</v>
          </cell>
        </row>
        <row r="192">
          <cell r="B192" t="str">
            <v>Type 1.1; single solid line; 100 mm wide</v>
          </cell>
          <cell r="C192" t="str">
            <v>l.m.</v>
          </cell>
        </row>
        <row r="193">
          <cell r="B193" t="str">
            <v>Reflective Paint Marking to Concrete Median and Edge Upstand Beams and Walls</v>
          </cell>
        </row>
        <row r="194">
          <cell r="B194" t="str">
            <v>To concrete edge upstand beams and walls; to bridges</v>
          </cell>
          <cell r="C194" t="str">
            <v>l.m.</v>
          </cell>
        </row>
        <row r="195">
          <cell r="B195" t="str">
            <v>DIVISION 24000 - BRIDGES</v>
          </cell>
        </row>
        <row r="196">
          <cell r="B196" t="str">
            <v>Division 24100 - Bridge Structures</v>
          </cell>
        </row>
        <row r="197">
          <cell r="B197" t="str">
            <v>Foundations and Bridge Bearings</v>
          </cell>
        </row>
        <row r="198">
          <cell r="B198" t="str">
            <v>Plain Insitu Concrete; Class E; Strength 10 MPa</v>
          </cell>
        </row>
        <row r="199">
          <cell r="B199" t="str">
            <v>Blinding layer; t = 75 mm</v>
          </cell>
          <cell r="C199" t="str">
            <v>sq.m</v>
          </cell>
        </row>
        <row r="200">
          <cell r="B200" t="str">
            <v>Reinforced Insitu Concrete; Class B2; Strength 30 MPa</v>
          </cell>
        </row>
        <row r="201">
          <cell r="B201" t="str">
            <v xml:space="preserve">Pile cap and abutment foundation </v>
          </cell>
          <cell r="C201" t="str">
            <v>cu.m</v>
          </cell>
        </row>
        <row r="202">
          <cell r="B202" t="str">
            <v>Bridge bearing abutment wall</v>
          </cell>
          <cell r="C202" t="str">
            <v>cu.m</v>
          </cell>
        </row>
        <row r="203">
          <cell r="B203" t="str">
            <v>Ballast wall</v>
          </cell>
          <cell r="C203" t="str">
            <v>cu.m</v>
          </cell>
        </row>
        <row r="204">
          <cell r="B204" t="str">
            <v>Wing wall</v>
          </cell>
          <cell r="C204" t="str">
            <v>cu.m</v>
          </cell>
        </row>
        <row r="205">
          <cell r="B205" t="str">
            <v>Parapet wall and transverse blocks</v>
          </cell>
          <cell r="C205" t="str">
            <v>cu.m</v>
          </cell>
        </row>
        <row r="206">
          <cell r="B206" t="str">
            <v>Formwork to Reinforced Insitu Concrete</v>
          </cell>
        </row>
        <row r="207">
          <cell r="B207" t="str">
            <v>To pile cap and abutment foundation; Class F2 finish</v>
          </cell>
          <cell r="C207" t="str">
            <v>sq.m</v>
          </cell>
        </row>
        <row r="208">
          <cell r="B208" t="str">
            <v>To bridge bearing abutment wall; Class F2 finish</v>
          </cell>
          <cell r="C208" t="str">
            <v>sq.m</v>
          </cell>
        </row>
        <row r="209">
          <cell r="B209" t="str">
            <v>To bridge bearing abutment wall; Class F4 finish</v>
          </cell>
          <cell r="C209" t="str">
            <v>sq.m</v>
          </cell>
        </row>
        <row r="210">
          <cell r="B210" t="str">
            <v>To ballast wall; Class F2 finish</v>
          </cell>
          <cell r="C210" t="str">
            <v>sq.m</v>
          </cell>
        </row>
        <row r="211">
          <cell r="B211" t="str">
            <v>To ballast wall; Class F4 finish</v>
          </cell>
          <cell r="C211" t="str">
            <v>sq.m</v>
          </cell>
        </row>
        <row r="212">
          <cell r="B212" t="str">
            <v>To wing wall; Class F2 finish</v>
          </cell>
          <cell r="C212" t="str">
            <v>sq.m</v>
          </cell>
        </row>
        <row r="213">
          <cell r="B213" t="str">
            <v>To wing wall; Class F4 finish</v>
          </cell>
          <cell r="C213" t="str">
            <v>sq.m</v>
          </cell>
        </row>
        <row r="214">
          <cell r="B214" t="str">
            <v>To parapet wall and transverse blocks; Class F4 finish</v>
          </cell>
          <cell r="C214" t="str">
            <v>sq.m</v>
          </cell>
        </row>
        <row r="215">
          <cell r="B215" t="str">
            <v>Steel bar reinforcement to Insitu Concrete</v>
          </cell>
        </row>
        <row r="216">
          <cell r="B216" t="str">
            <v>Plain mild steel; 250 MPa</v>
          </cell>
          <cell r="C216" t="str">
            <v>kg.</v>
          </cell>
        </row>
        <row r="217">
          <cell r="B217" t="str">
            <v>High tensile deformed; 420 MPa</v>
          </cell>
          <cell r="C217" t="str">
            <v>kg.</v>
          </cell>
        </row>
        <row r="218">
          <cell r="B218" t="str">
            <v>Premoulded joint filler; 20 mm bituminous sheet</v>
          </cell>
        </row>
        <row r="219">
          <cell r="B219" t="str">
            <v>Approach slab bearings</v>
          </cell>
          <cell r="C219" t="str">
            <v>sq.m</v>
          </cell>
        </row>
        <row r="220">
          <cell r="B220" t="str">
            <v>Bridge Beams, Deck and Approach Slab</v>
          </cell>
        </row>
        <row r="221">
          <cell r="B221" t="str">
            <v>Plain Insitu Concrete; Class E; Strength 10 MPa</v>
          </cell>
        </row>
        <row r="222">
          <cell r="B222" t="str">
            <v>Blinding layer; t = 75 mm; under approach slab</v>
          </cell>
          <cell r="C222" t="str">
            <v>sq.m</v>
          </cell>
        </row>
        <row r="223">
          <cell r="B223" t="str">
            <v>Reinforced Insitu Concrete; Class C; Strength 25 MPa</v>
          </cell>
        </row>
        <row r="224">
          <cell r="B224" t="str">
            <v>Approach slab</v>
          </cell>
          <cell r="C224" t="str">
            <v>cu.m</v>
          </cell>
        </row>
        <row r="225">
          <cell r="B225" t="str">
            <v>Reinforced Insitu Concrete; Class B1; Strength 30 MPa</v>
          </cell>
        </row>
        <row r="226">
          <cell r="B226" t="str">
            <v>Diaphragm beams</v>
          </cell>
          <cell r="C226" t="str">
            <v>cu.m</v>
          </cell>
        </row>
        <row r="227">
          <cell r="B227" t="str">
            <v>Bridge deck slab</v>
          </cell>
          <cell r="C227" t="str">
            <v>cu.m</v>
          </cell>
        </row>
        <row r="228">
          <cell r="B228" t="str">
            <v>Edge upstand beams and walls</v>
          </cell>
          <cell r="C228" t="str">
            <v>cu.m</v>
          </cell>
        </row>
        <row r="229">
          <cell r="B229" t="str">
            <v>Curbs to sidewalk; 250 x 274 mm</v>
          </cell>
          <cell r="C229" t="str">
            <v>m</v>
          </cell>
        </row>
        <row r="230">
          <cell r="B230" t="str">
            <v>Formwork to Reinforced Insitu Concrete</v>
          </cell>
        </row>
        <row r="231">
          <cell r="B231" t="str">
            <v>To approach slab; Class F2 finish</v>
          </cell>
          <cell r="C231" t="str">
            <v>sq.m</v>
          </cell>
        </row>
        <row r="232">
          <cell r="B232" t="str">
            <v>To diaphragm beams; Class F4 finish</v>
          </cell>
          <cell r="C232" t="str">
            <v>sq.m</v>
          </cell>
        </row>
        <row r="233">
          <cell r="B233" t="str">
            <v>To bridge deck slab, edge upstand beams and walls; Class F4 finish</v>
          </cell>
          <cell r="C233" t="str">
            <v>sq.m</v>
          </cell>
        </row>
        <row r="234">
          <cell r="B234" t="str">
            <v>To curbs; Class F2 finish</v>
          </cell>
          <cell r="C234" t="str">
            <v>sq.m</v>
          </cell>
        </row>
        <row r="235">
          <cell r="B235" t="str">
            <v>To curbs; Class F4 finish</v>
          </cell>
          <cell r="C235" t="str">
            <v>sq.m</v>
          </cell>
        </row>
        <row r="236">
          <cell r="B236" t="str">
            <v>Steel Bar Reinforcement to Insitu Concrete</v>
          </cell>
        </row>
        <row r="237">
          <cell r="B237" t="str">
            <v>Plain mild steel; 250 MPa</v>
          </cell>
          <cell r="C237" t="str">
            <v>kg.</v>
          </cell>
        </row>
        <row r="238">
          <cell r="B238" t="str">
            <v>High tensile deformed; 420 MPa</v>
          </cell>
          <cell r="C238" t="str">
            <v>kg.</v>
          </cell>
        </row>
        <row r="239">
          <cell r="B239" t="str">
            <v xml:space="preserve">Prestressed Precast Reinforced Concrete; Class A; Strength 40 MPa   </v>
          </cell>
        </row>
        <row r="240">
          <cell r="B240" t="str">
            <v>I beam bridge girders; total 8 No.; formwork class F4 finish</v>
          </cell>
          <cell r="C240" t="str">
            <v>cu.m</v>
          </cell>
        </row>
        <row r="241">
          <cell r="B241" t="str">
            <v>Steel Prestressing Cables; to I beam bridge girders; galvanised steel sheathing ducts; expanding grout</v>
          </cell>
          <cell r="D241" t="str">
            <v xml:space="preserve"> </v>
          </cell>
        </row>
        <row r="243">
          <cell r="B243" t="str">
            <v>12 Strand 12.7mm; cable No. 1; length as drawing</v>
          </cell>
          <cell r="C243" t="str">
            <v>no.</v>
          </cell>
        </row>
        <row r="244">
          <cell r="B244" t="str">
            <v>12 Strand 12.7mm; cable No. 2; length as drawing</v>
          </cell>
          <cell r="C244" t="str">
            <v>no.</v>
          </cell>
        </row>
        <row r="245">
          <cell r="B245" t="str">
            <v>12 Strand 12.7mm; cable No. 3; length as drawing</v>
          </cell>
          <cell r="C245" t="str">
            <v>no.</v>
          </cell>
        </row>
        <row r="246">
          <cell r="B246" t="str">
            <v>12 Strand 12.7mm; cable No. 4; length as drawing</v>
          </cell>
          <cell r="C246" t="str">
            <v>no.</v>
          </cell>
        </row>
        <row r="247">
          <cell r="B247" t="str">
            <v>Steel Bar Reinforcement to Prestressed Concrete</v>
          </cell>
        </row>
        <row r="248">
          <cell r="B248" t="str">
            <v>High tensile deformed; 420 MPa</v>
          </cell>
          <cell r="C248" t="str">
            <v>kg.</v>
          </cell>
        </row>
        <row r="249">
          <cell r="B249" t="str">
            <v>Precast Reinforced Concrete; Class B1; Strength 30 MPa</v>
          </cell>
        </row>
        <row r="250">
          <cell r="B250" t="str">
            <v xml:space="preserve">Bridge deck support plates; formwork class F4 finish </v>
          </cell>
          <cell r="C250" t="str">
            <v>cu.m</v>
          </cell>
        </row>
        <row r="251">
          <cell r="B251" t="str">
            <v>Steel Bar Reinforcement to Precast Concrete</v>
          </cell>
        </row>
        <row r="252">
          <cell r="B252" t="str">
            <v>High tensile deformed; 420 MPa</v>
          </cell>
          <cell r="C252" t="str">
            <v>kg.</v>
          </cell>
        </row>
        <row r="253">
          <cell r="B253" t="str">
            <v>Division 24200 - Bridge Movement Joints</v>
          </cell>
        </row>
        <row r="254">
          <cell r="B254" t="str">
            <v>Movement (expansion) joint in bridge slab and road surface at abutment; formwork; neoprene rubber expansion joint 300 x 50 mm; galvanised steel anchor bolts at 300 mm centres; insitu concrete class B1 strength 30 MPa filling to void around anchor bolts an</v>
          </cell>
          <cell r="C254" t="str">
            <v>l.m.</v>
          </cell>
        </row>
        <row r="255">
          <cell r="B255" t="str">
            <v>Movement (expansion) joint in sidewalk surface; formwork; flexible foam board 50 x 300 mm; bitumen sealant 50 x 20 mm</v>
          </cell>
          <cell r="C255" t="str">
            <v>l.m.</v>
          </cell>
          <cell r="D255">
            <v>10</v>
          </cell>
        </row>
        <row r="256">
          <cell r="B256" t="str">
            <v>Division 24300 - Bridge Bearings</v>
          </cell>
        </row>
        <row r="257">
          <cell r="B257" t="str">
            <v>I Beam bridge girder bearings</v>
          </cell>
        </row>
        <row r="258">
          <cell r="B258" t="str">
            <v>Non shrink epoxy grout bearing; reinforced with 2.5 mm diameter 50 x 50 mm mesh reinforcement</v>
          </cell>
          <cell r="C258" t="str">
            <v>no.</v>
          </cell>
        </row>
        <row r="259">
          <cell r="B259" t="str">
            <v>Laminated elastomeric bearing pads</v>
          </cell>
          <cell r="C259" t="str">
            <v>no.</v>
          </cell>
        </row>
        <row r="260">
          <cell r="B260" t="str">
            <v>Diaphragm beam bearings; 20 mm premoulded joint filler; 3 no. 32 mm diameter galvanised steel dowels 600 mm long; rubber dowel caps; asphalt grouting</v>
          </cell>
        </row>
        <row r="261">
          <cell r="B261" t="str">
            <v>At fixed bearing</v>
          </cell>
          <cell r="C261" t="str">
            <v>no.</v>
          </cell>
        </row>
        <row r="262">
          <cell r="B262" t="str">
            <v>At free bearing</v>
          </cell>
          <cell r="C262" t="str">
            <v>no.</v>
          </cell>
        </row>
        <row r="263">
          <cell r="B263" t="str">
            <v>Division 24400 - Bridge Waterproofing</v>
          </cell>
        </row>
        <row r="264">
          <cell r="B264" t="str">
            <v>Waterproofing system 4 mm thick; bitumen joint sealant at perimeters; to bridge deck slab; t = 4 mm</v>
          </cell>
          <cell r="C264" t="str">
            <v>sq.m</v>
          </cell>
        </row>
        <row r="265">
          <cell r="B265" t="str">
            <v>Division 24500 - Bridge Drainage</v>
          </cell>
        </row>
        <row r="266">
          <cell r="B266" t="str">
            <v>Bridge drainage; cast iron and PVC pipes; cast iron pipe covers; fixing system; bolts</v>
          </cell>
        </row>
        <row r="267">
          <cell r="B267" t="str">
            <v>Type A</v>
          </cell>
          <cell r="C267" t="str">
            <v>no.</v>
          </cell>
        </row>
        <row r="269">
          <cell r="B269" t="str">
            <v>Type B</v>
          </cell>
          <cell r="C269" t="str">
            <v>no.</v>
          </cell>
        </row>
        <row r="270">
          <cell r="B270" t="str">
            <v>Division 24600 - Bridge Rails and Name Plaques</v>
          </cell>
        </row>
        <row r="271">
          <cell r="B271" t="str">
            <v>Galvanised steel railings 130 mm diameter; support brackets; U bolts</v>
          </cell>
          <cell r="C271" t="str">
            <v>m</v>
          </cell>
        </row>
        <row r="272">
          <cell r="B272" t="str">
            <v>Bridge name plate; bronze; 660 x 300 mm; anchor bolts</v>
          </cell>
          <cell r="C272" t="str">
            <v>no.</v>
          </cell>
        </row>
        <row r="273">
          <cell r="B273" t="str">
            <v>Division 24700 - Bridge Utility and Pipe Supports</v>
          </cell>
        </row>
        <row r="274">
          <cell r="B274" t="str">
            <v>Galvanised steel supports and anchor bolts for water and sewage pipework, electrical cables and telecommunication ducts</v>
          </cell>
          <cell r="C274" t="str">
            <v>kg.</v>
          </cell>
        </row>
        <row r="275">
          <cell r="B275" t="str">
            <v>Galvanised steel pipe sleeves cast into concrete for water and sewage pipework, electrical cables and telecommunication ducts</v>
          </cell>
          <cell r="C275" t="str">
            <v>sum</v>
          </cell>
        </row>
        <row r="276">
          <cell r="B276" t="str">
            <v>DIVISION 26000 - DRAINAGE WORKS</v>
          </cell>
        </row>
        <row r="277">
          <cell r="B277" t="str">
            <v>Division 26020 - Canal Improvements</v>
          </cell>
        </row>
        <row r="278">
          <cell r="B278" t="str">
            <v>Increasing width and depth of existing canal</v>
          </cell>
        </row>
        <row r="279">
          <cell r="B279" t="str">
            <v>Common excavation within and adjacent to existing canal to profile and dimensions shown on the drawings</v>
          </cell>
          <cell r="C279" t="str">
            <v>cu.m</v>
          </cell>
        </row>
        <row r="280">
          <cell r="B280" t="str">
            <v>Disposal of common excavation material; placing in Employer's stockpiles within the Project Area; to remain as the property of the Employer</v>
          </cell>
          <cell r="C280" t="str">
            <v>cu.m</v>
          </cell>
        </row>
        <row r="281">
          <cell r="B281" t="str">
            <v>Stone masonry in cement mortar to canal sides</v>
          </cell>
          <cell r="C281" t="str">
            <v>cu.m</v>
          </cell>
        </row>
        <row r="282">
          <cell r="B282" t="str">
            <v>DIVISION 27000 - SITE DEVELOPMENT</v>
          </cell>
        </row>
        <row r="283">
          <cell r="B283" t="str">
            <v>Division 27010/ 27020/ 27030 - Topsoiling/ Seeding/ Sodding</v>
          </cell>
        </row>
        <row r="284">
          <cell r="B284" t="str">
            <v>Reinstate embankment up to the new construction where affected by the works; selected excavated material arising from topsoil excavations; seeding to top of embankments; sodding to slope of embankments; to bridge areas</v>
          </cell>
          <cell r="C284" t="str">
            <v>sum</v>
          </cell>
        </row>
        <row r="285">
          <cell r="B285" t="str">
            <v>DIVISION 26000 - DRAINAGE WORKS</v>
          </cell>
        </row>
        <row r="286">
          <cell r="B286" t="str">
            <v>Division 26040 - Culverts</v>
          </cell>
        </row>
        <row r="287">
          <cell r="B287" t="str">
            <v>Precast Box Culvert for Drainage;  waterproof construction</v>
          </cell>
        </row>
        <row r="288">
          <cell r="B288" t="str">
            <v>Structural excavation</v>
          </cell>
          <cell r="C288" t="str">
            <v>cu.m</v>
          </cell>
        </row>
        <row r="289">
          <cell r="B289" t="str">
            <v>Disposal of structural excavation material; placing in Employer's stockpiles within the Project Area; to remain as the property of the Employer</v>
          </cell>
          <cell r="C289" t="str">
            <v>cu.m</v>
          </cell>
        </row>
        <row r="290">
          <cell r="B290" t="str">
            <v>Earthwork support and working space; to box culvert walls</v>
          </cell>
          <cell r="C290" t="str">
            <v>sq.m</v>
          </cell>
        </row>
        <row r="291">
          <cell r="B291" t="str">
            <v>Gravel bedding; t = 150 mm</v>
          </cell>
          <cell r="C291" t="str">
            <v>sq.m</v>
          </cell>
        </row>
        <row r="292">
          <cell r="B292" t="str">
            <v>Plain in situ concrete; blinding layer; t = 50 mm</v>
          </cell>
          <cell r="C292" t="str">
            <v>sq.m</v>
          </cell>
        </row>
        <row r="293">
          <cell r="B293" t="str">
            <v>Reinforced precast concrete culvert; 1000 mm width x 700 mm internal height; walls, base, and cover 200 mm thick; including formwork class F2 finish and joints</v>
          </cell>
          <cell r="C293" t="str">
            <v>l.m.</v>
          </cell>
        </row>
        <row r="294">
          <cell r="B294" t="str">
            <v>Reinforced precast concrete culvert; 700 mm width x 600 mm internal height; walls, base, and cover 200 mm thick; including formwork class F2 finish and joints</v>
          </cell>
          <cell r="C294" t="str">
            <v>l.m.</v>
          </cell>
        </row>
        <row r="295">
          <cell r="B295" t="str">
            <v>Reinforcement to precast concrete; high tensile steel deformed bar; 420 MPa</v>
          </cell>
          <cell r="C295" t="str">
            <v>kg.</v>
          </cell>
        </row>
        <row r="296">
          <cell r="B296" t="str">
            <v>Reinforcement to precast concrete; plain mild steel bar; 250 MPa</v>
          </cell>
          <cell r="C296" t="str">
            <v>kg.</v>
          </cell>
        </row>
        <row r="297">
          <cell r="B297" t="str">
            <v>Pipe Culverts for Drainage; waterproof construction</v>
          </cell>
        </row>
        <row r="298">
          <cell r="B298" t="str">
            <v>Structural excavation</v>
          </cell>
          <cell r="C298" t="str">
            <v>cu.m</v>
          </cell>
        </row>
        <row r="299">
          <cell r="B299" t="str">
            <v>Disposal of structural excavation material; placing in Employer's stockpiles within the Project Area; to remain as the property of the Employer</v>
          </cell>
          <cell r="C299" t="str">
            <v>cu.m</v>
          </cell>
        </row>
        <row r="300">
          <cell r="B300" t="str">
            <v>Backfill to structures</v>
          </cell>
          <cell r="C300" t="str">
            <v>cu.m</v>
          </cell>
        </row>
        <row r="301">
          <cell r="B301" t="str">
            <v>Earthwork support and working space; to pipe culvert walls</v>
          </cell>
          <cell r="C301" t="str">
            <v>sq.m</v>
          </cell>
        </row>
        <row r="302">
          <cell r="B302" t="str">
            <v>Gravel bedding; t = 150 mm</v>
          </cell>
          <cell r="C302" t="str">
            <v>sq.m</v>
          </cell>
        </row>
        <row r="303">
          <cell r="B303" t="str">
            <v>Plain insitu concrete; blinding layer; t = 50 mm</v>
          </cell>
          <cell r="C303" t="str">
            <v>sq.m</v>
          </cell>
        </row>
        <row r="304">
          <cell r="B304" t="str">
            <v>Reinforced precast concrete cradle for pipe 758 mm diameter; including reinforcement and formwork Class F2 finish</v>
          </cell>
          <cell r="C304" t="str">
            <v>no.</v>
          </cell>
        </row>
        <row r="305">
          <cell r="B305" t="str">
            <v>Reinforced precast concrete drainage pipes, including reinforcement, formwork and joints; 758 mm diameter</v>
          </cell>
          <cell r="C305" t="str">
            <v>l.m.</v>
          </cell>
        </row>
        <row r="306">
          <cell r="B306" t="str">
            <v>Reinforced precast concrete drainage pipes, complete with reinforcement, formwork and joints; 1000 mm diameter and including plain insitu concrete foundation under and to sides of pipe with all formwork, bedding 
and blinding</v>
          </cell>
          <cell r="C306" t="str">
            <v>l.m.</v>
          </cell>
        </row>
        <row r="307">
          <cell r="B307" t="str">
            <v>Manholes for Pipe Culverts, including all excavation, backfill, disposal, earthwork support and working space, sand bedding, lean insitu concrete blinding, reinforced insitu concrete base, walls and cover slab, formwork, reinforcement, heavy duty cast iro</v>
          </cell>
        </row>
        <row r="308">
          <cell r="B308" t="str">
            <v>Manholes; 850 x 1200 mm; 1840 mm internal height to cover level</v>
          </cell>
          <cell r="C308" t="str">
            <v>no.</v>
          </cell>
        </row>
        <row r="309">
          <cell r="B309" t="str">
            <v>Manholes; 1000 x 1200 mm; 2037 mm internal height to cover level</v>
          </cell>
          <cell r="C309" t="str">
            <v>no.</v>
          </cell>
        </row>
        <row r="310">
          <cell r="B310" t="str">
            <v>Manholes; 1000 x 1200 mm; 2430 mm internal height to cover level</v>
          </cell>
          <cell r="C310" t="str">
            <v>no.</v>
          </cell>
        </row>
        <row r="311">
          <cell r="B311" t="str">
            <v>Manholes; 1000 x 1200 mm; 2526 mm internal height to cover level</v>
          </cell>
          <cell r="C311" t="str">
            <v>no.</v>
          </cell>
        </row>
        <row r="313">
          <cell r="B313" t="str">
            <v>Manholes; 1000 x 2200 mm; 2500 mm internal height to cover level</v>
          </cell>
          <cell r="C313" t="str">
            <v>no.</v>
          </cell>
        </row>
        <row r="314">
          <cell r="B314" t="str">
            <v>Division 26050 - Drainage Ditches</v>
          </cell>
        </row>
        <row r="315">
          <cell r="B315" t="str">
            <v>Drainage Ditches; waterproof construction</v>
          </cell>
        </row>
        <row r="316">
          <cell r="B316" t="str">
            <v>Structural excavation</v>
          </cell>
          <cell r="C316" t="str">
            <v>cu.m</v>
          </cell>
        </row>
        <row r="317">
          <cell r="B317" t="str">
            <v>Disposal of structural excavation material; placing in Employer's stockpiles within the Project Area; to remain as the property of the Employer</v>
          </cell>
          <cell r="C317" t="str">
            <v>cu.m</v>
          </cell>
        </row>
        <row r="318">
          <cell r="B318" t="str">
            <v>Earthwork support and working space; to drain ditch walls</v>
          </cell>
          <cell r="C318" t="str">
            <v>sq.m</v>
          </cell>
        </row>
        <row r="319">
          <cell r="B319" t="str">
            <v>Sand bedding; t = 100 mm</v>
          </cell>
          <cell r="C319" t="str">
            <v>sq.m</v>
          </cell>
        </row>
        <row r="320">
          <cell r="B320" t="str">
            <v>Plain insitu concrete; blinding layer; t = 50 mm</v>
          </cell>
          <cell r="C320" t="str">
            <v>sq.m</v>
          </cell>
        </row>
        <row r="321">
          <cell r="B321" t="str">
            <v>Reinforced insitu concrete; in drainage ditch base 
and walls</v>
          </cell>
          <cell r="C321" t="str">
            <v>cu.m</v>
          </cell>
        </row>
        <row r="322">
          <cell r="B322" t="str">
            <v>Formwork to insitu concrete; Class F2 finish</v>
          </cell>
          <cell r="C322" t="str">
            <v>sq.m</v>
          </cell>
        </row>
        <row r="323">
          <cell r="B323" t="str">
            <v>Reinforcement to insitu concrete; plain mild steel bar; 250 MPa</v>
          </cell>
          <cell r="C323" t="str">
            <v>kg.</v>
          </cell>
        </row>
        <row r="324">
          <cell r="B324" t="str">
            <v>Reinforcement to insitu concrete; high tensile steel deformed bar; 420 MPa</v>
          </cell>
          <cell r="C324" t="str">
            <v>kg.</v>
          </cell>
        </row>
        <row r="325">
          <cell r="B325" t="str">
            <v>Galvanised mild steel angle supports to wall; 50 x 50 mm with split end ties at 500 mm centres cast into concrete</v>
          </cell>
          <cell r="C325" t="str">
            <v>l.m.</v>
          </cell>
        </row>
        <row r="326">
          <cell r="B326" t="str">
            <v>Precast reinforced concrete covers to drainage ditches including formwork class F2 finish</v>
          </cell>
        </row>
        <row r="327">
          <cell r="B327" t="str">
            <v>Type A; 400 mm wide x 70 mm thick; in 500 mm lengths</v>
          </cell>
          <cell r="C327" t="str">
            <v>l.m.</v>
          </cell>
        </row>
        <row r="328">
          <cell r="B328" t="str">
            <v>Type B; 500 mm wide x 70 mm thick; in 500 mm lengths</v>
          </cell>
          <cell r="C328" t="str">
            <v>l.m.</v>
          </cell>
        </row>
        <row r="329">
          <cell r="B329" t="str">
            <v>Type C; 600 mm wide x 70 mm thick; in 500 mm lengths</v>
          </cell>
          <cell r="C329" t="str">
            <v>l.m.</v>
          </cell>
        </row>
        <row r="330">
          <cell r="B330" t="str">
            <v>Type C*; 640 mm wide x 150 mm thick; in 500 mm lengths</v>
          </cell>
          <cell r="C330" t="str">
            <v>l.m.</v>
          </cell>
        </row>
        <row r="331">
          <cell r="B331" t="str">
            <v>Type D; 700 mm wide x 70 mm thick; in 500 mm lengths</v>
          </cell>
          <cell r="C331" t="str">
            <v>l.m.</v>
          </cell>
        </row>
        <row r="332">
          <cell r="B332" t="str">
            <v>Type E; 800 mm wide x 70 mm thick; in 500 mm lengths</v>
          </cell>
          <cell r="C332" t="str">
            <v>l.m.</v>
          </cell>
        </row>
        <row r="333">
          <cell r="B333" t="str">
            <v>Type E*; 800 mm wide x 150 mm thick; in 500 mm lengths</v>
          </cell>
          <cell r="C333" t="str">
            <v>l.m.</v>
          </cell>
        </row>
        <row r="334">
          <cell r="B334" t="str">
            <v>Type F; 900 mm wide x 70 mm thick; in 500 mm lengths</v>
          </cell>
          <cell r="C334" t="str">
            <v>l.m.</v>
          </cell>
        </row>
        <row r="335">
          <cell r="B335" t="str">
            <v>Type G; 1100 mm wide x 70 mm thick; in 500 mm 
lengths</v>
          </cell>
          <cell r="C335" t="str">
            <v>l.m.</v>
          </cell>
        </row>
        <row r="336">
          <cell r="B336" t="str">
            <v>Reinforcement to precast concrete; plain mild steel bar; 250 MPa</v>
          </cell>
          <cell r="C336" t="str">
            <v>kg.</v>
          </cell>
        </row>
        <row r="337">
          <cell r="B337" t="str">
            <v>Reinforcement to precast concrete; high tensile steel deformed bar; 420 MPa</v>
          </cell>
          <cell r="C337" t="str">
            <v>kg.</v>
          </cell>
        </row>
        <row r="339">
          <cell r="B339" t="str">
            <v>Galvanised mild steel channel to precast concrete; 70 x 40 mm</v>
          </cell>
          <cell r="C339" t="str">
            <v>l.m.</v>
          </cell>
        </row>
        <row r="341">
          <cell r="B341" t="str">
            <v>Catchbasins, including all excavation, backfill, disposal, earthwork support and working space, sand bedding, lean insitu concrete blinding, reinforced insitu concrete base and walls, formwork, reinforcement, PVC pipe 300 mm diameter; additional work to r</v>
          </cell>
        </row>
        <row r="342">
          <cell r="B342" t="str">
            <v>Catchbasins; w = 500 mm;  l = 1150 mm</v>
          </cell>
          <cell r="C342" t="str">
            <v>no.</v>
          </cell>
        </row>
        <row r="343">
          <cell r="B343" t="str">
            <v>Open Culvert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hcrk"/>
      <sheetName val="dtxn"/>
      <sheetName val="tntdka"/>
      <sheetName val="cimenu"/>
      <sheetName val="vlcii"/>
      <sheetName val=""/>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Sheet1"/>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Du Toan"/>
      <sheetName val="KH-Q1,Q2,01"/>
      <sheetName val="chitimc"/>
      <sheetName val="tuong"/>
      <sheetName val="BETON"/>
      <sheetName val="Keothep"/>
      <sheetName val="Re-bar"/>
      <sheetName val="Tinh BT"/>
      <sheetName val="#REF"/>
      <sheetName val="DANHPHAP"/>
      <sheetName val="CBKC-110"/>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P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s>
    <sheetDataSet>
      <sheetData sheetId="0" refreshError="1"/>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単価作成・-BLDG"/>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 val="Sheet&amp;"/>
      <sheetName val="chenhlech"/>
      <sheetName val="TT_10KV"/>
      <sheetName val="ThongSo"/>
      <sheetName val="gVL"/>
      <sheetName val="NT_MC"/>
      <sheetName val="mo_rong"/>
      <sheetName val="VT_Acap"/>
      <sheetName val="chuoi_su"/>
      <sheetName val="XL4Poppy"/>
      <sheetName val="ɖT Acap"/>
      <sheetName val="Du_lieu"/>
      <sheetName val="giathanh1"/>
      <sheetName val="ctinh"/>
      <sheetName val="TNHCHINH"/>
      <sheetName val="he so"/>
    </sheetNames>
    <sheetDataSet>
      <sheetData sheetId="0"/>
      <sheetData sheetId="1" refreshError="1">
        <row r="2">
          <cell r="B2">
            <v>1.07</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 val="TT_10KV"/>
      <sheetName val="M 67"/>
      <sheetName val="TKP"/>
      <sheetName val="TONGKE3p "/>
      <sheetName val="TDTKP"/>
      <sheetName val="Luong+may"/>
      <sheetName val="Bai x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 val="gVL"/>
      <sheetName val="dt-thop"/>
      <sheetName val="base"/>
      <sheetName val="00000000"/>
      <sheetName val="XL4Poppy"/>
    </sheetNames>
    <sheetDataSet>
      <sheetData sheetId="0"/>
      <sheetData sheetId="1"/>
      <sheetData sheetId="2"/>
      <sheetData sheetId="3"/>
      <sheetData sheetId="4"/>
      <sheetData sheetId="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T-00-01"/>
      <sheetName val="BCCTQT-XLD4"/>
      <sheetName val="BCCTQT-XL1"/>
      <sheetName val="BCQT-TTD1"/>
      <sheetName val="CT-chuacoDT"/>
      <sheetName val="TH110Sau HTinh"/>
      <sheetName val="QT-00-01"/>
      <sheetName val="QT-2001"/>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00000000"/>
      <sheetName val="10000000"/>
      <sheetName val="20000000"/>
      <sheetName val="30000000"/>
      <sheetName val="40000000"/>
      <sheetName val="XL4Poppy"/>
      <sheetName val="KHQT_00_01"/>
      <sheetName val="CHITIET VL-NC"/>
      <sheetName val="DON GIA"/>
      <sheetName val="He so"/>
      <sheetName val="chitimc"/>
      <sheetName val="Mavt"/>
      <sheetName val="MCT"/>
      <sheetName val="CT99"/>
      <sheetName val="Sheet1"/>
      <sheetName val="Source"/>
      <sheetName val="01"/>
      <sheetName val="QT-2002"/>
      <sheetName val="TTQT-03"/>
      <sheetName val="TKTDua2thang4+5"/>
      <sheetName val="KHQT-QII_02"/>
      <sheetName val="nhan cong"/>
      <sheetName val="TT35"/>
      <sheetName val="NewPOS"/>
      <sheetName val="Nhap K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ongke"/>
      <sheetName val="Sheet1"/>
      <sheetName val="Sheet2"/>
      <sheetName val="Sheet3"/>
      <sheetName val="Sheet4"/>
      <sheetName val="Sheet5"/>
      <sheetName val="Sheet6"/>
      <sheetName val="Sheet7"/>
      <sheetName val="Sheet8"/>
      <sheetName val="Sheet9"/>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0"/>
      <sheetName val="00000001"/>
      <sheetName val="00000002"/>
      <sheetName val="Lç khoan LK1"/>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H An ca"/>
      <sheetName val="XN SL An ca"/>
      <sheetName val="Dang ky an ca"/>
      <sheetName val="Dang ky an ca T2"/>
      <sheetName val="XL4Test5"/>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bg+th45"/>
      <sheetName val="4-5"/>
      <sheetName val="bg+th34"/>
      <sheetName val="3-4"/>
      <sheetName val="bg+th23"/>
      <sheetName val="2-3"/>
      <sheetName val="bg+th12"/>
      <sheetName val="1-2"/>
      <sheetName val="bg+th"/>
      <sheetName val="ptvl"/>
      <sheetName val="0-1"/>
      <sheetName val="C47-456"/>
      <sheetName val="C46"/>
      <sheetName val="C47-PII"/>
      <sheetName val="NC"/>
      <sheetName val="M"/>
      <sheetName val="TSo"/>
      <sheetName val="PC"/>
      <sheetName val="Vua"/>
      <sheetName val="KL"/>
      <sheetName val="VC"/>
      <sheetName val="DGduong"/>
      <sheetName val="DT"/>
      <sheetName val="Thu"/>
      <sheetName val="XXXXXXXX"/>
      <sheetName val="DTduong"/>
      <sheetName val="Nhahat"/>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dgth"/>
      <sheetName val="thkl"/>
      <sheetName val="thkl (2)"/>
      <sheetName val="LK2"/>
      <sheetName val="gvt"/>
      <sheetName val="glv"/>
      <sheetName val="KQPT"/>
      <sheetName val="PTDB"/>
      <sheetName val="PT T4.03"/>
      <sheetName val="Sheet17"/>
      <sheetName val="Sheet18"/>
      <sheetName val="Sheet19"/>
      <sheetName val="Sheet20"/>
      <sheetName val="Sheet21"/>
      <sheetName val="Sheet22"/>
      <sheetName val="Sheet23"/>
      <sheetName val="canh"/>
      <sheetName val="Bang Don gia II"/>
      <sheetName val="Thuc thanh"/>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Mua sach"/>
      <sheetName val="TIEN DIEN"/>
      <sheetName val="Bao hiem"/>
      <sheetName val="VPP"/>
      <sheetName val="Muc - thanh quang"/>
      <sheetName val="Quang cao"/>
      <sheetName val="Nuoc"/>
      <sheetName val="D thoai"/>
      <sheetName val="Dat com"/>
      <sheetName val="May photo"/>
      <sheetName val="He so"/>
      <sheetName val="PL Vua"/>
      <sheetName val="DPD"/>
      <sheetName val="dgmo-tru"/>
      <sheetName val="dgdam"/>
      <sheetName val="Dam-Mo-Tru"/>
      <sheetName val="GTXLc"/>
      <sheetName val="CPXLk"/>
      <sheetName val="KPTH"/>
      <sheetName val="Bang KL ket cau"/>
      <sheetName val="Du_lieu"/>
      <sheetName val="12KV"/>
      <sheetName val="SILICATE"/>
      <sheetName val="TH VL, NC, DDHT Thanhphuoc"/>
      <sheetName val="TONG HOP VL-NC"/>
    </sheetNames>
    <sheetDataSet>
      <sheetData sheetId="0"/>
      <sheetData sheetId="1"/>
      <sheetData sheetId="2">
        <row r="9">
          <cell r="N9">
            <v>118182</v>
          </cell>
        </row>
        <row r="16">
          <cell r="N16">
            <v>759</v>
          </cell>
        </row>
        <row r="38">
          <cell r="N38">
            <v>4.5</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thau"/>
      <sheetName val="Chitiet-Studio"/>
      <sheetName val="TA-Fancoil"/>
      <sheetName val="TH1"/>
      <sheetName val="TH1 (bx)"/>
      <sheetName val="TH-gt(BX)"/>
      <sheetName val="Bia "/>
      <sheetName val="TB"/>
      <sheetName val="TH Lap dat"/>
      <sheetName val="DM-FCU"/>
      <sheetName val="DM-Maylanh"/>
      <sheetName val="DM-quat"/>
      <sheetName val="VLP (2)"/>
      <sheetName val="THBaoon-thau"/>
      <sheetName val="DM-Onn"/>
      <sheetName val="BO-NN"/>
      <sheetName val="DM-BO"/>
      <sheetName val="Dien-thau"/>
      <sheetName val="TH-gt"/>
      <sheetName val="LM "/>
      <sheetName val="GH"/>
      <sheetName val="CT-oGio"/>
      <sheetName val="NuocGN"/>
      <sheetName val="htd"/>
      <sheetName val="Dien"/>
      <sheetName val="Baoduong"/>
      <sheetName val="4.CT-XLtienluong"/>
      <sheetName val="NNgung"/>
      <sheetName val="GioTuoi-thau"/>
      <sheetName val="TA-bmay"/>
      <sheetName val="TT-OG "/>
      <sheetName val="TT-BG"/>
      <sheetName val="C-T maylanh"/>
      <sheetName val="DMOThep"/>
      <sheetName val="Dongia"/>
      <sheetName val="TB (2)"/>
      <sheetName val="Bia#thau"/>
      <sheetName val="TB-#thau"/>
      <sheetName val="TH #thau"/>
      <sheetName val="TH-gt#thau"/>
      <sheetName val="LM-#thau"/>
      <sheetName val="NuocLanh#thau"/>
      <sheetName val="NuocLanh#thau (2)"/>
      <sheetName val="THBaoon-thau (2)"/>
      <sheetName val="NNgung#"/>
      <sheetName val="DMnn #"/>
      <sheetName val="GioTuoi#thau"/>
      <sheetName val="Dien #thau"/>
      <sheetName val="TH-tieuam "/>
      <sheetName val="TH-PS"/>
      <sheetName val="Phatsinh tang6,7"/>
      <sheetName val="Phatsinh tang 2-8"/>
      <sheetName val="DM-OThep"/>
      <sheetName val="VLP"/>
      <sheetName val="BAO ON"/>
      <sheetName val="Don gia"/>
      <sheetName val="ong-cao ap-HC"/>
      <sheetName val="TB-#thau (2)"/>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00000000"/>
      <sheetName val="PA_coso"/>
      <sheetName val="PA_von"/>
      <sheetName val="PA_nhucau"/>
      <sheetName val="PA_TH"/>
      <sheetName val="THDT"/>
      <sheetName val="XL35"/>
      <sheetName val="Sheet2"/>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KHQ2"/>
      <sheetName val="KHT4,5-02"/>
      <sheetName val="KHVt "/>
      <sheetName val="KHVtt4"/>
      <sheetName val="KHVt XL"/>
      <sheetName val="KHVt XLT4"/>
      <sheetName val="TNHNoi"/>
      <sheetName val="Sheet3"/>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km248"/>
      <sheetName val="Song trai"/>
      <sheetName val="Dinh+ha nha"/>
      <sheetName val="PTLK"/>
      <sheetName val="NG k"/>
      <sheetName val="THcong"/>
      <sheetName val="BHXH"/>
      <sheetName val="BHXH12"/>
      <sheetName val="Sheet8"/>
      <sheetName val="Sheet9"/>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KM"/>
      <sheetName val="KHOANMUC"/>
      <sheetName val="QTNC"/>
      <sheetName val="CPQL"/>
      <sheetName val="SANLUONG"/>
      <sheetName val="SSCP-SL"/>
      <sheetName val="CPSX"/>
      <sheetName val="KQKD"/>
      <sheetName val="CDSL (2)"/>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HTSCD1"/>
      <sheetName val="KHTSCD2"/>
      <sheetName val="SoCaiTM"/>
      <sheetName val="NK"/>
      <sheetName val="PhieuKT"/>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Congty"/>
      <sheetName val="VPPN"/>
      <sheetName val="XN74"/>
      <sheetName val="XN54"/>
      <sheetName val="XN33"/>
      <sheetName val="NK96"/>
      <sheetName val="XL4Test5"/>
      <sheetName val="socai2003-6tc"/>
      <sheetName val="SCT Cong trinh"/>
      <sheetName val="06-2003 (2)"/>
      <sheetName val="CDPS 6tc"/>
      <sheetName val="SCT Nha thau"/>
      <sheetName val="socai2003 (6tc)dp"/>
      <sheetName val="socai2003 (6tc)"/>
      <sheetName val="CDPS 6tc (2)"/>
      <sheetName val="20000000"/>
      <sheetName val="Tonghop"/>
      <sheetName val="Sheet7"/>
      <sheetName val="Thau"/>
      <sheetName val="CT-BT"/>
      <sheetName val="Xa"/>
      <sheetName val="TH du toan "/>
      <sheetName val="Du toan "/>
      <sheetName val="C.Tinh"/>
      <sheetName val="TK_cap"/>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BangTH"/>
      <sheetName val="Xaylap "/>
      <sheetName val="Nhan cong"/>
      <sheetName val="Thietbi"/>
      <sheetName val="Diengiai"/>
      <sheetName val="Vanchuyen"/>
      <sheetName val="Trich Ngang"/>
      <sheetName val="Danh sach Rieng"/>
      <sheetName val="Dia Diem Thuc Tap"/>
      <sheetName val="De Tai Thuc Tap"/>
      <sheetName val="TH"/>
      <sheetName val="Sheet10"/>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HVDT"/>
      <sheetName val="NCLD"/>
      <sheetName val="MMTB"/>
      <sheetName val="CFSX"/>
      <sheetName val="KQ"/>
      <sheetName val="DTSL"/>
      <sheetName val="XDCBK"/>
      <sheetName val="KHTSCD"/>
      <sheetName val="XDCB"/>
      <sheetName val="phan tich DG"/>
      <sheetName val="gia vat lieu"/>
      <sheetName val="gia xe may"/>
      <sheetName val="gia nhan cong"/>
      <sheetName val="CT 03"/>
      <sheetName val="TH 03"/>
      <sheetName val=" KQTH quy hoach 135"/>
      <sheetName val="Bao cao KQTH quy hoach 135"/>
      <sheetName val="D1"/>
      <sheetName val="D2"/>
      <sheetName val="D3"/>
      <sheetName val="D4"/>
      <sheetName val="D5"/>
      <sheetName val="D6"/>
      <sheetName val="Tay ninh"/>
      <sheetName val="A.Duc"/>
      <sheetName val="TH2003"/>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F ThanhTri"/>
      <sheetName val="F Gialam"/>
      <sheetName val="DG"/>
      <sheetName val="TH dam"/>
      <sheetName val="SX dam"/>
      <sheetName val="LD dam"/>
      <sheetName val="Bang gia VL"/>
      <sheetName val="Gia NC"/>
      <sheetName val="Gia may"/>
      <sheetName val="XXXXXX_xda24_X"/>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HHVt "/>
      <sheetName val="Co~g hop 1,5x1,5"/>
      <sheetName val="[IBASE2.XLSѝTNHNoi"/>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CamPha"/>
      <sheetName val="MongCai"/>
      <sheetName val="30000000"/>
      <sheetName val="40000000"/>
      <sheetName val="50000000"/>
      <sheetName val="60000000"/>
      <sheetName val="70000000"/>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GIA NUOC"/>
      <sheetName val="GIA DIEN THOAI"/>
      <sheetName val="GIA DIEN"/>
      <sheetName val="chiet tinh XD"/>
      <sheetName val="Triet T"/>
      <sheetName val="Phan tich gia"/>
      <sheetName val="pHAN CONG"/>
      <sheetName val="GIA XD"/>
      <sheetName val="T8-9)"/>
      <sheetName val="CV di trong  dong"/>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n"/>
      <sheetName val="ct"/>
      <sheetName val="Nc"/>
      <sheetName val="pt"/>
      <sheetName val="ql"/>
      <sheetName val="ql (2)"/>
      <sheetName val="4"/>
      <sheetName val="Sheet13"/>
      <sheetName val="Sheet14"/>
      <sheetName val="Sheet15"/>
      <sheetName val="Sheet16"/>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T.K H.T.T5"/>
      <sheetName val="T.K T7"/>
      <sheetName val="TK T6"/>
      <sheetName val="T.K T5"/>
      <sheetName val="Bang thong ke hang ton"/>
      <sheetName val="thong ke "/>
      <sheetName val="T.KT04"/>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edotuoi"/>
      <sheetName val="Tkebactho"/>
      <sheetName val="nhan su"/>
      <sheetName val="2020"/>
      <sheetName val="luong cty"/>
      <sheetName val="bangluong"/>
      <sheetName val="Tkecong"/>
      <sheetName val="thunhap03"/>
      <sheetName val="thungoaiSCTX"/>
      <sheetName val="TRICH73"/>
      <sheetName val="Nhap lieu"/>
      <sheetName val="PGT"/>
      <sheetName val="Tien dien"/>
      <sheetName val="Thue GTGT"/>
      <sheetName val="Km282-Km_x0003__x0000_3"/>
      <sheetName val="THQI"/>
      <sheetName val="T6"/>
      <sheetName val="THQII"/>
      <sheetName val="Trung"/>
      <sheetName val="THQIII"/>
      <sheetName val="THT nam 04"/>
      <sheetName val="TH_BQ"/>
      <sheetName val="20+590"/>
      <sheetName val="20+1218"/>
      <sheetName val="22+456"/>
      <sheetName val=""/>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bcth 05-04"/>
      <sheetName val="baocao 05-04"/>
      <sheetName val="bcth04-04"/>
      <sheetName val="baocao04-04"/>
      <sheetName val="bcth03-04"/>
      <sheetName val="baocao03-04"/>
      <sheetName val="bcth02-04"/>
      <sheetName val="baocao02-04"/>
      <sheetName val="bcth01-04"/>
      <sheetName val="baocao01-04"/>
      <sheetName val="XXXXXX?X"/>
      <sheetName val="DTCT"/>
      <sheetName val="PTVT"/>
      <sheetName val="THVT"/>
      <sheetName val="VTuHaVheSautramBT2"/>
      <sheetName val="23+200"/>
      <sheetName val="23+327"/>
      <sheetName val="DATA"/>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Sheet12"/>
      <sheetName val="bg+th45"/>
      <sheetName val="4-5"/>
      <sheetName val="BCDSPS"/>
      <sheetName val="BCDKT"/>
      <sheetName val="_x000f_p mai 280"/>
      <sheetName val="Km279-_x000b_m280"/>
      <sheetName val="_x000b_m284-Km285"/>
      <sheetName val="b.THch)tietDZCT"/>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01"/>
      <sheetName val=".tuanM"/>
      <sheetName val="Dinh_ha nha"/>
      <sheetName val="[IBASE2.XLS}BHXH"/>
      <sheetName val="Cong hop 2,0ࡸ2,0"/>
      <sheetName val="Cong tron D7'"/>
      <sheetName val="Cong tron D100_x000e__x0000__x0000_Cong tron D150"/>
      <sheetName val="D送1"/>
      <sheetName val="K送nht送-hi送lam"/>
      <sheetName val="Sheed5"/>
      <sheetName val="TL"/>
      <sheetName val="GK"/>
      <sheetName val="CB"/>
      <sheetName val="VP"/>
      <sheetName val="Km274-Km274"/>
      <sheetName val="Km27'-Km278"/>
      <sheetName val="Chart3"/>
      <sheetName val="Chart2"/>
      <sheetName val="BaTrieu-L.con"/>
      <sheetName val="EDT - Ro"/>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 GT CPhi tung dot"/>
      <sheetName val="[IBASE2.XLS_Tong hop Matduong"/>
      <sheetName val="Cone"/>
      <sheetName val="Nhap_lieu"/>
      <sheetName val="Khoiluong"/>
      <sheetName val="Vattu"/>
      <sheetName val="Trungchuyen"/>
      <sheetName val="Bu"/>
      <sheetName val="Chitiet"/>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TH"/>
      <sheetName val="luongt 13"/>
      <sheetName val="LUONG 1"/>
      <sheetName val="LUONG 2"/>
      <sheetName val="LUONG 3"/>
      <sheetName val="Luong 4"/>
      <sheetName val="CTP 4"/>
      <sheetName val="Thuno"/>
      <sheetName val="Anca 4"/>
      <sheetName val="THUONG TET"/>
      <sheetName val="thuong"/>
      <sheetName val="tô rôiDY"/>
      <sheetName val="ATCANING"/>
      <sheetName val="KNH"/>
      <sheetName val="KVF"/>
      <sheetName val="Hoada"/>
      <sheetName val="Nguphuc"/>
      <sheetName val="TCH"/>
      <sheetName val="TTT"/>
      <sheetName val="TVK"/>
      <sheetName val="Tuichuom"/>
      <sheetName val="NKDT"/>
      <sheetName val="Vitagin"/>
      <sheetName val="Cong tron D100_x000e_"/>
      <sheetName val="GDMN.1"/>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TTDZ22"/>
      <sheetName val="VtuHaTheSauTBANg⤤yenDu6"/>
      <sheetName val="〴7"/>
      <sheetName val="KHVô XL"/>
      <sheetName val="ɾT"/>
      <sheetName val="tr_tinhDZc!othe"/>
      <sheetName val="t2_tinhTBA"/>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L2"/>
      <sheetName val="KG2"/>
      <sheetName val="DZ22"/>
      <sheetName val="142201ȭT4"/>
      <sheetName val="bg+th34"/>
      <sheetName val="3-4"/>
      <sheetName val="bg+th23"/>
      <sheetName val="2-3"/>
      <sheetName val="bg+th12"/>
      <sheetName val="1-2"/>
      <sheetName val="bg+th"/>
      <sheetName val="ptvl"/>
      <sheetName val="0-1"/>
      <sheetName val="chi phi cap tien"/>
      <sheetName val="΄Cxdcb"/>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IBASE2"/>
      <sheetName val="Giathanh1m3BT"/>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Ca.D"/>
      <sheetName val="tien _x0000_uong"/>
      <sheetName val="TAICHINH"/>
      <sheetName val="_x0000_Y_BA"/>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Luot"/>
      <sheetName val="2.74"/>
      <sheetName val="0304"/>
      <sheetName val="0904"/>
      <sheetName val="1204"/>
      <sheetName val="80000000"/>
      <sheetName val="90000000"/>
      <sheetName val="a0000000"/>
      <sheetName val="b0000000"/>
      <sheetName val="c0000000"/>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gia vt,nc,may"/>
      <sheetName val="THKP"/>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TH_B¸"/>
      <sheetName val="T8-9_x0008_"/>
      <sheetName val="T8-9@"/>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Chart䀀"/>
      <sheetName val="T8-9("/>
      <sheetName val="Nhap_lieÈ"/>
      <sheetName val="PNT-QUOT-#3"/>
      <sheetName val="COAT&amp;WRAP-QIOT-#3"/>
      <sheetName val="Nhap_lie"/>
      <sheetName val="Nhap_lie("/>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Km282-Km_x0003_?3"/>
      <sheetName val="lapdap TB "/>
      <sheetName val="[IBASE2.XLS䁝BC6tT17"/>
      <sheetName val="TK13_x0005_"/>
      <sheetName val="Bia¬"/>
      <sheetName val="THQþ"/>
      <sheetName val="7 THAI NGUYEN"/>
      <sheetName val="CongNo"/>
      <sheetName val="TD khao sat"/>
      <sheetName val="_x0000__x0000__x0005__x0000__x0000_"/>
      <sheetName val="CHITIET VL-NC"/>
      <sheetName val="DON GIA"/>
      <sheetName val="ESTI."/>
      <sheetName val="DI-ESTI"/>
      <sheetName val="THTBþ"/>
      <sheetName val="nghi dinh-_x0004__x0010_"/>
      <sheetName val="Biaþ"/>
      <sheetName val="KQKDKT#04-1"/>
      <sheetName val="VtuHaTheSauTBABenThuy1 Ш2)"/>
      <sheetName val="T8-9h"/>
      <sheetName val="T8-9X"/>
      <sheetName val="MTL$-INTER"/>
      <sheetName val="GIA 뭼UOC"/>
      <sheetName val="Soqu_x0005__x0000__x0000_"/>
      <sheetName val="T8-9_x0005_"/>
      <sheetName val="GiaVL"/>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nphuocb 4"/>
      <sheetName val="[IBASE2.XLS뭝êm283-Km284"/>
      <sheetName val="Tien luong (2)"/>
      <sheetName val="DTX-NGG.XLS"/>
      <sheetName val="chenh lech"/>
      <sheetName val="Km282-Km_x0003_"/>
      <sheetName val="tien "/>
      <sheetName val="K"/>
      <sheetName val="_IBASE2.XLSѝTNHNoi"/>
      <sheetName val="CCPS_x0005__x0000_"/>
      <sheetName val="Sat tron"/>
      <sheetName val="TH dat "/>
      <sheetName val="Diem mon hoc"/>
      <sheetName val="Diem Tong ket"/>
      <sheetName val="DS - HoTen"/>
      <sheetName val="DS-Loc"/>
      <sheetName val="thong ke_x0000_"/>
      <sheetName val="Bang can doi "/>
      <sheetName val="Tinh hinh cat lang"/>
      <sheetName val="Tinh hinh SX phu"/>
      <sheetName val="Tinh hinh do xop"/>
      <sheetName val="H%so"/>
      <sheetName val="BTH chua"/>
      <sheetName val="°:nh"/>
      <sheetName val="SANNUONG"/>
      <sheetName val="thkn (2)"/>
      <sheetName val="Vchuygn(C)"/>
      <sheetName val="342201-T10"/>
      <sheetName val="km208"/>
      <sheetName val="DMX"/>
      <sheetName val="Bia0"/>
      <sheetName val="DMT_x0000_"/>
      <sheetName val="QDcua TGD (2)_x0000__x0000__x0000__x0000__x0000__x0000__x0000__x0000__x0000__x0000__x0000__x0000_䚼˰_x0000__x0004__x0000__x0000_"/>
      <sheetName val="Tong_ke"/>
      <sheetName val="T6-99_x0000__x0000__x0000__x0000__x0000__x0000__x0000__x0000__x0000__x0000_ _x0000__x0012_[IBASE2.XLS]T"/>
      <sheetName val="T4-99_x0005__x0000__x0000_T5-99"/>
      <sheetName val="CHITIET VL-NCHT1 (2)"/>
      <sheetName val="NEW-PANEL"/>
      <sheetName val="KH-Q1,Q2,01"/>
      <sheetName val="31.12.01"/>
      <sheetName val="SP10"/>
      <sheetName val="XXXXXX_x005f_xda24_X"/>
      <sheetName val="DM-AGC"/>
      <sheetName val="F6"/>
      <sheetName val="DM-BXD"/>
      <sheetName val="Thep"/>
      <sheetName val="6F-W3"/>
      <sheetName val="Tuan"/>
      <sheetName val="Phiếu luân chuyển"/>
      <sheetName val="IPC 0      2"/>
      <sheetName val="ngày"/>
      <sheetName val="IPC"/>
      <sheetName val="GIA TRI-AGC"/>
      <sheetName val="THKL NC"/>
      <sheetName val="GTKT NTTD"/>
      <sheetName val="XNKL"/>
      <sheetName val="SS NHÂN CÔNG"/>
      <sheetName val="KL NC"/>
      <sheetName val="GTKT"/>
      <sheetName val="KLKT"/>
      <sheetName val="THPLCN"/>
      <sheetName val="10000ူ000000"/>
      <sheetName val="Process"/>
      <sheetName val="M+MC"/>
      <sheetName val="So.g trai"/>
      <sheetName val="_x0013_heet9"/>
      <sheetName val="De _x0014_ai Thuc Tap"/>
      <sheetName val="tuan&quot;"/>
      <sheetName val="nt5anM"/>
      <sheetName val=".ngan"/>
      <sheetName val=".loi"/>
      <sheetName val="DTC_x0008_"/>
      <sheetName val="DTC0"/>
      <sheetName val="CL Hµ t©y"/>
      <sheetName val="CL Bæ tóc"/>
      <sheetName val="DT Ph­¬ng mai 1"/>
      <sheetName val="tai trong &amp; he so phan bo ngang"/>
      <sheetName val="gioi thieu"/>
      <sheetName val="BL3"/>
      <sheetName val="KG4"/>
      <sheetName val="BL4"/>
      <sheetName val="Nham"/>
      <sheetName val="Thai"/>
      <sheetName val="Linh"/>
      <sheetName val="Linh (2)"/>
      <sheetName val="KG6"/>
      <sheetName val="CV di trůng  tong"/>
      <sheetName val="CF_DT"/>
      <sheetName val="DHKK"/>
      <sheetName val="Du toan"/>
      <sheetName val="SBay"/>
      <sheetName val="So quy"/>
      <sheetName val="Thang 12"/>
      <sheetName val="Thang 11"/>
      <sheetName val="Thang 10"/>
      <sheetName val="Thang 9"/>
      <sheetName val="Thang 8"/>
      <sheetName val="Thang 7"/>
      <sheetName val="Thang 6"/>
      <sheetName val="Thang 5"/>
      <sheetName val="Thang 3"/>
      <sheetName val="Thang 2"/>
      <sheetName val="Thang 1"/>
      <sheetName val="Khau hao"/>
      <sheetName val="lo hang 1"/>
      <sheetName val="lo hang 2"/>
      <sheetName val="Phan bo 142"/>
      <sheetName val="Xuat hang"/>
      <sheetName val="Can doi"/>
      <sheetName val="?ԂĀC"/>
      <sheetName val="NEW_PANEL"/>
      <sheetName val="GVT"/>
      <sheetName val="HAT1"/>
      <sheetName val="HAT2"/>
      <sheetName val="HAT3"/>
      <sheetName val="CV dej ngoai TCT (2)"/>
      <sheetName val="CV di ngoai to.g (2)"/>
      <sheetName val="HAT4"/>
      <sheetName val="HAT5"/>
      <sheetName val="Dimu"/>
      <sheetName val="Klct"/>
      <sheetName val="Covi"/>
      <sheetName val="Nlvt"/>
      <sheetName val="Innl"/>
      <sheetName val="Invt"/>
      <sheetName val="Chon"/>
      <sheetName val="Qtnv"/>
      <sheetName val="Bqtn"/>
      <sheetName val="Bqtv"/>
      <sheetName val="Giao"/>
      <sheetName val="Dcap"/>
      <sheetName val="Nlie"/>
      <sheetName val="Mnli"/>
      <sheetName val="K252 K9и"/>
      <sheetName val="THXHTBA"/>
      <sheetName val="FitOutConfCentre"/>
      <sheetName val="Muo"/>
      <sheetName val="Parem"/>
      <sheetName val="Labor+Equi"/>
      <sheetName val="Material (2)"/>
      <sheetName val="Muongðe"/>
      <sheetName val="Bieu 2a"/>
      <sheetName val="Sum"/>
      <sheetName val="PAD-F"/>
      <sheetName val="MSVT"/>
      <sheetName val="HÈp"/>
      <sheetName val="HÆX"/>
      <sheetName val="H_x0000__x0000_"/>
      <sheetName val="H§µ"/>
      <sheetName val="H_x0005__x0000_"/>
      <sheetName val="BC-BANHALG"/>
      <sheetName val="CONG TY"/>
      <sheetName val="GTHAU"/>
      <sheetName val="Hhp"/>
      <sheetName val="H@W"/>
      <sheetName val="OFFICE TOWER"/>
      <sheetName val="BC6tT52 (_x0000__x0000_"/>
      <sheetName val="KL HSMT tinh thieu"/>
      <sheetName val="TNHCHINH"/>
      <sheetName val="Bang tra"/>
      <sheetName val="NhanCong"/>
      <sheetName val="#REF"/>
      <sheetName val="BK-C T"/>
      <sheetName val="Tổng hợp QUỸ + CÁ NHÂN"/>
      <sheetName val="tri ân 2022"/>
      <sheetName val="CÁ NHÂN"/>
      <sheetName val="QUỸ"/>
      <sheetName val="Template_Key"/>
      <sheetName val="CHILDREN"/>
      <sheetName val="hÒA pHÁT"/>
      <sheetName val="Nghèo HCM"/>
      <sheetName val="ông Lê"/>
      <sheetName val="NTVN"/>
      <sheetName val="BTTE HN"/>
      <sheetName val="BTTE Lai Châu"/>
      <sheetName val="BTTE VN"/>
      <sheetName val="BTTE Tuyên Quang"/>
      <sheetName val="BTTE Vĩnh Phúc"/>
      <sheetName val="C03"/>
      <sheetName val="HPCMN"/>
      <sheetName val="HVTT"/>
      <sheetName val="Hỗ trợ KCB"/>
      <sheetName val="Hòm từ thiện"/>
      <sheetName val="LĐTBXH Hưng Yên"/>
      <sheetName val="TLV"/>
      <sheetName val="Thành Công"/>
      <sheetName val="LĐTBXH Thái Nguyên"/>
      <sheetName val="TLTT"/>
      <sheetName val="VMTTK"/>
      <sheetName val="VCF"/>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H18" t="e">
            <v>#REF!</v>
          </cell>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cell r="AV18" t="e">
            <v>#REF!</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cell r="AV24" t="e">
            <v>#REF!</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cell r="AV28" t="e">
            <v>#REF!</v>
          </cell>
        </row>
        <row r="29">
          <cell r="AH29" t="e">
            <v>#REF!</v>
          </cell>
          <cell r="AI29" t="str">
            <v xml:space="preserve">EPOXY RESIN </v>
          </cell>
          <cell r="AJ29" t="e">
            <v>#REF!</v>
          </cell>
          <cell r="AK29" t="e">
            <v>#REF!</v>
          </cell>
          <cell r="AL29" t="e">
            <v>#REF!</v>
          </cell>
          <cell r="AM29" t="e">
            <v>#REF!</v>
          </cell>
          <cell r="AN29" t="e">
            <v>#REF!</v>
          </cell>
          <cell r="AO29" t="e">
            <v>#REF!</v>
          </cell>
          <cell r="AP29" t="e">
            <v>#REF!</v>
          </cell>
          <cell r="AQ29" t="e">
            <v>#REF!</v>
          </cell>
          <cell r="AR29" t="e">
            <v>#REF!</v>
          </cell>
          <cell r="AS29" t="e">
            <v>#REF!</v>
          </cell>
          <cell r="AT29" t="e">
            <v>#REF!</v>
          </cell>
          <cell r="AU29" t="e">
            <v>#REF!</v>
          </cell>
          <cell r="AV29" t="e">
            <v>#REF!</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cell r="AV30" t="e">
            <v>#REF!</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cell r="AV39" t="e">
            <v>#REF!</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cell r="AV40" t="e">
            <v>#REF!</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cell r="AV41" t="e">
            <v>#REF!</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cell r="AV42" t="e">
            <v>#REF!</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cell r="AU43" t="e">
            <v>#REF!</v>
          </cell>
          <cell r="AV43" t="e">
            <v>#REF!</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cell r="AU45" t="e">
            <v>#REF!</v>
          </cell>
          <cell r="AV45" t="e">
            <v>#REF!</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cell r="AV46" t="e">
            <v>#REF!</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cell r="AV47" t="e">
            <v>#REF!</v>
          </cell>
        </row>
        <row r="48">
          <cell r="AH48" t="e">
            <v>#REF!</v>
          </cell>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cell r="AU48" t="e">
            <v>#REF!</v>
          </cell>
          <cell r="AV48" t="e">
            <v>#REF!</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cell r="AV49" t="e">
            <v>#REF!</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cell r="AV50" t="e">
            <v>#REF!</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cell r="AV53" t="e">
            <v>#REF!</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cell r="AV54" t="e">
            <v>#REF!</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cell r="AV55" t="e">
            <v>#REF!</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H59" t="e">
            <v>#REF!</v>
          </cell>
          <cell r="AI59" t="str">
            <v xml:space="preserve">CHLORINATED RUBBER RESIN </v>
          </cell>
          <cell r="AJ59" t="e">
            <v>#REF!</v>
          </cell>
          <cell r="AK59" t="e">
            <v>#REF!</v>
          </cell>
          <cell r="AL59" t="e">
            <v>#REF!</v>
          </cell>
          <cell r="AM59" t="e">
            <v>#REF!</v>
          </cell>
          <cell r="AN59" t="e">
            <v>#REF!</v>
          </cell>
          <cell r="AO59" t="e">
            <v>#REF!</v>
          </cell>
          <cell r="AP59" t="e">
            <v>#REF!</v>
          </cell>
          <cell r="AQ59" t="e">
            <v>#REF!</v>
          </cell>
          <cell r="AR59" t="e">
            <v>#REF!</v>
          </cell>
          <cell r="AS59" t="e">
            <v>#REF!</v>
          </cell>
          <cell r="AT59" t="e">
            <v>#REF!</v>
          </cell>
          <cell r="AU59" t="e">
            <v>#REF!</v>
          </cell>
          <cell r="AV59" t="e">
            <v>#REF!</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cell r="AM70"/>
          <cell r="AN70"/>
          <cell r="AO70"/>
          <cell r="AP70"/>
          <cell r="AQ70"/>
          <cell r="AR70"/>
          <cell r="AS70"/>
          <cell r="AT70"/>
          <cell r="AU70"/>
          <cell r="AV70">
            <v>406</v>
          </cell>
        </row>
        <row r="71">
          <cell r="AH71" t="e">
            <v>#REF!</v>
          </cell>
          <cell r="AI71" t="str">
            <v xml:space="preserve">SILICONE RESIN </v>
          </cell>
          <cell r="AJ71"/>
          <cell r="AK71"/>
          <cell r="AL71"/>
          <cell r="AM71"/>
          <cell r="AN71"/>
          <cell r="AO71"/>
          <cell r="AP71"/>
          <cell r="AQ71"/>
          <cell r="AR71"/>
          <cell r="AS71"/>
          <cell r="AT71">
            <v>440</v>
          </cell>
          <cell r="AU71" t="e">
            <v>#REF!</v>
          </cell>
          <cell r="AV71" t="e">
            <v>#REF!</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cell r="AV72" t="e">
            <v>#REF!</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cell r="AV74" t="e">
            <v>#REF!</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cell r="AV76" t="e">
            <v>#REF!</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cell r="AV78" t="e">
            <v>#REF!</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cell r="AV80" t="e">
            <v>#REF!</v>
          </cell>
        </row>
        <row r="81">
          <cell r="AH81" t="e">
            <v>#REF!</v>
          </cell>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H82" t="e">
            <v>#REF!</v>
          </cell>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cell r="AV82" t="e">
            <v>#REF!</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cell r="AV84" t="e">
            <v>#REF!</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cell r="AV86" t="e">
            <v>#REF!</v>
          </cell>
        </row>
        <row r="87">
          <cell r="AH87" t="e">
            <v>#REF!</v>
          </cell>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cell r="AV87" t="e">
            <v>#REF!</v>
          </cell>
        </row>
        <row r="88">
          <cell r="AH88" t="e">
            <v>#REF!</v>
          </cell>
          <cell r="AI88" t="e">
            <v>#REF!</v>
          </cell>
          <cell r="AJ88" t="e">
            <v>#REF!</v>
          </cell>
          <cell r="AK88" t="e">
            <v>#REF!</v>
          </cell>
          <cell r="AL88" t="e">
            <v>#REF!</v>
          </cell>
          <cell r="AM88" t="e">
            <v>#REF!</v>
          </cell>
          <cell r="AN88" t="e">
            <v>#REF!</v>
          </cell>
          <cell r="AO88" t="e">
            <v>#REF!</v>
          </cell>
          <cell r="AP88" t="e">
            <v>#REF!</v>
          </cell>
          <cell r="AQ88" t="e">
            <v>#REF!</v>
          </cell>
          <cell r="AR88" t="e">
            <v>#REF!</v>
          </cell>
          <cell r="AS88" t="e">
            <v>#REF!</v>
          </cell>
          <cell r="AT88">
            <v>640</v>
          </cell>
          <cell r="AU88">
            <v>540</v>
          </cell>
          <cell r="AV88" t="e">
            <v>#REF!</v>
          </cell>
        </row>
        <row r="89">
          <cell r="AH89" t="e">
            <v>#REF!</v>
          </cell>
          <cell r="AI89" t="str">
            <v xml:space="preserve">POLYOL POLYISOCYANATE </v>
          </cell>
          <cell r="AJ89" t="e">
            <v>#REF!</v>
          </cell>
          <cell r="AK89" t="e">
            <v>#REF!</v>
          </cell>
          <cell r="AL89" t="e">
            <v>#REF!</v>
          </cell>
          <cell r="AM89" t="e">
            <v>#REF!</v>
          </cell>
          <cell r="AN89" t="e">
            <v>#REF!</v>
          </cell>
          <cell r="AO89" t="e">
            <v>#REF!</v>
          </cell>
          <cell r="AP89" t="e">
            <v>#REF!</v>
          </cell>
          <cell r="AQ89" t="e">
            <v>#REF!</v>
          </cell>
          <cell r="AR89" t="e">
            <v>#REF!</v>
          </cell>
          <cell r="AS89" t="e">
            <v>#REF!</v>
          </cell>
          <cell r="AT89" t="e">
            <v>#REF!</v>
          </cell>
          <cell r="AU89" t="e">
            <v>#REF!</v>
          </cell>
          <cell r="AV89" t="e">
            <v>#REF!</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cell r="AV93" t="e">
            <v>#REF!</v>
          </cell>
        </row>
        <row r="94">
          <cell r="AH94" t="e">
            <v>#REF!</v>
          </cell>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cell r="AV94" t="e">
            <v>#REF!</v>
          </cell>
        </row>
        <row r="95">
          <cell r="AH95" t="e">
            <v>#REF!</v>
          </cell>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cell r="AU95" t="e">
            <v>#REF!</v>
          </cell>
          <cell r="AV95" t="e">
            <v>#REF!</v>
          </cell>
        </row>
        <row r="96">
          <cell r="AH96" t="e">
            <v>#REF!</v>
          </cell>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cell r="AV96" t="e">
            <v>#REF!</v>
          </cell>
        </row>
        <row r="97">
          <cell r="AH97" t="e">
            <v>#REF!</v>
          </cell>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cell r="AV97" t="e">
            <v>#REF!</v>
          </cell>
        </row>
        <row r="98">
          <cell r="AH98" t="e">
            <v>#REF!</v>
          </cell>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cell r="AV98" t="e">
            <v>#REF!</v>
          </cell>
        </row>
        <row r="99">
          <cell r="AH99" t="e">
            <v>#REF!</v>
          </cell>
          <cell r="AI99" t="e">
            <v>#REF!</v>
          </cell>
          <cell r="AJ99" t="e">
            <v>#REF!</v>
          </cell>
          <cell r="AK99" t="e">
            <v>#REF!</v>
          </cell>
          <cell r="AL99" t="e">
            <v>#REF!</v>
          </cell>
          <cell r="AM99" t="e">
            <v>#REF!</v>
          </cell>
          <cell r="AN99" t="e">
            <v>#REF!</v>
          </cell>
          <cell r="AO99" t="e">
            <v>#REF!</v>
          </cell>
          <cell r="AP99" t="e">
            <v>#REF!</v>
          </cell>
          <cell r="AQ99" t="e">
            <v>#REF!</v>
          </cell>
          <cell r="AR99" t="e">
            <v>#REF!</v>
          </cell>
          <cell r="AS99" t="e">
            <v>#REF!</v>
          </cell>
          <cell r="AT99">
            <v>500</v>
          </cell>
          <cell r="AU99">
            <v>2000</v>
          </cell>
          <cell r="AV99" t="e">
            <v>#REF!</v>
          </cell>
        </row>
        <row r="100">
          <cell r="AH100" t="e">
            <v>#REF!</v>
          </cell>
          <cell r="AI100" t="str">
            <v>MASONRY &amp; ACRYLIC PAINT</v>
          </cell>
          <cell r="AJ100" t="e">
            <v>#REF!</v>
          </cell>
          <cell r="AK100" t="e">
            <v>#REF!</v>
          </cell>
          <cell r="AL100" t="e">
            <v>#REF!</v>
          </cell>
          <cell r="AM100" t="e">
            <v>#REF!</v>
          </cell>
          <cell r="AN100" t="e">
            <v>#REF!</v>
          </cell>
          <cell r="AO100" t="e">
            <v>#REF!</v>
          </cell>
          <cell r="AP100" t="e">
            <v>#REF!</v>
          </cell>
          <cell r="AQ100" t="e">
            <v>#REF!</v>
          </cell>
          <cell r="AR100" t="e">
            <v>#REF!</v>
          </cell>
          <cell r="AS100" t="e">
            <v>#REF!</v>
          </cell>
          <cell r="AT100" t="e">
            <v>#REF!</v>
          </cell>
          <cell r="AU100" t="e">
            <v>#REF!</v>
          </cell>
          <cell r="AV100" t="e">
            <v>#REF!</v>
          </cell>
        </row>
        <row r="101">
          <cell r="AH101" t="e">
            <v>#REF!</v>
          </cell>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H103" t="e">
            <v>#REF!</v>
          </cell>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H105" t="e">
            <v>#REF!</v>
          </cell>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v>193</v>
          </cell>
        </row>
        <row r="107">
          <cell r="AH107" t="e">
            <v>#REF!</v>
          </cell>
          <cell r="AI107" t="str">
            <v>OTHER PAINT</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cell r="AV108" t="e">
            <v>#REF!</v>
          </cell>
        </row>
        <row r="109">
          <cell r="AH109" t="e">
            <v>#REF!</v>
          </cell>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H110" t="e">
            <v>#REF!</v>
          </cell>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refreshError="1"/>
      <sheetData sheetId="739" refreshError="1"/>
      <sheetData sheetId="740" refreshError="1"/>
      <sheetData sheetId="741" refreshError="1"/>
      <sheetData sheetId="742"/>
      <sheetData sheetId="743" refreshError="1"/>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sheetData sheetId="760" refreshError="1"/>
      <sheetData sheetId="761"/>
      <sheetData sheetId="762"/>
      <sheetData sheetId="763" refreshError="1"/>
      <sheetData sheetId="764"/>
      <sheetData sheetId="765"/>
      <sheetData sheetId="766" refreshError="1"/>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refreshError="1"/>
      <sheetData sheetId="849" refreshError="1"/>
      <sheetData sheetId="850" refreshError="1"/>
      <sheetData sheetId="851" refreshError="1"/>
      <sheetData sheetId="852" refreshError="1"/>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sheetData sheetId="1009"/>
      <sheetData sheetId="1010" refreshError="1"/>
      <sheetData sheetId="101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sheetData sheetId="1022"/>
      <sheetData sheetId="1023"/>
      <sheetData sheetId="1024"/>
      <sheetData sheetId="1025"/>
      <sheetData sheetId="1026"/>
      <sheetData sheetId="1027"/>
      <sheetData sheetId="1028"/>
      <sheetData sheetId="1029"/>
      <sheetData sheetId="1030" refreshError="1"/>
      <sheetData sheetId="1031" refreshError="1"/>
      <sheetData sheetId="1032"/>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sheetData sheetId="1052"/>
      <sheetData sheetId="1053"/>
      <sheetData sheetId="1054"/>
      <sheetData sheetId="1055"/>
      <sheetData sheetId="1056" refreshError="1"/>
      <sheetData sheetId="1057" refreshError="1"/>
      <sheetData sheetId="1058"/>
      <sheetData sheetId="1059" refreshError="1"/>
      <sheetData sheetId="1060" refreshError="1"/>
      <sheetData sheetId="1061" refreshError="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sheetData sheetId="1142" refreshError="1"/>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refreshError="1"/>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refreshError="1"/>
      <sheetData sheetId="1208" refreshError="1"/>
      <sheetData sheetId="1209" refreshError="1"/>
      <sheetData sheetId="1210"/>
      <sheetData sheetId="1211"/>
      <sheetData sheetId="1212"/>
      <sheetData sheetId="1213"/>
      <sheetData sheetId="1214"/>
      <sheetData sheetId="1215" refreshError="1"/>
      <sheetData sheetId="1216"/>
      <sheetData sheetId="1217"/>
      <sheetData sheetId="1218" refreshError="1"/>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refreshError="1"/>
      <sheetData sheetId="1235" refreshError="1"/>
      <sheetData sheetId="1236" refreshError="1"/>
      <sheetData sheetId="1237" refreshError="1"/>
      <sheetData sheetId="1238"/>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sheetData sheetId="1248"/>
      <sheetData sheetId="1249" refreshError="1"/>
      <sheetData sheetId="1250" refreshError="1"/>
      <sheetData sheetId="1251" refreshError="1"/>
      <sheetData sheetId="1252" refreshError="1"/>
      <sheetData sheetId="1253" refreshError="1"/>
      <sheetData sheetId="1254"/>
      <sheetData sheetId="1255"/>
      <sheetData sheetId="1256" refreshError="1"/>
      <sheetData sheetId="1257"/>
      <sheetData sheetId="1258"/>
      <sheetData sheetId="1259"/>
      <sheetData sheetId="1260"/>
      <sheetData sheetId="1261"/>
      <sheetData sheetId="1262" refreshError="1"/>
      <sheetData sheetId="1263"/>
      <sheetData sheetId="1264"/>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sheetData sheetId="1294" refreshError="1"/>
      <sheetData sheetId="1295" refreshError="1"/>
      <sheetData sheetId="1296"/>
      <sheetData sheetId="1297"/>
      <sheetData sheetId="1298"/>
      <sheetData sheetId="1299"/>
      <sheetData sheetId="1300"/>
      <sheetData sheetId="1301"/>
      <sheetData sheetId="1302"/>
      <sheetData sheetId="1303"/>
      <sheetData sheetId="1304"/>
      <sheetData sheetId="1305"/>
      <sheetData sheetId="1306" refreshError="1"/>
      <sheetData sheetId="1307" refreshError="1"/>
      <sheetData sheetId="1308"/>
      <sheetData sheetId="1309" refreshError="1"/>
      <sheetData sheetId="1310" refreshError="1"/>
      <sheetData sheetId="1311"/>
      <sheetData sheetId="1312"/>
      <sheetData sheetId="1313"/>
      <sheetData sheetId="1314"/>
      <sheetData sheetId="1315" refreshError="1"/>
      <sheetData sheetId="1316" refreshError="1"/>
      <sheetData sheetId="1317"/>
      <sheetData sheetId="1318" refreshError="1"/>
      <sheetData sheetId="1319" refreshError="1"/>
      <sheetData sheetId="1320"/>
      <sheetData sheetId="132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sheetData sheetId="1349"/>
      <sheetData sheetId="1350"/>
      <sheetData sheetId="135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refreshError="1"/>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refreshError="1"/>
      <sheetData sheetId="1391" refreshError="1"/>
      <sheetData sheetId="1392" refreshError="1"/>
      <sheetData sheetId="1393" refreshError="1"/>
      <sheetData sheetId="1394" refreshError="1"/>
      <sheetData sheetId="1395" refreshError="1"/>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 val="BT_DSP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
      <sheetName val="DI-ESTI"/>
      <sheetName val="切割 MTL"/>
      <sheetName val="切割 DI"/>
      <sheetName val="ESTI_"/>
      <sheetName val="DI_ESTI"/>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XL4Poppy"/>
      <sheetName val="IBASE"/>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Giao"/>
      <sheetName val="CHIET TINH"/>
      <sheetName val="Bang gia Ca May"/>
      <sheetName val="Bang Gia VL"/>
      <sheetName val="Tong Hop KP"/>
      <sheetName val=" DON GIA"/>
      <sheetName val="CHIET TINH THEO KH.SAT"/>
      <sheetName val="Sheet2"/>
      <sheetName val="Sheet3"/>
      <sheetName val="TCT DIEN LUC (EVN)"/>
      <sheetName val="TH9"/>
      <sheetName val="TH12"/>
      <sheetName val="canh (2)"/>
      <sheetName val="canh"/>
      <sheetName val="Bang Don gia II"/>
      <sheetName val="Daily"/>
      <sheetName val="Data-input"/>
      <sheetName val="Data"/>
      <sheetName val="TK12"/>
      <sheetName val="XXXXXXXX"/>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20000000"/>
      <sheetName val="30000000"/>
      <sheetName val="40000000"/>
      <sheetName val="50000000"/>
      <sheetName val="60000000"/>
      <sheetName val="XXXXXXX0"/>
      <sheetName val="MAU_A"/>
      <sheetName val="MAU_B"/>
      <sheetName val="MAU_C"/>
      <sheetName val="MAU E -XCD"/>
      <sheetName val="MAU E -TDS1"/>
      <sheetName val="MAU E- NDH"/>
      <sheetName val="thang 1"/>
      <sheetName val="thang2"/>
      <sheetName val="Thang 3"/>
      <sheetName val="thang5"/>
      <sheetName val="thang4"/>
      <sheetName val="00000001"/>
      <sheetName val="TINHNEN"/>
      <sheetName val="Nen VN"/>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RPT"/>
      <sheetName val="THAYCTO "/>
      <sheetName val="Chart1"/>
      <sheetName val="Chart2"/>
      <sheetName val="Sheet4"/>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lienbao1"/>
      <sheetName val="bangrap"/>
      <sheetName val="Lie Bao2"/>
      <sheetName val="lien bao"/>
      <sheetName val="duong BR"/>
      <sheetName val="nhakhoBR"/>
      <sheetName val="trung 5"/>
      <sheetName val="QLoi"/>
      <sheetName val="PTHT"/>
      <sheetName val="Yenlac"/>
      <sheetName val="telo"/>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DTOAN"/>
      <sheetName val="THOP-KL"/>
      <sheetName val="CPHI KKS"/>
      <sheetName val="DG-KSAT"/>
      <sheetName val="TMDAUTU"/>
      <sheetName val="GTXLCHINH"/>
      <sheetName val="CPHI-TT"/>
      <sheetName val="CPHIBUVL"/>
      <sheetName val="CHENH VLCHINH"/>
      <sheetName val="GVLHT"/>
      <sheetName val="DGCT-QCH2"/>
      <sheetName val="Bthkl"/>
      <sheetName val="KM247"/>
      <sheetName val="km248"/>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ia VL"/>
      <sheetName val="Bang luong CB"/>
      <sheetName val="Bang P.tich CT"/>
      <sheetName val="D.toan chi tiet"/>
      <sheetName val="Bang TH Dtoan"/>
      <sheetName val="VL"/>
      <sheetName val="NHAN CONG"/>
      <sheetName val="MAY"/>
      <sheetName val="VUA"/>
      <sheetName val="DG CAU"/>
      <sheetName val="THOP CAU"/>
      <sheetName val="TLP CAU"/>
      <sheetName val="DAKT1"/>
      <sheetName val="XL4Poppy (2)"/>
      <sheetName val="tong hop"/>
      <sheetName val="phan tich DG"/>
      <sheetName val="gia vat lieu"/>
      <sheetName val="gia xe may"/>
      <sheetName val="gia nhan cong"/>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09"/>
      <sheetName val="THANG 10"/>
      <sheetName val="Du an nut So"/>
      <sheetName val="Du an nut vong"/>
      <sheetName val="Du an nut Nam cau Tlong"/>
      <sheetName val="Duong kim lien 0 cho dua"/>
      <sheetName val="Du an KTDC Nam trung yen"/>
      <sheetName val="DTCT"/>
      <sheetName val="PTVT"/>
      <sheetName val="THDT"/>
      <sheetName val="THVT"/>
      <sheetName val="THGT"/>
      <sheetName val="caodothietke"/>
      <sheetName val="TK331A"/>
      <sheetName val="TK131B"/>
      <sheetName val="TK131A"/>
      <sheetName val="TK 331c1"/>
      <sheetName val="TK331C"/>
      <sheetName val="CT331-2003"/>
      <sheetName val="CT 331"/>
      <sheetName val="CT131-2003"/>
      <sheetName val="CT 131"/>
      <sheetName val="TK331B"/>
      <sheetName val="Thang 8"/>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47-456"/>
      <sheetName val="C46"/>
      <sheetName val="C47-PII"/>
      <sheetName val="TRUC TIEP"/>
      <sheetName val="GIAN TIEP"/>
      <sheetName val="HOP DONG"/>
      <sheetName val="CON LINH"/>
      <sheetName val="Qheet3"/>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 MTL"/>
      <sheetName val="?? DI"/>
      <sheetName val="MTL$-INTER"/>
      <sheetName val="특외대"/>
      <sheetName val="DM"/>
      <sheetName val="CableSum"/>
      <sheetName val="Du_lieu"/>
      <sheetName val="DM đoi tac"/>
      <sheetName val="bang ke"/>
      <sheetName val="nhat ky c.tu"/>
      <sheetName val="cong  no"/>
      <sheetName val="so chi  tiet"/>
      <sheetName val="can doi kt"/>
      <sheetName val="ket qua"/>
      <sheetName val="nhat ky thu tien"/>
      <sheetName val="180VanDinh"/>
      <sheetName val="TONGDUTOAN"/>
      <sheetName val="TDT"/>
      <sheetName val="TDT35KV"/>
      <sheetName val="THVLNC-MTC-35"/>
      <sheetName val="160Nhien"/>
      <sheetName val="75A.xanh"/>
      <sheetName val="CT-35"/>
      <sheetName val="CT-BETONG"/>
      <sheetName val="CTVL"/>
      <sheetName val="CT-0.4KV"/>
      <sheetName val="TDT-tram"/>
      <sheetName val="TH_0.4KV"/>
      <sheetName val="TH-10"/>
      <sheetName val="TH-35Re"/>
      <sheetName val="TH-Cap"/>
      <sheetName val="TDT35re"/>
      <sheetName val="TDT10kV"/>
      <sheetName val="TDT-Cap"/>
      <sheetName val="TDT0.4KV"/>
      <sheetName val="TDT_CTo"/>
      <sheetName val="TH_CTo"/>
      <sheetName val="BCKT35KV"/>
      <sheetName val="Don gia khao sat"/>
      <sheetName val="Chiet tinh tu van"/>
      <sheetName val="TDT-TBA"/>
      <sheetName val="THVLNC_MTC 9TBA"/>
      <sheetName val="chiet tinh tram"/>
      <sheetName val="TDT-XDTBA"/>
      <sheetName val="Tinh chi phi thiet bÞ 9 TBA"/>
      <sheetName val="Chi tiet van chuyen"/>
      <sheetName val="Khoi luong van chuyen "/>
      <sheetName val="DENBU"/>
      <sheetName val="Mong"/>
      <sheetName val="bTH-Tram75 (2)"/>
      <sheetName val="bVTuThuHoi"/>
      <sheetName val="bVon"/>
      <sheetName val="b1600"/>
      <sheetName val="KLUONG"/>
      <sheetName val="du toan tuong rao chinh (2)"/>
      <sheetName val="du toan cong (2)"/>
      <sheetName val="du toan ke da&amp;tuong rao (2)"/>
      <sheetName val="cap dien nha DH (2)"/>
      <sheetName val="gvl"/>
      <sheetName val="[RPT.xlsၝCmay"/>
      <sheetName val=""/>
      <sheetName val="[RPT.x"/>
      <sheetName val="ns2004"/>
      <sheetName val="cay"/>
      <sheetName val="thop dotII"/>
      <sheetName val="n s 2005"/>
      <sheetName val="xd04-05"/>
      <sheetName val="vc05"/>
      <sheetName val="day hoc"/>
      <sheetName val="PHuynh"/>
      <sheetName val="KT"/>
      <sheetName val="Doi"/>
      <sheetName val="thue den TV"/>
      <sheetName val="tvien"/>
      <sheetName val="ttam"/>
      <sheetName val="kvinh"/>
      <sheetName val="kxuyen"/>
      <sheetName val="d1"/>
      <sheetName val="hslop1"/>
      <sheetName val="giu%cong trinh"/>
      <sheetName val="ung"/>
      <sheetName val="Bang 聧ia ca may"/>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37+136-km337ý350"/>
      <sheetName val="415"/>
      <sheetName val="421"/>
      <sheetName val="511.BT"/>
      <sheetName val="631.BT"/>
      <sheetName val="642"/>
      <sheetName val="NKSC1"/>
      <sheetName val="CDKT"/>
      <sheetName val="BCDTCP"/>
      <sheetName val="tienluong"/>
      <sheetName val="Cash2"/>
      <sheetName val="Z"/>
      <sheetName val="単価表"/>
      <sheetName val="금액내역서"/>
      <sheetName val="실행철강하도"/>
      <sheetName val="TSO_CHUNG"/>
      <sheetName val="giamay"/>
      <sheetName val="km346+00-km346_x000b_240 (2)"/>
      <sheetName val="km342+297._x0015_8-km342+376.41"/>
      <sheetName val="km341+1077 -km34_x0011_+1177.61"/>
      <sheetName val="Duïng cong vu hcm (13;) (2)"/>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s>
    <sheetDataSet>
      <sheetData sheetId="0"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2" refreshError="1"/>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SPL4_TOTAL"/>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Coc 32 m(Cho mo)"/>
      <sheetName val="ESTI_"/>
      <sheetName val="DI_ESTI"/>
      <sheetName val="ESTI."/>
      <sheetName val="DI-ESTI"/>
      <sheetName val="IBASE"/>
      <sheetName val="Tong hop-373- PA2"/>
      <sheetName val="DonGiaLD"/>
      <sheetName val="vlieu"/>
      <sheetName val="DG"/>
      <sheetName val="khluong"/>
      <sheetName val="TKª ThÐp"/>
      <sheetName val="XL4T%st5"/>
      <sheetName val="B-B"/>
      <sheetName val="Parem"/>
      <sheetName val="Ge"/>
      <sheetName val="Analysis"/>
      <sheetName val="Gia ca may"/>
      <sheetName val="Temp"/>
      <sheetName val="Tiepdia"/>
      <sheetName val="ma-pt"/>
      <sheetName val="C-C"/>
      <sheetName val="D-D"/>
      <sheetName val="BT-DSPK"/>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1BT"/>
      <sheetName val="KLBT"/>
      <sheetName val="THKLTHEP"/>
      <sheetName val="TH VL Chinh"/>
      <sheetName val="KLCT"/>
      <sheetName val="Phuong an 01"/>
      <sheetName val="TH Duong"/>
      <sheetName val="KL Duong"/>
      <sheetName val="Duong"/>
      <sheetName val="VL"/>
      <sheetName val="Tong hop"/>
      <sheetName val="Cap phoi"/>
      <sheetName val="Mobili"/>
      <sheetName val="Huy dong"/>
      <sheetName val="Don gia TH"/>
      <sheetName val="Cot thep"/>
      <sheetName val="Van khuon"/>
      <sheetName val="Decl-of-Bid"/>
      <sheetName val="Summary"/>
      <sheetName val="Bill "/>
      <sheetName val="vat-lieu"/>
      <sheetName val="Mterial"/>
      <sheetName val="Labour"/>
      <sheetName val="Equipment"/>
      <sheetName val="Coc"/>
      <sheetName val="THBT"/>
      <sheetName val="Be tong"/>
      <sheetName val="Don gia "/>
      <sheetName val="May"/>
      <sheetName val="Cang keo"/>
      <sheetName val="Dat"/>
      <sheetName val="Phan khac"/>
      <sheetName val="Phu tam"/>
      <sheetName val="Cong"/>
      <sheetName val="M"/>
      <sheetName val="Bill Thiet ke"/>
      <sheetName val="LINH_TINH"/>
      <sheetName val="Gian tiep"/>
      <sheetName val="NC"/>
      <sheetName val="P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Dien giai"/>
      <sheetName val="DT KSTK (2)"/>
      <sheetName val="HelpMe"/>
      <sheetName val="Dien CS"/>
      <sheetName val="Sheet2"/>
      <sheetName val="PTnoi"/>
      <sheetName val="Gia VL-M_"/>
      <sheetName val="GCM"/>
      <sheetName val="Luong"/>
      <sheetName val="di duong"/>
      <sheetName val="Khoi luong"/>
      <sheetName val="PTDG"/>
      <sheetName val="DT KSTK"/>
      <sheetName val="PTDG_DNang"/>
      <sheetName val="Gia VL-M_DNang"/>
      <sheetName val="GCM_DNang"/>
      <sheetName val="di duong_DNang"/>
      <sheetName val="Luong CN_DNang"/>
      <sheetName val="% XL (2)"/>
      <sheetName val="hso"/>
      <sheetName val="% X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ow r="4">
          <cell r="B4" t="str">
            <v>CO.011003</v>
          </cell>
          <cell r="D4" t="str">
            <v>Đo vẽ trắc dọc trên cạn, ĐH cấp 3 (Tuyến cũ )</v>
          </cell>
          <cell r="E4" t="str">
            <v>100m</v>
          </cell>
          <cell r="H4">
            <v>940543.89464980771</v>
          </cell>
        </row>
        <row r="5">
          <cell r="D5" t="str">
            <v xml:space="preserve"> - Vật liệu </v>
          </cell>
          <cell r="H5">
            <v>28949</v>
          </cell>
        </row>
        <row r="6">
          <cell r="D6" t="str">
            <v>Mốc bê tông đúc sẵn</v>
          </cell>
          <cell r="E6" t="str">
            <v>cái</v>
          </cell>
          <cell r="F6">
            <v>0.3</v>
          </cell>
          <cell r="G6">
            <v>15000</v>
          </cell>
          <cell r="H6">
            <v>4500</v>
          </cell>
        </row>
        <row r="7">
          <cell r="D7" t="str">
            <v>Xi măng PC30</v>
          </cell>
          <cell r="E7" t="str">
            <v>Kg</v>
          </cell>
          <cell r="F7">
            <v>1.5</v>
          </cell>
          <cell r="G7">
            <v>1418.181818181818</v>
          </cell>
          <cell r="H7">
            <v>2127.272727272727</v>
          </cell>
        </row>
        <row r="8">
          <cell r="D8" t="str">
            <v>Cọc gỗ 0.04x0.04x0.4</v>
          </cell>
          <cell r="E8" t="str">
            <v>cọc</v>
          </cell>
          <cell r="F8">
            <v>3</v>
          </cell>
          <cell r="G8">
            <v>3500</v>
          </cell>
          <cell r="H8">
            <v>10500</v>
          </cell>
        </row>
        <row r="9">
          <cell r="D9" t="str">
            <v>Sơn đỏ, trắng</v>
          </cell>
          <cell r="E9" t="str">
            <v>kg</v>
          </cell>
          <cell r="F9">
            <v>0.1</v>
          </cell>
          <cell r="G9">
            <v>79500</v>
          </cell>
          <cell r="H9">
            <v>7950</v>
          </cell>
        </row>
        <row r="10">
          <cell r="D10" t="str">
            <v xml:space="preserve">Sổ đo </v>
          </cell>
          <cell r="E10" t="str">
            <v>quyển</v>
          </cell>
          <cell r="F10">
            <v>0.5</v>
          </cell>
          <cell r="G10">
            <v>1500</v>
          </cell>
          <cell r="H10">
            <v>750</v>
          </cell>
        </row>
        <row r="11">
          <cell r="D11" t="str">
            <v>Giấy kẻ ly cao 0.3m</v>
          </cell>
          <cell r="E11" t="str">
            <v>m</v>
          </cell>
          <cell r="F11">
            <v>0.2</v>
          </cell>
          <cell r="G11">
            <v>1500</v>
          </cell>
          <cell r="H11">
            <v>300</v>
          </cell>
        </row>
        <row r="12">
          <cell r="D12" t="str">
            <v>Giấy can cao 0.3m</v>
          </cell>
          <cell r="E12" t="str">
            <v>m</v>
          </cell>
          <cell r="F12">
            <v>0.2</v>
          </cell>
          <cell r="G12">
            <v>950</v>
          </cell>
          <cell r="H12">
            <v>190</v>
          </cell>
        </row>
        <row r="13">
          <cell r="D13" t="str">
            <v>Vật liệu khác</v>
          </cell>
          <cell r="E13" t="str">
            <v>%</v>
          </cell>
          <cell r="F13">
            <v>10</v>
          </cell>
          <cell r="G13">
            <v>26317.272727272728</v>
          </cell>
          <cell r="H13">
            <v>2631.727272727273</v>
          </cell>
        </row>
        <row r="14">
          <cell r="D14" t="str">
            <v xml:space="preserve"> - Nhân công (K=0,75)</v>
          </cell>
          <cell r="H14">
            <v>552123.70096153847</v>
          </cell>
        </row>
        <row r="15">
          <cell r="D15" t="str">
            <v>Bậc 4/7</v>
          </cell>
          <cell r="E15" t="str">
            <v>công</v>
          </cell>
          <cell r="F15">
            <v>2.87</v>
          </cell>
          <cell r="G15">
            <v>256503.46153846153</v>
          </cell>
          <cell r="H15">
            <v>736164.93461538467</v>
          </cell>
        </row>
        <row r="16">
          <cell r="D16" t="str">
            <v xml:space="preserve"> - Máy thi công (K=0,75)</v>
          </cell>
          <cell r="H16">
            <v>2564.8245000000002</v>
          </cell>
        </row>
        <row r="17">
          <cell r="D17" t="str">
            <v>Bộ đo mia bala</v>
          </cell>
          <cell r="E17" t="str">
            <v>ca</v>
          </cell>
          <cell r="F17">
            <v>0.18</v>
          </cell>
          <cell r="G17">
            <v>1773</v>
          </cell>
          <cell r="H17">
            <v>319.14</v>
          </cell>
        </row>
        <row r="18">
          <cell r="D18" t="str">
            <v>Ni 030</v>
          </cell>
          <cell r="E18" t="str">
            <v>ca</v>
          </cell>
          <cell r="F18">
            <v>0.36</v>
          </cell>
          <cell r="G18">
            <v>7725</v>
          </cell>
          <cell r="H18">
            <v>2781</v>
          </cell>
        </row>
        <row r="19">
          <cell r="D19" t="str">
            <v>ống nhòm</v>
          </cell>
          <cell r="E19" t="str">
            <v>ca</v>
          </cell>
          <cell r="F19">
            <v>0.18</v>
          </cell>
          <cell r="G19">
            <v>871</v>
          </cell>
          <cell r="H19">
            <v>156.78</v>
          </cell>
        </row>
        <row r="20">
          <cell r="D20" t="str">
            <v>Thiết bị khác</v>
          </cell>
          <cell r="E20" t="str">
            <v>%</v>
          </cell>
          <cell r="F20">
            <v>5</v>
          </cell>
          <cell r="G20">
            <v>3256.92</v>
          </cell>
          <cell r="H20">
            <v>162.846</v>
          </cell>
        </row>
        <row r="21">
          <cell r="D21" t="str">
            <v>a) Chi phí chung (55%*NC)</v>
          </cell>
          <cell r="H21">
            <v>303668.0355288462</v>
          </cell>
        </row>
        <row r="22">
          <cell r="D22" t="str">
            <v>b) Thu nhập chịu thuế tính trước [6%*(VL+NC+M+CPC)]</v>
          </cell>
          <cell r="H22">
            <v>53238.333659423079</v>
          </cell>
        </row>
        <row r="23">
          <cell r="D23" t="str">
            <v>Cộng đơn gíá (Z=VL+NC+M+CPC+T)</v>
          </cell>
          <cell r="H23">
            <v>940543.89464980771</v>
          </cell>
        </row>
        <row r="25">
          <cell r="B25" t="str">
            <v>CO.01104</v>
          </cell>
          <cell r="D25" t="str">
            <v>Đo vẽ cắt dọc trên cạn, địa hình cấp 4 (Tuyến cũ)</v>
          </cell>
          <cell r="E25" t="str">
            <v>1 m</v>
          </cell>
          <cell r="H25">
            <v>12162.773836807692</v>
          </cell>
        </row>
        <row r="26">
          <cell r="D26" t="str">
            <v xml:space="preserve"> - Vật liệu </v>
          </cell>
          <cell r="H26">
            <v>316.98999999999995</v>
          </cell>
        </row>
        <row r="27">
          <cell r="D27" t="str">
            <v>Mốc bê tông đúc sẵn</v>
          </cell>
          <cell r="E27" t="str">
            <v>cái</v>
          </cell>
          <cell r="F27">
            <v>3.5000000000000001E-3</v>
          </cell>
          <cell r="G27">
            <v>15000</v>
          </cell>
          <cell r="H27">
            <v>52.5</v>
          </cell>
        </row>
        <row r="28">
          <cell r="D28" t="str">
            <v>Xi măng PC30</v>
          </cell>
          <cell r="E28" t="str">
            <v>Kg</v>
          </cell>
          <cell r="F28">
            <v>1.4999999999999999E-2</v>
          </cell>
          <cell r="G28">
            <v>1418.181818181818</v>
          </cell>
          <cell r="H28">
            <v>21.27272727272727</v>
          </cell>
        </row>
        <row r="29">
          <cell r="D29" t="str">
            <v>Cọc gỗ 0.04x0.04x0.4</v>
          </cell>
          <cell r="E29" t="str">
            <v>cọc</v>
          </cell>
          <cell r="F29">
            <v>3.5000000000000003E-2</v>
          </cell>
          <cell r="G29">
            <v>3500</v>
          </cell>
          <cell r="H29">
            <v>122.50000000000001</v>
          </cell>
        </row>
        <row r="30">
          <cell r="D30" t="str">
            <v>Sơn đỏ, trắng</v>
          </cell>
          <cell r="E30" t="str">
            <v>kg</v>
          </cell>
          <cell r="F30">
            <v>1E-3</v>
          </cell>
          <cell r="G30">
            <v>79500</v>
          </cell>
          <cell r="H30">
            <v>79.5</v>
          </cell>
        </row>
        <row r="31">
          <cell r="D31" t="str">
            <v xml:space="preserve">Sổ đo </v>
          </cell>
          <cell r="E31" t="str">
            <v>quyển</v>
          </cell>
          <cell r="F31">
            <v>5.0000000000000001E-3</v>
          </cell>
          <cell r="G31">
            <v>1500</v>
          </cell>
          <cell r="H31">
            <v>7.5</v>
          </cell>
        </row>
        <row r="32">
          <cell r="D32" t="str">
            <v>Giấy kẻ ly cao 0.3m</v>
          </cell>
          <cell r="E32" t="str">
            <v>m</v>
          </cell>
          <cell r="F32">
            <v>2E-3</v>
          </cell>
          <cell r="G32">
            <v>1500</v>
          </cell>
          <cell r="H32">
            <v>3</v>
          </cell>
        </row>
        <row r="33">
          <cell r="D33" t="str">
            <v>Giấy can cao 0.3m</v>
          </cell>
          <cell r="E33" t="str">
            <v>m</v>
          </cell>
          <cell r="F33">
            <v>2E-3</v>
          </cell>
          <cell r="G33">
            <v>950</v>
          </cell>
          <cell r="H33">
            <v>1.9000000000000001</v>
          </cell>
        </row>
        <row r="34">
          <cell r="D34" t="str">
            <v>Vật liệu khác</v>
          </cell>
          <cell r="E34" t="str">
            <v>%</v>
          </cell>
          <cell r="F34">
            <v>10</v>
          </cell>
          <cell r="G34">
            <v>288.17272727272723</v>
          </cell>
          <cell r="H34">
            <v>28.817272727272723</v>
          </cell>
        </row>
        <row r="35">
          <cell r="D35" t="str">
            <v xml:space="preserve"> - Nhân công (K=0,75)</v>
          </cell>
          <cell r="H35">
            <v>7175.6843365384611</v>
          </cell>
        </row>
        <row r="36">
          <cell r="D36" t="str">
            <v>Bậc 4/7</v>
          </cell>
          <cell r="E36" t="str">
            <v>công</v>
          </cell>
          <cell r="F36">
            <v>3.73E-2</v>
          </cell>
          <cell r="G36">
            <v>256503.46153846153</v>
          </cell>
          <cell r="H36">
            <v>9567.5791153846149</v>
          </cell>
        </row>
        <row r="37">
          <cell r="D37" t="str">
            <v xml:space="preserve"> - Máy thi công (K=0,75)</v>
          </cell>
          <cell r="H37">
            <v>35.014218749999998</v>
          </cell>
        </row>
        <row r="38">
          <cell r="D38" t="str">
            <v>Bộ đo mia bala</v>
          </cell>
          <cell r="E38" t="str">
            <v>ca</v>
          </cell>
          <cell r="F38">
            <v>2.5000000000000001E-3</v>
          </cell>
          <cell r="G38">
            <v>1773</v>
          </cell>
          <cell r="H38">
            <v>4.4325000000000001</v>
          </cell>
        </row>
        <row r="39">
          <cell r="D39" t="str">
            <v>Ni 030</v>
          </cell>
          <cell r="E39" t="str">
            <v>ca</v>
          </cell>
          <cell r="F39">
            <v>4.8999999999999998E-3</v>
          </cell>
          <cell r="G39">
            <v>7725</v>
          </cell>
          <cell r="H39">
            <v>37.852499999999999</v>
          </cell>
        </row>
        <row r="40">
          <cell r="D40" t="str">
            <v>ống nhòm</v>
          </cell>
          <cell r="E40" t="str">
            <v>ca</v>
          </cell>
          <cell r="F40">
            <v>2.5000000000000001E-3</v>
          </cell>
          <cell r="G40">
            <v>871</v>
          </cell>
          <cell r="H40">
            <v>2.1775000000000002</v>
          </cell>
        </row>
        <row r="41">
          <cell r="D41" t="str">
            <v>Thiết bị khác</v>
          </cell>
          <cell r="E41" t="str">
            <v>%</v>
          </cell>
          <cell r="F41">
            <v>5</v>
          </cell>
          <cell r="G41">
            <v>44.462499999999999</v>
          </cell>
          <cell r="H41">
            <v>2.223125</v>
          </cell>
        </row>
        <row r="42">
          <cell r="D42" t="str">
            <v>a) Chi phí chung (55%*NC)</v>
          </cell>
          <cell r="H42">
            <v>3946.6263850961541</v>
          </cell>
        </row>
        <row r="43">
          <cell r="D43" t="str">
            <v>b) Thu nhập chịu thuế tính trước [6%*(VL+NC+M+CPC)]</v>
          </cell>
          <cell r="H43">
            <v>688.45889642307679</v>
          </cell>
        </row>
        <row r="44">
          <cell r="D44" t="str">
            <v>Cộng đơn gíá (Z=VL+NC+M+CPC+T)</v>
          </cell>
          <cell r="H44">
            <v>12162.773836807692</v>
          </cell>
        </row>
        <row r="46">
          <cell r="B46" t="str">
            <v>CO.011003a</v>
          </cell>
          <cell r="D46" t="str">
            <v>Đo vẽ trắc dọc trên cạn, ĐH cấp 3 (Cầu, cống)</v>
          </cell>
          <cell r="E46" t="str">
            <v>100m</v>
          </cell>
          <cell r="H46">
            <v>1486458.6674396927</v>
          </cell>
        </row>
        <row r="47">
          <cell r="D47" t="str">
            <v xml:space="preserve"> - Vật liệu </v>
          </cell>
          <cell r="H47">
            <v>28949</v>
          </cell>
        </row>
        <row r="48">
          <cell r="D48" t="str">
            <v>Mốc bê tông đúc sẵn</v>
          </cell>
          <cell r="E48" t="str">
            <v>cái</v>
          </cell>
          <cell r="F48">
            <v>0.3</v>
          </cell>
          <cell r="G48">
            <v>15000</v>
          </cell>
          <cell r="H48">
            <v>4500</v>
          </cell>
        </row>
        <row r="49">
          <cell r="D49" t="str">
            <v>Xi măng PC30</v>
          </cell>
          <cell r="E49" t="str">
            <v>Kg</v>
          </cell>
          <cell r="F49">
            <v>1.5</v>
          </cell>
          <cell r="G49">
            <v>1418.181818181818</v>
          </cell>
          <cell r="H49">
            <v>2127.272727272727</v>
          </cell>
        </row>
        <row r="50">
          <cell r="D50" t="str">
            <v>Cọc gỗ 0.04x0.04x0.4</v>
          </cell>
          <cell r="E50" t="str">
            <v>cọc</v>
          </cell>
          <cell r="F50">
            <v>3</v>
          </cell>
          <cell r="G50">
            <v>3500</v>
          </cell>
          <cell r="H50">
            <v>10500</v>
          </cell>
        </row>
        <row r="51">
          <cell r="D51" t="str">
            <v>Sơn đỏ, trắng</v>
          </cell>
          <cell r="E51" t="str">
            <v>kg</v>
          </cell>
          <cell r="F51">
            <v>0.1</v>
          </cell>
          <cell r="G51">
            <v>79500</v>
          </cell>
          <cell r="H51">
            <v>7950</v>
          </cell>
        </row>
        <row r="52">
          <cell r="D52" t="str">
            <v xml:space="preserve">Sổ đo </v>
          </cell>
          <cell r="E52" t="str">
            <v>quyển</v>
          </cell>
          <cell r="F52">
            <v>0.5</v>
          </cell>
          <cell r="G52">
            <v>1500</v>
          </cell>
          <cell r="H52">
            <v>750</v>
          </cell>
        </row>
        <row r="53">
          <cell r="D53" t="str">
            <v>Giấy kẻ ly cao 0.3m</v>
          </cell>
          <cell r="E53" t="str">
            <v>m</v>
          </cell>
          <cell r="F53">
            <v>0.2</v>
          </cell>
          <cell r="G53">
            <v>1500</v>
          </cell>
          <cell r="H53">
            <v>300</v>
          </cell>
        </row>
        <row r="54">
          <cell r="D54" t="str">
            <v>Giấy can cao 0.3m</v>
          </cell>
          <cell r="E54" t="str">
            <v>m</v>
          </cell>
          <cell r="F54">
            <v>0.2</v>
          </cell>
          <cell r="G54">
            <v>950</v>
          </cell>
          <cell r="H54">
            <v>190</v>
          </cell>
        </row>
        <row r="55">
          <cell r="D55" t="str">
            <v>Vật liệu khác</v>
          </cell>
          <cell r="E55" t="str">
            <v>%</v>
          </cell>
          <cell r="F55">
            <v>10</v>
          </cell>
          <cell r="G55">
            <v>26317.272727272728</v>
          </cell>
          <cell r="H55">
            <v>2631.727272727273</v>
          </cell>
        </row>
        <row r="56">
          <cell r="D56" t="str">
            <v xml:space="preserve"> - Nhân công (K = 1,2)</v>
          </cell>
          <cell r="H56">
            <v>883397.92153846158</v>
          </cell>
        </row>
        <row r="57">
          <cell r="D57" t="str">
            <v>Bậc 4/7</v>
          </cell>
          <cell r="E57" t="str">
            <v>công</v>
          </cell>
          <cell r="F57">
            <v>2.87</v>
          </cell>
          <cell r="G57">
            <v>256503.46153846153</v>
          </cell>
          <cell r="H57">
            <v>736164.93461538467</v>
          </cell>
        </row>
        <row r="58">
          <cell r="D58" t="str">
            <v xml:space="preserve"> - Máy thi công (K = 1,2)</v>
          </cell>
          <cell r="H58">
            <v>4103.7191999999995</v>
          </cell>
        </row>
        <row r="59">
          <cell r="D59" t="str">
            <v>Bộ đo mia bala</v>
          </cell>
          <cell r="E59" t="str">
            <v>ca</v>
          </cell>
          <cell r="F59">
            <v>0.18</v>
          </cell>
          <cell r="G59">
            <v>1773</v>
          </cell>
          <cell r="H59">
            <v>319.14</v>
          </cell>
        </row>
        <row r="60">
          <cell r="D60" t="str">
            <v>Ni 030</v>
          </cell>
          <cell r="E60" t="str">
            <v>ca</v>
          </cell>
          <cell r="F60">
            <v>0.36</v>
          </cell>
          <cell r="G60">
            <v>7725</v>
          </cell>
          <cell r="H60">
            <v>2781</v>
          </cell>
        </row>
        <row r="61">
          <cell r="D61" t="str">
            <v>ống nhòm</v>
          </cell>
          <cell r="E61" t="str">
            <v>ca</v>
          </cell>
          <cell r="F61">
            <v>0.18</v>
          </cell>
          <cell r="G61">
            <v>871</v>
          </cell>
          <cell r="H61">
            <v>156.78</v>
          </cell>
        </row>
        <row r="62">
          <cell r="D62" t="str">
            <v>Thiết bị khác</v>
          </cell>
          <cell r="E62" t="str">
            <v>%</v>
          </cell>
          <cell r="F62">
            <v>5</v>
          </cell>
          <cell r="G62">
            <v>3256.92</v>
          </cell>
          <cell r="H62">
            <v>162.846</v>
          </cell>
        </row>
        <row r="63">
          <cell r="D63" t="str">
            <v>a) Chi phí chung (55%*NC)</v>
          </cell>
          <cell r="H63">
            <v>485868.85684615391</v>
          </cell>
        </row>
        <row r="64">
          <cell r="D64" t="str">
            <v>b) Thu nhập chịu thuế tính trước [6%*(VL+NC+M+CPC)]</v>
          </cell>
          <cell r="H64">
            <v>84139.169855076936</v>
          </cell>
        </row>
        <row r="65">
          <cell r="D65" t="str">
            <v>Cộng đơn gíá (Z=VL+NC+M+CPC+T)</v>
          </cell>
          <cell r="H65">
            <v>1486458.6674396927</v>
          </cell>
        </row>
        <row r="67">
          <cell r="B67" t="str">
            <v>CO.01104a</v>
          </cell>
          <cell r="D67" t="str">
            <v>Đo vẽ cắt dọc trên cạn, địa hình cấp 4 (Cầu, cống)</v>
          </cell>
          <cell r="E67" t="str">
            <v>1 m</v>
          </cell>
          <cell r="H67">
            <v>19258.832498892309</v>
          </cell>
        </row>
        <row r="68">
          <cell r="D68" t="str">
            <v xml:space="preserve"> - Vật liệu </v>
          </cell>
          <cell r="H68">
            <v>316.98999999999995</v>
          </cell>
        </row>
        <row r="69">
          <cell r="D69" t="str">
            <v>Mốc bê tông đúc sẵn</v>
          </cell>
          <cell r="E69" t="str">
            <v>cái</v>
          </cell>
          <cell r="F69">
            <v>3.5000000000000001E-3</v>
          </cell>
          <cell r="G69">
            <v>15000</v>
          </cell>
          <cell r="H69">
            <v>52.5</v>
          </cell>
        </row>
        <row r="70">
          <cell r="D70" t="str">
            <v>Xi măng PC30</v>
          </cell>
          <cell r="E70" t="str">
            <v>Kg</v>
          </cell>
          <cell r="F70">
            <v>1.4999999999999999E-2</v>
          </cell>
          <cell r="G70">
            <v>1418.181818181818</v>
          </cell>
          <cell r="H70">
            <v>21.27272727272727</v>
          </cell>
        </row>
        <row r="71">
          <cell r="D71" t="str">
            <v>Cọc gỗ 0.04x0.04x0.4</v>
          </cell>
          <cell r="E71" t="str">
            <v>cọc</v>
          </cell>
          <cell r="F71">
            <v>3.5000000000000003E-2</v>
          </cell>
          <cell r="G71">
            <v>3500</v>
          </cell>
          <cell r="H71">
            <v>122.50000000000001</v>
          </cell>
        </row>
        <row r="72">
          <cell r="D72" t="str">
            <v>Sơn đỏ, trắng</v>
          </cell>
          <cell r="E72" t="str">
            <v>kg</v>
          </cell>
          <cell r="F72">
            <v>1E-3</v>
          </cell>
          <cell r="G72">
            <v>79500</v>
          </cell>
          <cell r="H72">
            <v>79.5</v>
          </cell>
        </row>
        <row r="73">
          <cell r="D73" t="str">
            <v xml:space="preserve">Sổ đo </v>
          </cell>
          <cell r="E73" t="str">
            <v>quyển</v>
          </cell>
          <cell r="F73">
            <v>5.0000000000000001E-3</v>
          </cell>
          <cell r="G73">
            <v>1500</v>
          </cell>
          <cell r="H73">
            <v>7.5</v>
          </cell>
        </row>
        <row r="74">
          <cell r="D74" t="str">
            <v>Giấy kẻ ly cao 0.3m</v>
          </cell>
          <cell r="E74" t="str">
            <v>m</v>
          </cell>
          <cell r="F74">
            <v>2E-3</v>
          </cell>
          <cell r="G74">
            <v>1500</v>
          </cell>
          <cell r="H74">
            <v>3</v>
          </cell>
        </row>
        <row r="75">
          <cell r="D75" t="str">
            <v>Giấy can cao 0.3m</v>
          </cell>
          <cell r="E75" t="str">
            <v>m</v>
          </cell>
          <cell r="F75">
            <v>2E-3</v>
          </cell>
          <cell r="G75">
            <v>950</v>
          </cell>
          <cell r="H75">
            <v>1.9000000000000001</v>
          </cell>
        </row>
        <row r="76">
          <cell r="D76" t="str">
            <v>Vật liệu khác</v>
          </cell>
          <cell r="E76" t="str">
            <v>%</v>
          </cell>
          <cell r="F76">
            <v>10</v>
          </cell>
          <cell r="G76">
            <v>288.17272727272723</v>
          </cell>
          <cell r="H76">
            <v>28.817272727272723</v>
          </cell>
        </row>
        <row r="77">
          <cell r="D77" t="str">
            <v xml:space="preserve"> - Nhân công (K = 1,2)</v>
          </cell>
          <cell r="H77">
            <v>11481.094938461538</v>
          </cell>
        </row>
        <row r="78">
          <cell r="D78" t="str">
            <v>Bậc 4/7</v>
          </cell>
          <cell r="E78" t="str">
            <v>công</v>
          </cell>
          <cell r="F78">
            <v>3.73E-2</v>
          </cell>
          <cell r="G78">
            <v>256503.46153846153</v>
          </cell>
          <cell r="H78">
            <v>9567.5791153846149</v>
          </cell>
        </row>
        <row r="79">
          <cell r="D79" t="str">
            <v xml:space="preserve"> - Máy thi công (K = 1,2)</v>
          </cell>
          <cell r="H79">
            <v>56.022750000000002</v>
          </cell>
        </row>
        <row r="80">
          <cell r="D80" t="str">
            <v>Bộ đo mia bala</v>
          </cell>
          <cell r="E80" t="str">
            <v>ca</v>
          </cell>
          <cell r="F80">
            <v>2.5000000000000001E-3</v>
          </cell>
          <cell r="G80">
            <v>1773</v>
          </cell>
          <cell r="H80">
            <v>4.4325000000000001</v>
          </cell>
        </row>
        <row r="81">
          <cell r="D81" t="str">
            <v>Ni 030</v>
          </cell>
          <cell r="E81" t="str">
            <v>ca</v>
          </cell>
          <cell r="F81">
            <v>4.8999999999999998E-3</v>
          </cell>
          <cell r="G81">
            <v>7725</v>
          </cell>
          <cell r="H81">
            <v>37.852499999999999</v>
          </cell>
        </row>
        <row r="82">
          <cell r="D82" t="str">
            <v>ống nhòm</v>
          </cell>
          <cell r="E82" t="str">
            <v>ca</v>
          </cell>
          <cell r="F82">
            <v>2.5000000000000001E-3</v>
          </cell>
          <cell r="G82">
            <v>871</v>
          </cell>
          <cell r="H82">
            <v>2.1775000000000002</v>
          </cell>
        </row>
        <row r="83">
          <cell r="D83" t="str">
            <v>Thiết bị khác</v>
          </cell>
          <cell r="E83" t="str">
            <v>%</v>
          </cell>
          <cell r="F83">
            <v>5</v>
          </cell>
          <cell r="G83">
            <v>44.462499999999999</v>
          </cell>
          <cell r="H83">
            <v>2.223125</v>
          </cell>
        </row>
        <row r="84">
          <cell r="D84" t="str">
            <v>a) Chi phí chung (55%*NC)</v>
          </cell>
          <cell r="H84">
            <v>6314.6022161538467</v>
          </cell>
        </row>
        <row r="85">
          <cell r="D85" t="str">
            <v>b) Thu nhập chịu thuế tính trước [6%*(VL+NC+M+CPC)]</v>
          </cell>
          <cell r="H85">
            <v>1090.1225942769231</v>
          </cell>
        </row>
        <row r="86">
          <cell r="D86" t="str">
            <v>Cộng đơn gíá (Z=VL+NC+M+CPC+T)</v>
          </cell>
          <cell r="H86">
            <v>19258.832498892309</v>
          </cell>
        </row>
        <row r="88">
          <cell r="B88" t="str">
            <v>CO.01304</v>
          </cell>
          <cell r="D88" t="str">
            <v>Đo vẽ cắt dọc dưới nước, địa hình cấp 4</v>
          </cell>
          <cell r="E88" t="str">
            <v>1 m</v>
          </cell>
          <cell r="H88">
            <v>22754.808122307692</v>
          </cell>
        </row>
        <row r="89">
          <cell r="D89" t="str">
            <v xml:space="preserve"> - Vật liệu </v>
          </cell>
          <cell r="H89">
            <v>319.73999999999995</v>
          </cell>
        </row>
        <row r="90">
          <cell r="D90" t="str">
            <v>Mốc bê tông đúc sẵn</v>
          </cell>
          <cell r="E90" t="str">
            <v>cái</v>
          </cell>
          <cell r="F90">
            <v>3.5000000000000001E-3</v>
          </cell>
          <cell r="G90">
            <v>15000</v>
          </cell>
          <cell r="H90">
            <v>52.5</v>
          </cell>
        </row>
        <row r="91">
          <cell r="D91" t="str">
            <v>Xi măng PC30</v>
          </cell>
          <cell r="E91" t="str">
            <v>Kg</v>
          </cell>
          <cell r="F91">
            <v>1.4999999999999999E-2</v>
          </cell>
          <cell r="G91">
            <v>1418.181818181818</v>
          </cell>
          <cell r="H91">
            <v>21.27272727272727</v>
          </cell>
        </row>
        <row r="92">
          <cell r="D92" t="str">
            <v>Cọc gỗ 0.04x0.04x0.4</v>
          </cell>
          <cell r="E92" t="str">
            <v>cọc</v>
          </cell>
          <cell r="F92">
            <v>3.5000000000000003E-2</v>
          </cell>
          <cell r="G92">
            <v>3500</v>
          </cell>
          <cell r="H92">
            <v>122.50000000000001</v>
          </cell>
        </row>
        <row r="93">
          <cell r="D93" t="str">
            <v>Sơn đỏ, trắng</v>
          </cell>
          <cell r="E93" t="str">
            <v>kg</v>
          </cell>
          <cell r="F93">
            <v>1E-3</v>
          </cell>
          <cell r="G93">
            <v>79500</v>
          </cell>
          <cell r="H93">
            <v>79.5</v>
          </cell>
        </row>
        <row r="94">
          <cell r="D94" t="str">
            <v xml:space="preserve">Sổ đo </v>
          </cell>
          <cell r="E94" t="str">
            <v>quyển</v>
          </cell>
          <cell r="F94">
            <v>5.0000000000000001E-3</v>
          </cell>
          <cell r="G94">
            <v>1500</v>
          </cell>
          <cell r="H94">
            <v>7.5</v>
          </cell>
        </row>
        <row r="95">
          <cell r="D95" t="str">
            <v>Giấy kẻ ly cao 0.3m</v>
          </cell>
          <cell r="E95" t="str">
            <v>m</v>
          </cell>
          <cell r="F95">
            <v>2E-3</v>
          </cell>
          <cell r="G95">
            <v>1500</v>
          </cell>
          <cell r="H95">
            <v>3</v>
          </cell>
        </row>
        <row r="96">
          <cell r="D96" t="str">
            <v>Giấy can cao 0.3m</v>
          </cell>
          <cell r="E96" t="str">
            <v>m</v>
          </cell>
          <cell r="F96">
            <v>2E-3</v>
          </cell>
          <cell r="G96">
            <v>950</v>
          </cell>
          <cell r="H96">
            <v>1.9000000000000001</v>
          </cell>
        </row>
        <row r="97">
          <cell r="D97" t="str">
            <v>Giấy viết</v>
          </cell>
          <cell r="E97" t="str">
            <v>tập</v>
          </cell>
          <cell r="F97">
            <v>1E-3</v>
          </cell>
          <cell r="G97">
            <v>2500</v>
          </cell>
          <cell r="H97">
            <v>2.5</v>
          </cell>
        </row>
        <row r="98">
          <cell r="D98" t="str">
            <v>Vật liệu khác</v>
          </cell>
          <cell r="E98" t="str">
            <v>%</v>
          </cell>
          <cell r="F98">
            <v>10</v>
          </cell>
          <cell r="G98">
            <v>290.67272727272723</v>
          </cell>
          <cell r="H98">
            <v>29.067272727272723</v>
          </cell>
        </row>
        <row r="99">
          <cell r="D99" t="str">
            <v xml:space="preserve"> - Nhân công </v>
          </cell>
          <cell r="H99">
            <v>13594.683461538461</v>
          </cell>
        </row>
        <row r="100">
          <cell r="D100" t="str">
            <v>Bậc 4/7</v>
          </cell>
          <cell r="E100" t="str">
            <v>công</v>
          </cell>
          <cell r="F100">
            <v>5.2999999999999999E-2</v>
          </cell>
          <cell r="G100">
            <v>256503.46153846153</v>
          </cell>
          <cell r="H100">
            <v>13594.683461538461</v>
          </cell>
        </row>
        <row r="101">
          <cell r="D101" t="str">
            <v xml:space="preserve"> - Máy thi công </v>
          </cell>
          <cell r="H101">
            <v>75.300750000000008</v>
          </cell>
        </row>
        <row r="102">
          <cell r="D102" t="str">
            <v>Bộ đo mia bala</v>
          </cell>
          <cell r="E102" t="str">
            <v>ca</v>
          </cell>
          <cell r="F102">
            <v>3.7499999999999999E-3</v>
          </cell>
          <cell r="G102">
            <v>1773</v>
          </cell>
          <cell r="H102">
            <v>6.6487499999999997</v>
          </cell>
        </row>
        <row r="103">
          <cell r="D103" t="str">
            <v>Ni 030</v>
          </cell>
          <cell r="E103" t="str">
            <v>ca</v>
          </cell>
          <cell r="F103">
            <v>8.0000000000000002E-3</v>
          </cell>
          <cell r="G103">
            <v>7725</v>
          </cell>
          <cell r="H103">
            <v>61.800000000000004</v>
          </cell>
        </row>
        <row r="104">
          <cell r="D104" t="str">
            <v>ống nhòm</v>
          </cell>
          <cell r="E104" t="str">
            <v>ca</v>
          </cell>
          <cell r="F104">
            <v>3.7499999999999999E-3</v>
          </cell>
          <cell r="G104">
            <v>871</v>
          </cell>
          <cell r="H104">
            <v>3.2662499999999999</v>
          </cell>
        </row>
        <row r="105">
          <cell r="D105" t="str">
            <v>Thiết bị khác</v>
          </cell>
          <cell r="E105" t="str">
            <v>%</v>
          </cell>
          <cell r="F105">
            <v>5</v>
          </cell>
          <cell r="G105">
            <v>71.715000000000003</v>
          </cell>
          <cell r="H105">
            <v>3.5857500000000004</v>
          </cell>
        </row>
        <row r="106">
          <cell r="D106" t="str">
            <v>a) Chi phí chung (55%*NC)</v>
          </cell>
          <cell r="H106">
            <v>7477.0759038461547</v>
          </cell>
        </row>
        <row r="107">
          <cell r="D107" t="str">
            <v>b) Thu nhập chịu thuế tính trước [6%*(VL+NC+M+CPC)]</v>
          </cell>
          <cell r="H107">
            <v>1288.0080069230769</v>
          </cell>
        </row>
        <row r="108">
          <cell r="D108" t="str">
            <v>Cộng đơn gíá (Z=VL+NC+M+CPC+T)</v>
          </cell>
          <cell r="H108">
            <v>22754.808122307692</v>
          </cell>
        </row>
        <row r="110">
          <cell r="B110" t="str">
            <v>CO.012003</v>
          </cell>
          <cell r="D110" t="str">
            <v>Đo vẽ trắc ngang trên cạn, ĐH cấp 3</v>
          </cell>
          <cell r="E110" t="str">
            <v>100m</v>
          </cell>
          <cell r="H110">
            <v>1616665.5353076921</v>
          </cell>
        </row>
        <row r="111">
          <cell r="D111" t="str">
            <v xml:space="preserve"> - Vật liệu </v>
          </cell>
          <cell r="H111">
            <v>35244</v>
          </cell>
        </row>
        <row r="112">
          <cell r="D112" t="str">
            <v>Cọc gỗ 0.04x0.04x0.4</v>
          </cell>
          <cell r="E112" t="str">
            <v>cọc</v>
          </cell>
          <cell r="F112">
            <v>7</v>
          </cell>
          <cell r="G112">
            <v>3500</v>
          </cell>
          <cell r="H112">
            <v>24500</v>
          </cell>
        </row>
        <row r="113">
          <cell r="D113" t="str">
            <v>Sơn đỏ, trắng</v>
          </cell>
          <cell r="E113" t="str">
            <v>kg</v>
          </cell>
          <cell r="F113">
            <v>7.0000000000000007E-2</v>
          </cell>
          <cell r="G113">
            <v>79500</v>
          </cell>
          <cell r="H113">
            <v>5565.0000000000009</v>
          </cell>
        </row>
        <row r="114">
          <cell r="D114" t="str">
            <v xml:space="preserve">Sổ đo </v>
          </cell>
          <cell r="E114" t="str">
            <v>quyển</v>
          </cell>
          <cell r="F114">
            <v>0.5</v>
          </cell>
          <cell r="G114">
            <v>1500</v>
          </cell>
          <cell r="H114">
            <v>750</v>
          </cell>
        </row>
        <row r="115">
          <cell r="D115" t="str">
            <v>Giấy kẻ ly cao 0.3m</v>
          </cell>
          <cell r="E115" t="str">
            <v>m</v>
          </cell>
          <cell r="F115">
            <v>0.5</v>
          </cell>
          <cell r="G115">
            <v>1500</v>
          </cell>
          <cell r="H115">
            <v>750</v>
          </cell>
        </row>
        <row r="116">
          <cell r="D116" t="str">
            <v>Giấy can cao 0.3m</v>
          </cell>
          <cell r="E116" t="str">
            <v>m</v>
          </cell>
          <cell r="F116">
            <v>0.5</v>
          </cell>
          <cell r="G116">
            <v>950</v>
          </cell>
          <cell r="H116">
            <v>475</v>
          </cell>
        </row>
        <row r="117">
          <cell r="D117" t="str">
            <v>Vật liệu khác</v>
          </cell>
          <cell r="E117" t="str">
            <v>%</v>
          </cell>
          <cell r="F117">
            <v>10</v>
          </cell>
          <cell r="G117">
            <v>32040</v>
          </cell>
          <cell r="H117">
            <v>3204</v>
          </cell>
        </row>
        <row r="118">
          <cell r="D118" t="str">
            <v xml:space="preserve"> - Nhân công</v>
          </cell>
          <cell r="H118">
            <v>956757.91153846146</v>
          </cell>
        </row>
        <row r="119">
          <cell r="D119" t="str">
            <v>Bậc 4/7</v>
          </cell>
          <cell r="E119" t="str">
            <v>công</v>
          </cell>
          <cell r="F119">
            <v>3.73</v>
          </cell>
          <cell r="G119">
            <v>256503.46153846153</v>
          </cell>
          <cell r="H119">
            <v>956757.91153846146</v>
          </cell>
        </row>
        <row r="120">
          <cell r="D120" t="str">
            <v xml:space="preserve"> - Máy thi công </v>
          </cell>
          <cell r="H120">
            <v>6937.4025000000001</v>
          </cell>
        </row>
        <row r="121">
          <cell r="D121" t="str">
            <v>Máy theo 020</v>
          </cell>
          <cell r="E121" t="str">
            <v>ca</v>
          </cell>
          <cell r="F121">
            <v>0.39</v>
          </cell>
          <cell r="G121">
            <v>13970</v>
          </cell>
          <cell r="H121">
            <v>5448.3</v>
          </cell>
        </row>
        <row r="122">
          <cell r="D122" t="str">
            <v>Ni 030</v>
          </cell>
          <cell r="E122" t="str">
            <v>ca</v>
          </cell>
          <cell r="F122">
            <v>0.15</v>
          </cell>
          <cell r="G122">
            <v>7725</v>
          </cell>
          <cell r="H122">
            <v>1158.75</v>
          </cell>
        </row>
        <row r="123">
          <cell r="D123" t="str">
            <v>Thiết bị khác</v>
          </cell>
          <cell r="E123" t="str">
            <v>%</v>
          </cell>
          <cell r="F123">
            <v>5</v>
          </cell>
          <cell r="G123">
            <v>6607.05</v>
          </cell>
          <cell r="H123">
            <v>330.35250000000002</v>
          </cell>
        </row>
        <row r="124">
          <cell r="D124" t="str">
            <v>a) Chi phí chung (55%*NC)</v>
          </cell>
          <cell r="H124">
            <v>526216.85134615388</v>
          </cell>
        </row>
        <row r="125">
          <cell r="D125" t="str">
            <v>b) Thu nhập chịu thuế tính trước [6%*(VL+NC+M+CPC)]</v>
          </cell>
          <cell r="H125">
            <v>91509.369923076913</v>
          </cell>
        </row>
        <row r="126">
          <cell r="D126" t="str">
            <v>Cộng đơn gíá (Z=VL+NC+M+CPC+T)</v>
          </cell>
          <cell r="H126">
            <v>1616665.5353076921</v>
          </cell>
        </row>
        <row r="127">
          <cell r="B127" t="str">
            <v>CO.01204</v>
          </cell>
          <cell r="D127" t="str">
            <v>Đo vẽ cắt ngang trên cạn, địa hình cấp 4</v>
          </cell>
          <cell r="E127" t="str">
            <v>1 m</v>
          </cell>
          <cell r="H127">
            <v>20962.876167423077</v>
          </cell>
        </row>
        <row r="128">
          <cell r="D128" t="str">
            <v xml:space="preserve"> - Vật liệu </v>
          </cell>
          <cell r="H128">
            <v>399.685</v>
          </cell>
        </row>
        <row r="129">
          <cell r="D129" t="str">
            <v>Cọc gỗ 0.04x0.04x0.4</v>
          </cell>
          <cell r="E129" t="str">
            <v>cọc</v>
          </cell>
          <cell r="F129">
            <v>0.08</v>
          </cell>
          <cell r="G129">
            <v>3500</v>
          </cell>
          <cell r="H129">
            <v>280</v>
          </cell>
        </row>
        <row r="130">
          <cell r="D130" t="str">
            <v>Sơn đỏ, trắng</v>
          </cell>
          <cell r="E130" t="str">
            <v>kg</v>
          </cell>
          <cell r="F130">
            <v>8.0000000000000004E-4</v>
          </cell>
          <cell r="G130">
            <v>79500</v>
          </cell>
          <cell r="H130">
            <v>63.6</v>
          </cell>
        </row>
        <row r="131">
          <cell r="D131" t="str">
            <v xml:space="preserve">Sổ đo </v>
          </cell>
          <cell r="E131" t="str">
            <v>quyển</v>
          </cell>
          <cell r="F131">
            <v>5.0000000000000001E-3</v>
          </cell>
          <cell r="G131">
            <v>1500</v>
          </cell>
          <cell r="H131">
            <v>7.5</v>
          </cell>
        </row>
        <row r="132">
          <cell r="D132" t="str">
            <v>Giấy kẻ ly cao 0.3m</v>
          </cell>
          <cell r="E132" t="str">
            <v>m</v>
          </cell>
          <cell r="F132">
            <v>5.0000000000000001E-3</v>
          </cell>
          <cell r="G132">
            <v>1500</v>
          </cell>
          <cell r="H132">
            <v>7.5</v>
          </cell>
        </row>
        <row r="133">
          <cell r="D133" t="str">
            <v>Giấy can cao 0.3m</v>
          </cell>
          <cell r="E133" t="str">
            <v>m</v>
          </cell>
          <cell r="F133">
            <v>5.0000000000000001E-3</v>
          </cell>
          <cell r="G133">
            <v>950</v>
          </cell>
          <cell r="H133">
            <v>4.75</v>
          </cell>
        </row>
        <row r="134">
          <cell r="D134" t="str">
            <v>Vật liệu khác</v>
          </cell>
          <cell r="E134" t="str">
            <v>%</v>
          </cell>
          <cell r="F134">
            <v>10</v>
          </cell>
          <cell r="G134">
            <v>363.35</v>
          </cell>
          <cell r="H134">
            <v>36.335000000000001</v>
          </cell>
        </row>
        <row r="135">
          <cell r="D135" t="str">
            <v xml:space="preserve"> - Nhân công</v>
          </cell>
          <cell r="H135">
            <v>12440.417884615385</v>
          </cell>
        </row>
        <row r="136">
          <cell r="D136" t="str">
            <v>Bậc 4/7</v>
          </cell>
          <cell r="E136" t="str">
            <v>công</v>
          </cell>
          <cell r="F136">
            <v>4.8500000000000001E-2</v>
          </cell>
          <cell r="G136">
            <v>256503.46153846153</v>
          </cell>
          <cell r="H136">
            <v>12440.417884615385</v>
          </cell>
        </row>
        <row r="137">
          <cell r="D137" t="str">
            <v xml:space="preserve"> - Máy thi công </v>
          </cell>
          <cell r="H137">
            <v>93.965549999999993</v>
          </cell>
        </row>
        <row r="138">
          <cell r="D138" t="str">
            <v>Máy theo 020</v>
          </cell>
          <cell r="E138" t="str">
            <v>ca</v>
          </cell>
          <cell r="F138">
            <v>5.3E-3</v>
          </cell>
          <cell r="G138">
            <v>13970</v>
          </cell>
          <cell r="H138">
            <v>74.040999999999997</v>
          </cell>
        </row>
        <row r="139">
          <cell r="D139" t="str">
            <v>Ni 030</v>
          </cell>
          <cell r="E139" t="str">
            <v>ca</v>
          </cell>
          <cell r="F139">
            <v>2E-3</v>
          </cell>
          <cell r="G139">
            <v>7725</v>
          </cell>
          <cell r="H139">
            <v>15.450000000000001</v>
          </cell>
        </row>
        <row r="140">
          <cell r="D140" t="str">
            <v>Thiết bị khác</v>
          </cell>
          <cell r="E140" t="str">
            <v>%</v>
          </cell>
          <cell r="F140">
            <v>5</v>
          </cell>
          <cell r="G140">
            <v>89.491</v>
          </cell>
          <cell r="H140">
            <v>4.4745499999999998</v>
          </cell>
        </row>
        <row r="141">
          <cell r="D141" t="str">
            <v>a) Chi phí chung (55%*NC)</v>
          </cell>
          <cell r="H141">
            <v>6842.2298365384622</v>
          </cell>
        </row>
        <row r="142">
          <cell r="D142" t="str">
            <v>b) Thu nhập chịu thuế tính trước [6%*(VL+NC+M+CPC)]</v>
          </cell>
          <cell r="H142">
            <v>1186.5778962692307</v>
          </cell>
        </row>
        <row r="143">
          <cell r="D143" t="str">
            <v>Cộng đơn gíá (Z=VL+NC+M+CPC+T)</v>
          </cell>
          <cell r="H143">
            <v>20962.876167423077</v>
          </cell>
        </row>
        <row r="144">
          <cell r="B144" t="str">
            <v>CO.01404</v>
          </cell>
          <cell r="D144" t="str">
            <v>Đo vẽ cắt dọc dòng chảy, địa hình cấp 4</v>
          </cell>
          <cell r="E144" t="str">
            <v>1 m</v>
          </cell>
          <cell r="H144">
            <v>31121.155741769227</v>
          </cell>
        </row>
        <row r="145">
          <cell r="D145" t="str">
            <v xml:space="preserve"> - Vật liệu </v>
          </cell>
          <cell r="H145">
            <v>305.19499999999999</v>
          </cell>
        </row>
        <row r="146">
          <cell r="D146" t="str">
            <v>Cọc gỗ 0.04x0.04x0.4</v>
          </cell>
          <cell r="E146" t="str">
            <v>cọc</v>
          </cell>
          <cell r="F146">
            <v>0.06</v>
          </cell>
          <cell r="G146">
            <v>3500</v>
          </cell>
          <cell r="H146">
            <v>210</v>
          </cell>
        </row>
        <row r="147">
          <cell r="D147" t="str">
            <v>Sơn đỏ, trắng</v>
          </cell>
          <cell r="E147" t="str">
            <v>kg</v>
          </cell>
          <cell r="F147">
            <v>5.9999999999999995E-4</v>
          </cell>
          <cell r="G147">
            <v>79500</v>
          </cell>
          <cell r="H147">
            <v>47.699999999999996</v>
          </cell>
        </row>
        <row r="148">
          <cell r="D148" t="str">
            <v xml:space="preserve">Sổ đo </v>
          </cell>
          <cell r="E148" t="str">
            <v>quyển</v>
          </cell>
          <cell r="F148">
            <v>5.0000000000000001E-3</v>
          </cell>
          <cell r="G148">
            <v>1500</v>
          </cell>
          <cell r="H148">
            <v>7.5</v>
          </cell>
        </row>
        <row r="149">
          <cell r="D149" t="str">
            <v>Giấy kẻ ly cao 0.3m</v>
          </cell>
          <cell r="E149" t="str">
            <v>m</v>
          </cell>
          <cell r="F149">
            <v>5.0000000000000001E-3</v>
          </cell>
          <cell r="G149">
            <v>1500</v>
          </cell>
          <cell r="H149">
            <v>7.5</v>
          </cell>
        </row>
        <row r="150">
          <cell r="D150" t="str">
            <v>Giấy can cao 0.3m</v>
          </cell>
          <cell r="E150" t="str">
            <v>m</v>
          </cell>
          <cell r="F150">
            <v>5.0000000000000001E-3</v>
          </cell>
          <cell r="G150">
            <v>950</v>
          </cell>
          <cell r="H150">
            <v>4.75</v>
          </cell>
        </row>
        <row r="151">
          <cell r="D151" t="str">
            <v>Vật liệu khác</v>
          </cell>
          <cell r="E151" t="str">
            <v>%</v>
          </cell>
          <cell r="F151">
            <v>10</v>
          </cell>
          <cell r="G151">
            <v>277.45</v>
          </cell>
          <cell r="H151">
            <v>27.745000000000001</v>
          </cell>
        </row>
        <row r="152">
          <cell r="D152" t="str">
            <v xml:space="preserve"> - Nhân công</v>
          </cell>
          <cell r="H152">
            <v>18647.801653846152</v>
          </cell>
        </row>
        <row r="153">
          <cell r="D153" t="str">
            <v>Bậc 4/7</v>
          </cell>
          <cell r="E153" t="str">
            <v>công</v>
          </cell>
          <cell r="F153">
            <v>7.2700000000000001E-2</v>
          </cell>
          <cell r="G153">
            <v>256503.46153846153</v>
          </cell>
          <cell r="H153">
            <v>18647.801653846152</v>
          </cell>
        </row>
        <row r="154">
          <cell r="D154" t="str">
            <v xml:space="preserve"> - Máy thi công </v>
          </cell>
          <cell r="H154">
            <v>150.29332499999998</v>
          </cell>
        </row>
        <row r="155">
          <cell r="D155" t="str">
            <v>Máy theo 020</v>
          </cell>
          <cell r="E155" t="str">
            <v>ca</v>
          </cell>
          <cell r="F155">
            <v>8.199999999999999E-3</v>
          </cell>
          <cell r="G155">
            <v>13970</v>
          </cell>
          <cell r="H155">
            <v>114.55399999999999</v>
          </cell>
        </row>
        <row r="156">
          <cell r="D156" t="str">
            <v>Ni 030</v>
          </cell>
          <cell r="E156" t="str">
            <v>ca</v>
          </cell>
          <cell r="F156">
            <v>3.7000000000000002E-3</v>
          </cell>
          <cell r="G156">
            <v>7725</v>
          </cell>
          <cell r="H156">
            <v>28.5825</v>
          </cell>
        </row>
        <row r="157">
          <cell r="D157" t="str">
            <v>Thiết bị khác</v>
          </cell>
          <cell r="E157" t="str">
            <v>%</v>
          </cell>
          <cell r="F157">
            <v>5</v>
          </cell>
          <cell r="G157">
            <v>143.13649999999998</v>
          </cell>
          <cell r="H157">
            <v>7.1568249999999995</v>
          </cell>
        </row>
        <row r="158">
          <cell r="D158" t="str">
            <v>a) Chi phí chung (55%*NC)</v>
          </cell>
          <cell r="H158">
            <v>10256.290909615385</v>
          </cell>
        </row>
        <row r="159">
          <cell r="D159" t="str">
            <v>b) Thu nhập chịu thuế tính trước [6%*(VL+NC+M+CPC)]</v>
          </cell>
          <cell r="H159">
            <v>1761.5748533076921</v>
          </cell>
        </row>
        <row r="160">
          <cell r="D160" t="str">
            <v>Cộng đơn gíá (Z=VL+NC+M+CPC+T)</v>
          </cell>
          <cell r="H160">
            <v>31121.155741769227</v>
          </cell>
        </row>
        <row r="161">
          <cell r="B161" t="str">
            <v>CO.01304vd</v>
          </cell>
          <cell r="D161" t="str">
            <v>Đo vẽ cắt ngang thượng hạ lưu sông dưới nước, địa hình cấp 4</v>
          </cell>
          <cell r="E161" t="str">
            <v>1 m</v>
          </cell>
          <cell r="H161">
            <v>22754.808122307692</v>
          </cell>
        </row>
        <row r="162">
          <cell r="D162" t="str">
            <v xml:space="preserve"> - Vật liệu </v>
          </cell>
          <cell r="H162">
            <v>319.73999999999995</v>
          </cell>
        </row>
        <row r="163">
          <cell r="D163" t="str">
            <v>Mốc bê tông đúc sẵn</v>
          </cell>
          <cell r="E163" t="str">
            <v>cái</v>
          </cell>
          <cell r="F163">
            <v>3.5000000000000001E-3</v>
          </cell>
          <cell r="G163">
            <v>15000</v>
          </cell>
          <cell r="H163">
            <v>52.5</v>
          </cell>
        </row>
        <row r="164">
          <cell r="D164" t="str">
            <v>Xi măng PC30</v>
          </cell>
          <cell r="E164" t="str">
            <v>Kg</v>
          </cell>
          <cell r="F164">
            <v>1.4999999999999999E-2</v>
          </cell>
          <cell r="G164">
            <v>1418.181818181818</v>
          </cell>
          <cell r="H164">
            <v>21.27272727272727</v>
          </cell>
        </row>
        <row r="165">
          <cell r="D165" t="str">
            <v>Cọc gỗ 0.04x0.04x0.4</v>
          </cell>
          <cell r="E165" t="str">
            <v>cọc</v>
          </cell>
          <cell r="F165">
            <v>3.5000000000000003E-2</v>
          </cell>
          <cell r="G165">
            <v>3500</v>
          </cell>
          <cell r="H165">
            <v>122.50000000000001</v>
          </cell>
        </row>
        <row r="166">
          <cell r="D166" t="str">
            <v>Sơn đỏ, trắng</v>
          </cell>
          <cell r="E166" t="str">
            <v>kg</v>
          </cell>
          <cell r="F166">
            <v>1E-3</v>
          </cell>
          <cell r="G166">
            <v>79500</v>
          </cell>
          <cell r="H166">
            <v>79.5</v>
          </cell>
        </row>
        <row r="167">
          <cell r="D167" t="str">
            <v xml:space="preserve">Sổ đo </v>
          </cell>
          <cell r="E167" t="str">
            <v>quyển</v>
          </cell>
          <cell r="F167">
            <v>5.0000000000000001E-3</v>
          </cell>
          <cell r="G167">
            <v>1500</v>
          </cell>
          <cell r="H167">
            <v>7.5</v>
          </cell>
        </row>
        <row r="168">
          <cell r="D168" t="str">
            <v>Giấy kẻ ly cao 0.3m</v>
          </cell>
          <cell r="E168" t="str">
            <v>m</v>
          </cell>
          <cell r="F168">
            <v>2E-3</v>
          </cell>
          <cell r="G168">
            <v>1500</v>
          </cell>
          <cell r="H168">
            <v>3</v>
          </cell>
        </row>
        <row r="169">
          <cell r="D169" t="str">
            <v>Giấy can cao 0.3m</v>
          </cell>
          <cell r="E169" t="str">
            <v>m</v>
          </cell>
          <cell r="F169">
            <v>2E-3</v>
          </cell>
          <cell r="G169">
            <v>950</v>
          </cell>
          <cell r="H169">
            <v>1.9000000000000001</v>
          </cell>
        </row>
        <row r="170">
          <cell r="D170" t="str">
            <v>Giấy viết</v>
          </cell>
          <cell r="E170" t="str">
            <v>tập</v>
          </cell>
          <cell r="F170">
            <v>1E-3</v>
          </cell>
          <cell r="G170">
            <v>2500</v>
          </cell>
          <cell r="H170">
            <v>2.5</v>
          </cell>
        </row>
        <row r="171">
          <cell r="D171" t="str">
            <v>Vật liệu khác</v>
          </cell>
          <cell r="E171" t="str">
            <v>%</v>
          </cell>
          <cell r="F171">
            <v>10</v>
          </cell>
          <cell r="G171">
            <v>290.67272727272723</v>
          </cell>
          <cell r="H171">
            <v>29.067272727272723</v>
          </cell>
        </row>
        <row r="172">
          <cell r="D172" t="str">
            <v xml:space="preserve"> - Nhân công </v>
          </cell>
          <cell r="H172">
            <v>13594.683461538461</v>
          </cell>
        </row>
        <row r="173">
          <cell r="D173" t="str">
            <v>Bậc 4/7</v>
          </cell>
          <cell r="E173" t="str">
            <v>công</v>
          </cell>
          <cell r="F173">
            <v>5.2999999999999999E-2</v>
          </cell>
          <cell r="G173">
            <v>256503.46153846153</v>
          </cell>
          <cell r="H173">
            <v>13594.683461538461</v>
          </cell>
        </row>
        <row r="174">
          <cell r="D174" t="str">
            <v xml:space="preserve"> - Máy thi công </v>
          </cell>
          <cell r="H174">
            <v>75.300750000000008</v>
          </cell>
        </row>
        <row r="175">
          <cell r="D175" t="str">
            <v>Bộ đo mia bala</v>
          </cell>
          <cell r="E175" t="str">
            <v>ca</v>
          </cell>
          <cell r="F175">
            <v>3.7499999999999999E-3</v>
          </cell>
          <cell r="G175">
            <v>1773</v>
          </cell>
          <cell r="H175">
            <v>6.6487499999999997</v>
          </cell>
        </row>
        <row r="176">
          <cell r="D176" t="str">
            <v>Ni 030</v>
          </cell>
          <cell r="E176" t="str">
            <v>ca</v>
          </cell>
          <cell r="F176">
            <v>8.0000000000000002E-3</v>
          </cell>
          <cell r="G176">
            <v>7725</v>
          </cell>
          <cell r="H176">
            <v>61.800000000000004</v>
          </cell>
        </row>
        <row r="177">
          <cell r="D177" t="str">
            <v>ống nhòm</v>
          </cell>
          <cell r="E177" t="str">
            <v>ca</v>
          </cell>
          <cell r="F177">
            <v>3.7499999999999999E-3</v>
          </cell>
          <cell r="G177">
            <v>871</v>
          </cell>
          <cell r="H177">
            <v>3.2662499999999999</v>
          </cell>
        </row>
        <row r="178">
          <cell r="D178" t="str">
            <v>Thiết bị khác</v>
          </cell>
          <cell r="E178" t="str">
            <v>%</v>
          </cell>
          <cell r="F178">
            <v>5</v>
          </cell>
          <cell r="G178">
            <v>71.715000000000003</v>
          </cell>
          <cell r="H178">
            <v>3.5857500000000004</v>
          </cell>
        </row>
        <row r="179">
          <cell r="D179" t="str">
            <v>a) Chi phí chung (55%*NC)</v>
          </cell>
          <cell r="H179">
            <v>7477.0759038461547</v>
          </cell>
        </row>
        <row r="180">
          <cell r="D180" t="str">
            <v>b) Thu nhập chịu thuế tính trước [6%*(VL+NC+M+CPC)]</v>
          </cell>
          <cell r="H180">
            <v>1288.0080069230769</v>
          </cell>
        </row>
        <row r="181">
          <cell r="D181" t="str">
            <v>Cộng đơn gíá (Z=VL+NC+M+CPC+T)</v>
          </cell>
          <cell r="H181">
            <v>22754.808122307692</v>
          </cell>
        </row>
        <row r="183">
          <cell r="B183" t="str">
            <v>CO.01104vd</v>
          </cell>
          <cell r="D183" t="str">
            <v>Đo vẽ cắt ngang thượng hạ lưu sông trên cạn, địa hình cấp 4</v>
          </cell>
          <cell r="E183" t="str">
            <v>1 m</v>
          </cell>
          <cell r="H183">
            <v>16105.028649076921</v>
          </cell>
        </row>
        <row r="184">
          <cell r="D184" t="str">
            <v xml:space="preserve"> - Vật liệu </v>
          </cell>
          <cell r="H184">
            <v>316.98999999999995</v>
          </cell>
        </row>
        <row r="185">
          <cell r="D185" t="str">
            <v>Mốc bê tông đúc sẵn</v>
          </cell>
          <cell r="E185" t="str">
            <v>cái</v>
          </cell>
          <cell r="F185">
            <v>3.5000000000000001E-3</v>
          </cell>
          <cell r="G185">
            <v>15000</v>
          </cell>
          <cell r="H185">
            <v>52.5</v>
          </cell>
        </row>
        <row r="186">
          <cell r="D186" t="str">
            <v>Xi măng PC30</v>
          </cell>
          <cell r="E186" t="str">
            <v>Kg</v>
          </cell>
          <cell r="F186">
            <v>1.4999999999999999E-2</v>
          </cell>
          <cell r="G186">
            <v>1418.181818181818</v>
          </cell>
          <cell r="H186">
            <v>21.27272727272727</v>
          </cell>
        </row>
        <row r="187">
          <cell r="D187" t="str">
            <v>Cọc gỗ 0.04x0.04x0.4</v>
          </cell>
          <cell r="E187" t="str">
            <v>cọc</v>
          </cell>
          <cell r="F187">
            <v>3.5000000000000003E-2</v>
          </cell>
          <cell r="G187">
            <v>3500</v>
          </cell>
          <cell r="H187">
            <v>122.50000000000001</v>
          </cell>
        </row>
        <row r="188">
          <cell r="D188" t="str">
            <v>Sơn đỏ, trắng</v>
          </cell>
          <cell r="E188" t="str">
            <v>kg</v>
          </cell>
          <cell r="F188">
            <v>1E-3</v>
          </cell>
          <cell r="G188">
            <v>79500</v>
          </cell>
          <cell r="H188">
            <v>79.5</v>
          </cell>
        </row>
        <row r="189">
          <cell r="D189" t="str">
            <v xml:space="preserve">Sổ đo </v>
          </cell>
          <cell r="E189" t="str">
            <v>quyển</v>
          </cell>
          <cell r="F189">
            <v>5.0000000000000001E-3</v>
          </cell>
          <cell r="G189">
            <v>1500</v>
          </cell>
          <cell r="H189">
            <v>7.5</v>
          </cell>
        </row>
        <row r="190">
          <cell r="D190" t="str">
            <v>Giấy kẻ ly cao 0.3m</v>
          </cell>
          <cell r="E190" t="str">
            <v>m</v>
          </cell>
          <cell r="F190">
            <v>2E-3</v>
          </cell>
          <cell r="G190">
            <v>1500</v>
          </cell>
          <cell r="H190">
            <v>3</v>
          </cell>
        </row>
        <row r="191">
          <cell r="D191" t="str">
            <v>Giấy can cao 0.3m</v>
          </cell>
          <cell r="E191" t="str">
            <v>m</v>
          </cell>
          <cell r="F191">
            <v>2E-3</v>
          </cell>
          <cell r="G191">
            <v>950</v>
          </cell>
          <cell r="H191">
            <v>1.9000000000000001</v>
          </cell>
        </row>
        <row r="192">
          <cell r="D192" t="str">
            <v>Vật liệu khác</v>
          </cell>
          <cell r="E192" t="str">
            <v>%</v>
          </cell>
          <cell r="F192">
            <v>10</v>
          </cell>
          <cell r="G192">
            <v>288.17272727272723</v>
          </cell>
          <cell r="H192">
            <v>28.817272727272723</v>
          </cell>
        </row>
        <row r="193">
          <cell r="D193" t="str">
            <v xml:space="preserve"> - Nhân công </v>
          </cell>
          <cell r="H193">
            <v>9567.5791153846149</v>
          </cell>
        </row>
        <row r="194">
          <cell r="D194" t="str">
            <v>Bậc 4/7</v>
          </cell>
          <cell r="E194" t="str">
            <v>công</v>
          </cell>
          <cell r="F194">
            <v>3.73E-2</v>
          </cell>
          <cell r="G194">
            <v>256503.46153846153</v>
          </cell>
          <cell r="H194">
            <v>9567.5791153846149</v>
          </cell>
        </row>
        <row r="195">
          <cell r="D195" t="str">
            <v xml:space="preserve"> - Máy thi công </v>
          </cell>
          <cell r="H195">
            <v>46.685625000000002</v>
          </cell>
        </row>
        <row r="196">
          <cell r="D196" t="str">
            <v>Bộ đo mia bala</v>
          </cell>
          <cell r="E196" t="str">
            <v>ca</v>
          </cell>
          <cell r="F196">
            <v>2.5000000000000001E-3</v>
          </cell>
          <cell r="G196">
            <v>1773</v>
          </cell>
          <cell r="H196">
            <v>4.4325000000000001</v>
          </cell>
        </row>
        <row r="197">
          <cell r="D197" t="str">
            <v>Ni 030</v>
          </cell>
          <cell r="E197" t="str">
            <v>ca</v>
          </cell>
          <cell r="F197">
            <v>4.8999999999999998E-3</v>
          </cell>
          <cell r="G197">
            <v>7725</v>
          </cell>
          <cell r="H197">
            <v>37.852499999999999</v>
          </cell>
        </row>
        <row r="198">
          <cell r="D198" t="str">
            <v>ống nhòm</v>
          </cell>
          <cell r="E198" t="str">
            <v>ca</v>
          </cell>
          <cell r="F198">
            <v>2.5000000000000001E-3</v>
          </cell>
          <cell r="G198">
            <v>871</v>
          </cell>
          <cell r="H198">
            <v>2.1775000000000002</v>
          </cell>
        </row>
        <row r="199">
          <cell r="D199" t="str">
            <v>Thiết bị khác</v>
          </cell>
          <cell r="E199" t="str">
            <v>%</v>
          </cell>
          <cell r="F199">
            <v>5</v>
          </cell>
          <cell r="G199">
            <v>44.462499999999999</v>
          </cell>
          <cell r="H199">
            <v>2.223125</v>
          </cell>
        </row>
        <row r="200">
          <cell r="D200" t="str">
            <v>a) Chi phí chung (55%*NC)</v>
          </cell>
          <cell r="H200">
            <v>5262.1685134615382</v>
          </cell>
        </row>
        <row r="201">
          <cell r="D201" t="str">
            <v>b) Thu nhập chịu thuế tính trước [6%*(VL+NC+M+CPC)]</v>
          </cell>
          <cell r="H201">
            <v>911.60539523076909</v>
          </cell>
        </row>
        <row r="202">
          <cell r="D202" t="str">
            <v>Cộng đơn gíá (Z=VL+NC+M+CPC+T)</v>
          </cell>
          <cell r="H202">
            <v>16105.028649076921</v>
          </cell>
        </row>
        <row r="204">
          <cell r="B204" t="str">
            <v>CM.02204</v>
          </cell>
          <cell r="D204" t="str">
            <v>Đo vẽ bình đồ trên cạn, tỷ lệ 1/500, ĐĐM 1m, ĐH cấp 4</v>
          </cell>
          <cell r="E204" t="str">
            <v>ha</v>
          </cell>
          <cell r="H204">
            <v>6460396.2319269218</v>
          </cell>
        </row>
        <row r="205">
          <cell r="D205" t="str">
            <v xml:space="preserve"> - Vật liệu </v>
          </cell>
          <cell r="H205">
            <v>19892.7</v>
          </cell>
        </row>
        <row r="206">
          <cell r="D206" t="str">
            <v>Cọc gỗ 4x4x30</v>
          </cell>
          <cell r="E206" t="str">
            <v>cọc</v>
          </cell>
          <cell r="F206">
            <v>3</v>
          </cell>
          <cell r="G206">
            <v>2000</v>
          </cell>
          <cell r="H206">
            <v>6000</v>
          </cell>
        </row>
        <row r="207">
          <cell r="D207" t="str">
            <v xml:space="preserve">Sổ đo </v>
          </cell>
          <cell r="E207" t="str">
            <v>quyển</v>
          </cell>
          <cell r="F207">
            <v>0.7</v>
          </cell>
          <cell r="G207">
            <v>1500</v>
          </cell>
          <cell r="H207">
            <v>1050</v>
          </cell>
        </row>
        <row r="208">
          <cell r="D208" t="str">
            <v>Giấy vẽ bản đồ (50x50)</v>
          </cell>
          <cell r="E208" t="str">
            <v>tờ</v>
          </cell>
          <cell r="F208">
            <v>0.18</v>
          </cell>
          <cell r="G208">
            <v>3600</v>
          </cell>
          <cell r="H208">
            <v>648</v>
          </cell>
        </row>
        <row r="209">
          <cell r="D209" t="str">
            <v>Bản gỗ 60x60</v>
          </cell>
          <cell r="E209" t="str">
            <v>cái</v>
          </cell>
          <cell r="F209">
            <v>0.16</v>
          </cell>
          <cell r="G209">
            <v>60000</v>
          </cell>
          <cell r="H209">
            <v>9600</v>
          </cell>
        </row>
        <row r="210">
          <cell r="D210" t="str">
            <v>Vật liệu khác</v>
          </cell>
          <cell r="E210" t="str">
            <v>%</v>
          </cell>
          <cell r="F210">
            <v>15</v>
          </cell>
          <cell r="G210">
            <v>17298</v>
          </cell>
          <cell r="H210">
            <v>2594.6999999999998</v>
          </cell>
        </row>
        <row r="211">
          <cell r="D211" t="str">
            <v xml:space="preserve"> - Nhân công</v>
          </cell>
          <cell r="H211">
            <v>3898852.615384615</v>
          </cell>
        </row>
        <row r="212">
          <cell r="D212" t="str">
            <v>Bậc 4/7</v>
          </cell>
          <cell r="E212" t="str">
            <v>công</v>
          </cell>
          <cell r="F212">
            <v>15.2</v>
          </cell>
          <cell r="G212">
            <v>256503.46153846153</v>
          </cell>
          <cell r="H212">
            <v>3898852.615384615</v>
          </cell>
        </row>
        <row r="213">
          <cell r="D213" t="str">
            <v xml:space="preserve"> - Máy thi công </v>
          </cell>
          <cell r="H213">
            <v>31599.172499999997</v>
          </cell>
        </row>
        <row r="214">
          <cell r="D214" t="str">
            <v>Máy theo 020</v>
          </cell>
          <cell r="E214" t="str">
            <v>ca</v>
          </cell>
          <cell r="F214">
            <v>0.5</v>
          </cell>
          <cell r="G214">
            <v>13970</v>
          </cell>
          <cell r="H214">
            <v>6985</v>
          </cell>
        </row>
        <row r="215">
          <cell r="D215" t="str">
            <v>Ni 030</v>
          </cell>
          <cell r="E215" t="str">
            <v>ca</v>
          </cell>
          <cell r="F215">
            <v>0.05</v>
          </cell>
          <cell r="G215">
            <v>7725</v>
          </cell>
          <cell r="H215">
            <v>386.25</v>
          </cell>
        </row>
        <row r="216">
          <cell r="D216" t="str">
            <v>Dalta 020</v>
          </cell>
          <cell r="E216" t="str">
            <v>ca</v>
          </cell>
          <cell r="F216">
            <v>1.1339999999999999</v>
          </cell>
          <cell r="G216">
            <v>19100</v>
          </cell>
          <cell r="H216">
            <v>21659.399999999998</v>
          </cell>
        </row>
        <row r="217">
          <cell r="D217" t="str">
            <v>Bộ đo mia bala</v>
          </cell>
          <cell r="E217" t="str">
            <v>ca</v>
          </cell>
          <cell r="F217">
            <v>0.6</v>
          </cell>
          <cell r="G217">
            <v>1773</v>
          </cell>
          <cell r="H217">
            <v>1063.8</v>
          </cell>
        </row>
        <row r="218">
          <cell r="D218" t="str">
            <v>Thiết bị khác</v>
          </cell>
          <cell r="E218" t="str">
            <v>%</v>
          </cell>
          <cell r="F218">
            <v>5</v>
          </cell>
          <cell r="G218">
            <v>30094.449999999997</v>
          </cell>
          <cell r="H218">
            <v>1504.7224999999999</v>
          </cell>
        </row>
        <row r="219">
          <cell r="D219" t="str">
            <v>a) Chi phí chung (55%*NC)</v>
          </cell>
          <cell r="H219">
            <v>2144368.9384615384</v>
          </cell>
        </row>
        <row r="220">
          <cell r="D220" t="str">
            <v>b) Thu nhập chịu thuế tính trước [6%*(VL+NC+M+CPC)]</v>
          </cell>
          <cell r="H220">
            <v>365682.80558076914</v>
          </cell>
        </row>
        <row r="221">
          <cell r="D221" t="str">
            <v>Cộng đơn gíá (Z=VL+NC+M+CPC+T)</v>
          </cell>
          <cell r="H221">
            <v>6460396.2319269218</v>
          </cell>
        </row>
        <row r="223">
          <cell r="B223" t="str">
            <v>CN.02204</v>
          </cell>
          <cell r="D223" t="str">
            <v>Đo vẽ bình đồ dưới nước, tỷ lệ 1/500, ĐĐM 1m, ĐH cấp 4</v>
          </cell>
          <cell r="E223" t="str">
            <v>ha</v>
          </cell>
          <cell r="H223">
            <v>8347467.7395115374</v>
          </cell>
        </row>
        <row r="224">
          <cell r="D224" t="str">
            <v xml:space="preserve"> - Vật liệu </v>
          </cell>
          <cell r="H224">
            <v>19027.8</v>
          </cell>
        </row>
        <row r="225">
          <cell r="D225" t="str">
            <v>Cọc gỗ 4x4x30</v>
          </cell>
          <cell r="E225" t="str">
            <v>cọc</v>
          </cell>
          <cell r="F225">
            <v>3</v>
          </cell>
          <cell r="G225">
            <v>2000</v>
          </cell>
          <cell r="H225">
            <v>6000</v>
          </cell>
        </row>
        <row r="226">
          <cell r="D226" t="str">
            <v xml:space="preserve">Sổ đo </v>
          </cell>
          <cell r="E226" t="str">
            <v>quyển</v>
          </cell>
          <cell r="F226">
            <v>0.7</v>
          </cell>
          <cell r="G226">
            <v>1500</v>
          </cell>
          <cell r="H226">
            <v>1050</v>
          </cell>
        </row>
        <row r="227">
          <cell r="D227" t="str">
            <v>Giấy vẽ bản đồ (50x50)</v>
          </cell>
          <cell r="E227" t="str">
            <v>tờ</v>
          </cell>
          <cell r="F227">
            <v>0.18</v>
          </cell>
          <cell r="G227">
            <v>3600</v>
          </cell>
          <cell r="H227">
            <v>648</v>
          </cell>
        </row>
        <row r="228">
          <cell r="D228" t="str">
            <v>Bản gỗ 60x60</v>
          </cell>
          <cell r="E228" t="str">
            <v>cái</v>
          </cell>
          <cell r="F228">
            <v>0.16</v>
          </cell>
          <cell r="G228">
            <v>60000</v>
          </cell>
          <cell r="H228">
            <v>9600</v>
          </cell>
        </row>
        <row r="229">
          <cell r="D229" t="str">
            <v>Vật liệu khác</v>
          </cell>
          <cell r="E229" t="str">
            <v>%</v>
          </cell>
          <cell r="F229">
            <v>10</v>
          </cell>
          <cell r="G229">
            <v>17298</v>
          </cell>
          <cell r="H229">
            <v>1729.8000000000002</v>
          </cell>
        </row>
        <row r="230">
          <cell r="D230" t="str">
            <v xml:space="preserve"> - Nhân công</v>
          </cell>
          <cell r="H230">
            <v>5053118.192307692</v>
          </cell>
        </row>
        <row r="231">
          <cell r="D231" t="str">
            <v>Bậc 4/7</v>
          </cell>
          <cell r="E231" t="str">
            <v>công</v>
          </cell>
          <cell r="F231">
            <v>19.7</v>
          </cell>
          <cell r="G231">
            <v>256503.46153846153</v>
          </cell>
          <cell r="H231">
            <v>5053118.192307692</v>
          </cell>
        </row>
        <row r="232">
          <cell r="D232" t="str">
            <v xml:space="preserve"> - Máy thi công </v>
          </cell>
          <cell r="H232">
            <v>23608.567499999997</v>
          </cell>
        </row>
        <row r="233">
          <cell r="D233" t="str">
            <v>Máy theo 020</v>
          </cell>
          <cell r="E233" t="str">
            <v>ca</v>
          </cell>
          <cell r="F233">
            <v>0.43</v>
          </cell>
          <cell r="G233">
            <v>13970</v>
          </cell>
          <cell r="H233">
            <v>6007.0999999999995</v>
          </cell>
        </row>
        <row r="234">
          <cell r="D234" t="str">
            <v>Ni 030</v>
          </cell>
          <cell r="E234" t="str">
            <v>ca</v>
          </cell>
          <cell r="F234">
            <v>4.2000000000000003E-2</v>
          </cell>
          <cell r="G234">
            <v>7725</v>
          </cell>
          <cell r="H234">
            <v>324.45000000000005</v>
          </cell>
        </row>
        <row r="235">
          <cell r="D235" t="str">
            <v>Dalta 020</v>
          </cell>
          <cell r="E235" t="str">
            <v>ca</v>
          </cell>
          <cell r="F235">
            <v>0.79</v>
          </cell>
          <cell r="G235">
            <v>19100</v>
          </cell>
          <cell r="H235">
            <v>15089</v>
          </cell>
        </row>
        <row r="236">
          <cell r="D236" t="str">
            <v>Bộ đo mia bala</v>
          </cell>
          <cell r="E236" t="str">
            <v>ca</v>
          </cell>
          <cell r="F236">
            <v>0.6</v>
          </cell>
          <cell r="G236">
            <v>1773</v>
          </cell>
          <cell r="H236">
            <v>1063.8</v>
          </cell>
        </row>
        <row r="237">
          <cell r="D237" t="str">
            <v>Thiết bị khác</v>
          </cell>
          <cell r="E237" t="str">
            <v>%</v>
          </cell>
          <cell r="F237">
            <v>5</v>
          </cell>
          <cell r="G237">
            <v>22484.35</v>
          </cell>
          <cell r="H237">
            <v>1124.2175</v>
          </cell>
        </row>
        <row r="238">
          <cell r="D238" t="str">
            <v>a) Chi phí chung (55%*NC)</v>
          </cell>
          <cell r="H238">
            <v>2779215.0057692309</v>
          </cell>
        </row>
        <row r="239">
          <cell r="D239" t="str">
            <v>b) Thu nhập chịu thuế tính trước [6%*(VL+NC+M+CPC)]</v>
          </cell>
          <cell r="H239">
            <v>472498.17393461533</v>
          </cell>
        </row>
        <row r="240">
          <cell r="D240" t="str">
            <v>Cộng đơn gíá (Z=VL+NC+M+CPC+T)</v>
          </cell>
          <cell r="H240">
            <v>8347467.7395115374</v>
          </cell>
        </row>
        <row r="242">
          <cell r="B242" t="str">
            <v>CM.03103</v>
          </cell>
          <cell r="D242" t="str">
            <v>Đo vẽ bình đồ trên cạn, tỷ lệ 1/1000, ĐĐM 1m, ĐH cấp 3</v>
          </cell>
          <cell r="E242" t="str">
            <v>100ha</v>
          </cell>
          <cell r="H242">
            <v>169452592.61416921</v>
          </cell>
        </row>
        <row r="243">
          <cell r="D243" t="str">
            <v xml:space="preserve"> - Vật liệu </v>
          </cell>
          <cell r="H243">
            <v>411700</v>
          </cell>
        </row>
        <row r="244">
          <cell r="D244" t="str">
            <v>Cọc gỗ 4x4x30</v>
          </cell>
          <cell r="E244" t="str">
            <v>cọc</v>
          </cell>
          <cell r="F244">
            <v>35</v>
          </cell>
          <cell r="G244">
            <v>2000</v>
          </cell>
          <cell r="H244">
            <v>70000</v>
          </cell>
        </row>
        <row r="245">
          <cell r="D245" t="str">
            <v xml:space="preserve">Sổ đo </v>
          </cell>
          <cell r="E245" t="str">
            <v>quyển</v>
          </cell>
          <cell r="F245">
            <v>20</v>
          </cell>
          <cell r="G245">
            <v>1500</v>
          </cell>
          <cell r="H245">
            <v>30000</v>
          </cell>
        </row>
        <row r="246">
          <cell r="D246" t="str">
            <v>Giấy vẽ bản đồ (50x50)</v>
          </cell>
          <cell r="E246" t="str">
            <v>tờ</v>
          </cell>
          <cell r="F246">
            <v>5</v>
          </cell>
          <cell r="G246">
            <v>3600</v>
          </cell>
          <cell r="H246">
            <v>18000</v>
          </cell>
        </row>
        <row r="247">
          <cell r="D247" t="str">
            <v>Bản gỗ 60x60</v>
          </cell>
          <cell r="E247" t="str">
            <v>cái</v>
          </cell>
          <cell r="F247">
            <v>4</v>
          </cell>
          <cell r="G247">
            <v>60000</v>
          </cell>
          <cell r="H247">
            <v>240000</v>
          </cell>
        </row>
        <row r="248">
          <cell r="D248" t="str">
            <v>Vật liệu khác</v>
          </cell>
          <cell r="E248" t="str">
            <v>%</v>
          </cell>
          <cell r="F248">
            <v>15</v>
          </cell>
          <cell r="G248">
            <v>358000</v>
          </cell>
          <cell r="H248">
            <v>53700</v>
          </cell>
        </row>
        <row r="249">
          <cell r="D249" t="str">
            <v xml:space="preserve"> - Nhân công</v>
          </cell>
          <cell r="H249">
            <v>102344881.15384614</v>
          </cell>
        </row>
        <row r="250">
          <cell r="D250" t="str">
            <v>Bậc 4/7</v>
          </cell>
          <cell r="E250" t="str">
            <v>công</v>
          </cell>
          <cell r="F250">
            <v>399</v>
          </cell>
          <cell r="G250">
            <v>256503.46153846153</v>
          </cell>
          <cell r="H250">
            <v>102344881.15384614</v>
          </cell>
        </row>
        <row r="251">
          <cell r="D251" t="str">
            <v xml:space="preserve"> - Máy thi công </v>
          </cell>
          <cell r="H251">
            <v>814670.64</v>
          </cell>
        </row>
        <row r="252">
          <cell r="D252" t="str">
            <v>Máy theo 020</v>
          </cell>
          <cell r="E252" t="str">
            <v>ca</v>
          </cell>
          <cell r="F252">
            <v>8.8000000000000007</v>
          </cell>
          <cell r="G252">
            <v>13970</v>
          </cell>
          <cell r="H252">
            <v>122936.00000000001</v>
          </cell>
        </row>
        <row r="253">
          <cell r="D253" t="str">
            <v>Ni 030</v>
          </cell>
          <cell r="E253" t="str">
            <v>ca</v>
          </cell>
          <cell r="F253">
            <v>3.2</v>
          </cell>
          <cell r="G253">
            <v>7725</v>
          </cell>
          <cell r="H253">
            <v>24720</v>
          </cell>
        </row>
        <row r="254">
          <cell r="D254" t="str">
            <v>Dalta 020</v>
          </cell>
          <cell r="E254" t="str">
            <v>ca</v>
          </cell>
          <cell r="F254">
            <v>32</v>
          </cell>
          <cell r="G254">
            <v>19100</v>
          </cell>
          <cell r="H254">
            <v>611200</v>
          </cell>
        </row>
        <row r="255">
          <cell r="D255" t="str">
            <v>Bộ đo mia bala</v>
          </cell>
          <cell r="E255" t="str">
            <v>ca</v>
          </cell>
          <cell r="F255">
            <v>9.6</v>
          </cell>
          <cell r="G255">
            <v>1773</v>
          </cell>
          <cell r="H255">
            <v>17020.8</v>
          </cell>
        </row>
        <row r="256">
          <cell r="D256" t="str">
            <v>Thiết bị khác</v>
          </cell>
          <cell r="E256" t="str">
            <v>%</v>
          </cell>
          <cell r="F256">
            <v>5</v>
          </cell>
          <cell r="G256">
            <v>775876.8</v>
          </cell>
          <cell r="H256">
            <v>38793.840000000004</v>
          </cell>
        </row>
        <row r="257">
          <cell r="D257" t="str">
            <v>a) Chi phí chung (55%*NC)</v>
          </cell>
          <cell r="H257">
            <v>56289684.634615384</v>
          </cell>
        </row>
        <row r="258">
          <cell r="D258" t="str">
            <v>b) Thu nhập chịu thuế tính trước [6%*(VL+NC+M+CPC)]</v>
          </cell>
          <cell r="H258">
            <v>9591656.1857076902</v>
          </cell>
        </row>
        <row r="259">
          <cell r="D259" t="str">
            <v>Cộng đơn gíá (Z=VL+NC+M+CPC+T)</v>
          </cell>
          <cell r="H259">
            <v>169452592.61416921</v>
          </cell>
        </row>
        <row r="261">
          <cell r="B261" t="str">
            <v>CM.04103</v>
          </cell>
          <cell r="D261" t="str">
            <v>Đo vẽ bình đồ trên cạn, tỷ lệ 1/2000, ĐĐM 1m, ĐH cấp 3</v>
          </cell>
          <cell r="E261" t="str">
            <v>100ha</v>
          </cell>
          <cell r="H261">
            <v>90988011.107761547</v>
          </cell>
        </row>
        <row r="262">
          <cell r="D262" t="str">
            <v xml:space="preserve"> - Vật liệu </v>
          </cell>
          <cell r="H262">
            <v>144785</v>
          </cell>
        </row>
        <row r="263">
          <cell r="D263" t="str">
            <v>Cọc gỗ 4x4x30</v>
          </cell>
          <cell r="E263" t="str">
            <v>cọc</v>
          </cell>
          <cell r="F263">
            <v>13</v>
          </cell>
          <cell r="G263">
            <v>2000</v>
          </cell>
          <cell r="H263">
            <v>26000</v>
          </cell>
        </row>
        <row r="264">
          <cell r="D264" t="str">
            <v xml:space="preserve">Sổ đo </v>
          </cell>
          <cell r="E264" t="str">
            <v>quyển</v>
          </cell>
          <cell r="F264">
            <v>3</v>
          </cell>
          <cell r="G264">
            <v>1500</v>
          </cell>
          <cell r="H264">
            <v>4500</v>
          </cell>
        </row>
        <row r="265">
          <cell r="D265" t="str">
            <v>Giấy vẽ bản đồ (50x50)</v>
          </cell>
          <cell r="E265" t="str">
            <v>tờ</v>
          </cell>
          <cell r="F265">
            <v>1.5</v>
          </cell>
          <cell r="G265">
            <v>3600</v>
          </cell>
          <cell r="H265">
            <v>5400</v>
          </cell>
        </row>
        <row r="266">
          <cell r="D266" t="str">
            <v>Bản gỗ 60x60</v>
          </cell>
          <cell r="E266" t="str">
            <v>cái</v>
          </cell>
          <cell r="F266">
            <v>1.5</v>
          </cell>
          <cell r="G266">
            <v>60000</v>
          </cell>
          <cell r="H266">
            <v>90000</v>
          </cell>
        </row>
        <row r="267">
          <cell r="D267" t="str">
            <v>Vật liệu khác</v>
          </cell>
          <cell r="E267" t="str">
            <v>%</v>
          </cell>
          <cell r="F267">
            <v>15</v>
          </cell>
          <cell r="G267">
            <v>125900</v>
          </cell>
          <cell r="H267">
            <v>18885</v>
          </cell>
        </row>
        <row r="268">
          <cell r="D268" t="str">
            <v xml:space="preserve"> - Nhân công</v>
          </cell>
          <cell r="H268">
            <v>55071293.192307688</v>
          </cell>
        </row>
        <row r="269">
          <cell r="D269" t="str">
            <v>Bậc 4/7</v>
          </cell>
          <cell r="E269" t="str">
            <v>công</v>
          </cell>
          <cell r="F269">
            <v>214.7</v>
          </cell>
          <cell r="G269">
            <v>256503.46153846153</v>
          </cell>
          <cell r="H269">
            <v>55071293.192307688</v>
          </cell>
        </row>
        <row r="270">
          <cell r="D270" t="str">
            <v xml:space="preserve"> - Máy thi công </v>
          </cell>
          <cell r="H270">
            <v>332456.88</v>
          </cell>
        </row>
        <row r="271">
          <cell r="D271" t="str">
            <v>Máy theo 020</v>
          </cell>
          <cell r="E271" t="str">
            <v>ca</v>
          </cell>
          <cell r="F271">
            <v>3.6</v>
          </cell>
          <cell r="G271">
            <v>13970</v>
          </cell>
          <cell r="H271">
            <v>50292</v>
          </cell>
        </row>
        <row r="272">
          <cell r="D272" t="str">
            <v>Ni 030</v>
          </cell>
          <cell r="E272" t="str">
            <v>ca</v>
          </cell>
          <cell r="F272">
            <v>1.6</v>
          </cell>
          <cell r="G272">
            <v>7725</v>
          </cell>
          <cell r="H272">
            <v>12360</v>
          </cell>
        </row>
        <row r="273">
          <cell r="D273" t="str">
            <v>Dalta 020</v>
          </cell>
          <cell r="E273" t="str">
            <v>ca</v>
          </cell>
          <cell r="F273">
            <v>13</v>
          </cell>
          <cell r="G273">
            <v>19100</v>
          </cell>
          <cell r="H273">
            <v>248300</v>
          </cell>
        </row>
        <row r="274">
          <cell r="D274" t="str">
            <v>Bộ đo mia bala</v>
          </cell>
          <cell r="E274" t="str">
            <v>ca</v>
          </cell>
          <cell r="F274">
            <v>3.2</v>
          </cell>
          <cell r="G274">
            <v>1773</v>
          </cell>
          <cell r="H274">
            <v>5673.6</v>
          </cell>
        </row>
        <row r="275">
          <cell r="D275" t="str">
            <v>Thiết bị khác</v>
          </cell>
          <cell r="E275" t="str">
            <v>%</v>
          </cell>
          <cell r="F275">
            <v>5</v>
          </cell>
          <cell r="G275">
            <v>316625.59999999998</v>
          </cell>
          <cell r="H275">
            <v>15831.279999999999</v>
          </cell>
        </row>
        <row r="276">
          <cell r="D276" t="str">
            <v>a) Chi phí chung (55%*NC)</v>
          </cell>
          <cell r="H276">
            <v>30289211.25576923</v>
          </cell>
        </row>
        <row r="277">
          <cell r="D277" t="str">
            <v>b) Thu nhập chịu thuế tính trước [6%*(VL+NC+M+CPC)]</v>
          </cell>
          <cell r="H277">
            <v>5150264.7796846153</v>
          </cell>
        </row>
        <row r="278">
          <cell r="D278" t="str">
            <v>Cộng đơn gíá (Z=VL+NC+M+CPC+T)</v>
          </cell>
          <cell r="H278">
            <v>90988011.107761547</v>
          </cell>
        </row>
        <row r="280">
          <cell r="B280" t="str">
            <v>CM.04104</v>
          </cell>
          <cell r="D280" t="str">
            <v>Đo vẽ bình đồ trên cạn, tỷ lệ 1/2000, ĐĐM 1m, ĐH cấp 4</v>
          </cell>
          <cell r="E280" t="str">
            <v>100ha</v>
          </cell>
          <cell r="H280">
            <v>116783110.57286923</v>
          </cell>
        </row>
        <row r="281">
          <cell r="D281" t="str">
            <v xml:space="preserve"> - Vật liệu </v>
          </cell>
          <cell r="H281">
            <v>144785</v>
          </cell>
        </row>
        <row r="282">
          <cell r="D282" t="str">
            <v>Cọc gỗ 4x4x30</v>
          </cell>
          <cell r="E282" t="str">
            <v>cọc</v>
          </cell>
          <cell r="F282">
            <v>13</v>
          </cell>
          <cell r="G282">
            <v>2000</v>
          </cell>
          <cell r="H282">
            <v>26000</v>
          </cell>
        </row>
        <row r="283">
          <cell r="D283" t="str">
            <v xml:space="preserve">Sổ đo </v>
          </cell>
          <cell r="E283" t="str">
            <v>quyển</v>
          </cell>
          <cell r="F283">
            <v>3</v>
          </cell>
          <cell r="G283">
            <v>1500</v>
          </cell>
          <cell r="H283">
            <v>4500</v>
          </cell>
        </row>
        <row r="284">
          <cell r="D284" t="str">
            <v>Giấy vẽ bản đồ (50x50)</v>
          </cell>
          <cell r="E284" t="str">
            <v>tờ</v>
          </cell>
          <cell r="F284">
            <v>1.5</v>
          </cell>
          <cell r="G284">
            <v>3600</v>
          </cell>
          <cell r="H284">
            <v>5400</v>
          </cell>
        </row>
        <row r="285">
          <cell r="D285" t="str">
            <v>Bản gỗ 60x60</v>
          </cell>
          <cell r="E285" t="str">
            <v>cái</v>
          </cell>
          <cell r="F285">
            <v>1.5</v>
          </cell>
          <cell r="G285">
            <v>60000</v>
          </cell>
          <cell r="H285">
            <v>90000</v>
          </cell>
        </row>
        <row r="286">
          <cell r="D286" t="str">
            <v>Vật liệu khác</v>
          </cell>
          <cell r="E286" t="str">
            <v>%</v>
          </cell>
          <cell r="F286">
            <v>15</v>
          </cell>
          <cell r="G286">
            <v>125900</v>
          </cell>
          <cell r="H286">
            <v>18885</v>
          </cell>
        </row>
        <row r="287">
          <cell r="D287" t="str">
            <v xml:space="preserve"> - Nhân công</v>
          </cell>
          <cell r="H287">
            <v>70666703.653846145</v>
          </cell>
        </row>
        <row r="288">
          <cell r="D288" t="str">
            <v>Bậc 4/7</v>
          </cell>
          <cell r="E288" t="str">
            <v>công</v>
          </cell>
          <cell r="F288">
            <v>275.5</v>
          </cell>
          <cell r="G288">
            <v>256503.46153846153</v>
          </cell>
          <cell r="H288">
            <v>70666703.653846145</v>
          </cell>
        </row>
        <row r="289">
          <cell r="D289" t="str">
            <v xml:space="preserve"> - Máy thi công </v>
          </cell>
          <cell r="H289">
            <v>494570.16000000003</v>
          </cell>
        </row>
        <row r="290">
          <cell r="D290" t="str">
            <v>Máy theo 020</v>
          </cell>
          <cell r="E290" t="str">
            <v>ca</v>
          </cell>
          <cell r="F290">
            <v>5.6</v>
          </cell>
          <cell r="G290">
            <v>13970</v>
          </cell>
          <cell r="H290">
            <v>78232</v>
          </cell>
        </row>
        <row r="291">
          <cell r="D291" t="str">
            <v>Ni 030</v>
          </cell>
          <cell r="E291" t="str">
            <v>ca</v>
          </cell>
          <cell r="F291">
            <v>2.4</v>
          </cell>
          <cell r="G291">
            <v>7725</v>
          </cell>
          <cell r="H291">
            <v>18540</v>
          </cell>
        </row>
        <row r="292">
          <cell r="D292" t="str">
            <v>Dalta 020</v>
          </cell>
          <cell r="E292" t="str">
            <v>ca</v>
          </cell>
          <cell r="F292">
            <v>19</v>
          </cell>
          <cell r="G292">
            <v>19100</v>
          </cell>
          <cell r="H292">
            <v>362900</v>
          </cell>
        </row>
        <row r="293">
          <cell r="D293" t="str">
            <v>Bộ đo mia bala</v>
          </cell>
          <cell r="E293" t="str">
            <v>ca</v>
          </cell>
          <cell r="F293">
            <v>6.4</v>
          </cell>
          <cell r="G293">
            <v>1773</v>
          </cell>
          <cell r="H293">
            <v>11347.2</v>
          </cell>
        </row>
        <row r="294">
          <cell r="D294" t="str">
            <v>Thiết bị khác</v>
          </cell>
          <cell r="E294" t="str">
            <v>%</v>
          </cell>
          <cell r="F294">
            <v>5</v>
          </cell>
          <cell r="G294">
            <v>471019.2</v>
          </cell>
          <cell r="H294">
            <v>23550.960000000003</v>
          </cell>
        </row>
        <row r="295">
          <cell r="D295" t="str">
            <v>a) Chi phí chung (55%*NC)</v>
          </cell>
          <cell r="H295">
            <v>38866687.009615384</v>
          </cell>
        </row>
        <row r="296">
          <cell r="D296" t="str">
            <v>b) Thu nhập chịu thuế tính trước [6%*(VL+NC+M+CPC)]</v>
          </cell>
          <cell r="H296">
            <v>6610364.7494076919</v>
          </cell>
        </row>
        <row r="297">
          <cell r="D297" t="str">
            <v>Cộng đơn gíá (Z=VL+NC+M+CPC+T)</v>
          </cell>
          <cell r="H297">
            <v>116783110.57286923</v>
          </cell>
        </row>
        <row r="299">
          <cell r="B299" t="str">
            <v>CL.03103</v>
          </cell>
          <cell r="D299" t="str">
            <v>Thủy chuẩn kỹ thuật địa hình cấp 3</v>
          </cell>
          <cell r="E299" t="str">
            <v>1 km</v>
          </cell>
          <cell r="H299">
            <v>1803733.7998038461</v>
          </cell>
        </row>
        <row r="300">
          <cell r="D300" t="str">
            <v xml:space="preserve"> - Vật liệu </v>
          </cell>
          <cell r="H300">
            <v>877.5</v>
          </cell>
        </row>
        <row r="301">
          <cell r="D301" t="str">
            <v xml:space="preserve">Sổ đo </v>
          </cell>
          <cell r="E301" t="str">
            <v>quyển</v>
          </cell>
          <cell r="F301">
            <v>0.2</v>
          </cell>
          <cell r="G301">
            <v>1500</v>
          </cell>
          <cell r="H301">
            <v>300</v>
          </cell>
        </row>
        <row r="302">
          <cell r="D302" t="str">
            <v>Giấy viết</v>
          </cell>
          <cell r="E302" t="str">
            <v>tập</v>
          </cell>
          <cell r="F302">
            <v>0.15</v>
          </cell>
          <cell r="G302">
            <v>2500</v>
          </cell>
          <cell r="H302">
            <v>375</v>
          </cell>
        </row>
        <row r="303">
          <cell r="D303" t="str">
            <v>Vật liệu khác</v>
          </cell>
          <cell r="E303" t="str">
            <v>%</v>
          </cell>
          <cell r="F303">
            <v>30</v>
          </cell>
          <cell r="G303">
            <v>675</v>
          </cell>
          <cell r="H303">
            <v>202.5</v>
          </cell>
        </row>
        <row r="304">
          <cell r="D304" t="str">
            <v xml:space="preserve"> - Nhân công</v>
          </cell>
          <cell r="H304">
            <v>1095269.7807692306</v>
          </cell>
        </row>
        <row r="305">
          <cell r="D305" t="str">
            <v>Bậc 4/7</v>
          </cell>
          <cell r="E305" t="str">
            <v>công</v>
          </cell>
          <cell r="F305">
            <v>4.2699999999999996</v>
          </cell>
          <cell r="G305">
            <v>256503.46153846153</v>
          </cell>
          <cell r="H305">
            <v>1095269.7807692306</v>
          </cell>
        </row>
        <row r="306">
          <cell r="D306" t="str">
            <v xml:space="preserve"> - Máy thi công </v>
          </cell>
          <cell r="H306">
            <v>3090</v>
          </cell>
        </row>
        <row r="307">
          <cell r="D307" t="str">
            <v>Ni 030</v>
          </cell>
          <cell r="E307" t="str">
            <v>ca</v>
          </cell>
          <cell r="F307">
            <v>0.4</v>
          </cell>
          <cell r="G307">
            <v>7725</v>
          </cell>
          <cell r="H307">
            <v>3090</v>
          </cell>
        </row>
        <row r="308">
          <cell r="D308" t="str">
            <v>a) Chi phí chung (55%*NC)</v>
          </cell>
          <cell r="H308">
            <v>602398.37942307687</v>
          </cell>
        </row>
        <row r="309">
          <cell r="D309" t="str">
            <v>b) Thu nhập chịu thuế tính trước [6%*(VL+NC+M+CPC)]</v>
          </cell>
          <cell r="H309">
            <v>102098.13961153846</v>
          </cell>
        </row>
        <row r="310">
          <cell r="D310" t="str">
            <v>Cộng đơn gíá (Z=VL+NC+M+CPC+T)</v>
          </cell>
          <cell r="H310">
            <v>1803733.7998038461</v>
          </cell>
        </row>
        <row r="312">
          <cell r="B312" t="str">
            <v>CL.03104</v>
          </cell>
          <cell r="D312" t="str">
            <v>Thủy chuẩn kỹ thuật địa hình cấp 4</v>
          </cell>
          <cell r="E312" t="str">
            <v>1 km</v>
          </cell>
          <cell r="H312">
            <v>2488096.5032423073</v>
          </cell>
        </row>
        <row r="313">
          <cell r="D313" t="str">
            <v xml:space="preserve"> - Vật liệu </v>
          </cell>
          <cell r="H313">
            <v>877.5</v>
          </cell>
        </row>
        <row r="314">
          <cell r="D314" t="str">
            <v xml:space="preserve">Sổ đo </v>
          </cell>
          <cell r="E314" t="str">
            <v>quyển</v>
          </cell>
          <cell r="F314">
            <v>0.2</v>
          </cell>
          <cell r="G314">
            <v>1500</v>
          </cell>
          <cell r="H314">
            <v>300</v>
          </cell>
        </row>
        <row r="315">
          <cell r="D315" t="str">
            <v>Giấy viết</v>
          </cell>
          <cell r="E315" t="str">
            <v>tập</v>
          </cell>
          <cell r="F315">
            <v>0.15</v>
          </cell>
          <cell r="G315">
            <v>2500</v>
          </cell>
          <cell r="H315">
            <v>375</v>
          </cell>
        </row>
        <row r="316">
          <cell r="D316" t="str">
            <v>Vật liệu khác</v>
          </cell>
          <cell r="E316" t="str">
            <v>%</v>
          </cell>
          <cell r="F316">
            <v>30</v>
          </cell>
          <cell r="G316">
            <v>675</v>
          </cell>
          <cell r="H316">
            <v>202.5</v>
          </cell>
        </row>
        <row r="317">
          <cell r="D317" t="str">
            <v xml:space="preserve"> - Nhân công</v>
          </cell>
          <cell r="H317">
            <v>1510805.3884615384</v>
          </cell>
        </row>
        <row r="318">
          <cell r="D318" t="str">
            <v>Bậc 4/7</v>
          </cell>
          <cell r="E318" t="str">
            <v>công</v>
          </cell>
          <cell r="F318">
            <v>5.89</v>
          </cell>
          <cell r="G318">
            <v>256503.46153846153</v>
          </cell>
          <cell r="H318">
            <v>1510805.3884615384</v>
          </cell>
        </row>
        <row r="319">
          <cell r="D319" t="str">
            <v xml:space="preserve"> - Máy thi công </v>
          </cell>
          <cell r="H319">
            <v>4635</v>
          </cell>
        </row>
        <row r="320">
          <cell r="D320" t="str">
            <v>Ni 030</v>
          </cell>
          <cell r="E320" t="str">
            <v>ca</v>
          </cell>
          <cell r="F320">
            <v>0.6</v>
          </cell>
          <cell r="G320">
            <v>7725</v>
          </cell>
          <cell r="H320">
            <v>4635</v>
          </cell>
        </row>
        <row r="321">
          <cell r="D321" t="str">
            <v>a) Chi phí chung (55%*NC)</v>
          </cell>
          <cell r="H321">
            <v>830942.96365384618</v>
          </cell>
        </row>
        <row r="322">
          <cell r="D322" t="str">
            <v>b) Thu nhập chịu thuế tính trước [6%*(VL+NC+M+CPC)]</v>
          </cell>
          <cell r="H322">
            <v>140835.65112692304</v>
          </cell>
        </row>
        <row r="323">
          <cell r="D323" t="str">
            <v>Cộng đơn gíá (Z=VL+NC+M+CPC+T)</v>
          </cell>
          <cell r="H323">
            <v>2488096.5032423073</v>
          </cell>
        </row>
        <row r="325">
          <cell r="B325" t="str">
            <v>CK.04303</v>
          </cell>
          <cell r="D325" t="str">
            <v>Đường chuyền cấp 2, địa hình cấp 3</v>
          </cell>
          <cell r="E325" t="str">
            <v>1 điểm</v>
          </cell>
          <cell r="H325">
            <v>4080765.9255407695</v>
          </cell>
        </row>
        <row r="326">
          <cell r="D326" t="str">
            <v xml:space="preserve"> - Vật liệu </v>
          </cell>
          <cell r="H326">
            <v>26846.75</v>
          </cell>
        </row>
        <row r="327">
          <cell r="D327" t="str">
            <v>Xi măng PC30</v>
          </cell>
          <cell r="E327" t="str">
            <v>Kg</v>
          </cell>
          <cell r="F327">
            <v>3</v>
          </cell>
          <cell r="G327">
            <v>1418.181818181818</v>
          </cell>
          <cell r="H327">
            <v>4254.545454545454</v>
          </cell>
        </row>
        <row r="328">
          <cell r="D328" t="str">
            <v>Đá sỏi 1x2</v>
          </cell>
          <cell r="E328" t="str">
            <v>m3</v>
          </cell>
          <cell r="F328">
            <v>0.01</v>
          </cell>
          <cell r="G328">
            <v>163636.36363636362</v>
          </cell>
          <cell r="H328">
            <v>1636.3636363636363</v>
          </cell>
        </row>
        <row r="329">
          <cell r="D329" t="str">
            <v>Cát vàng</v>
          </cell>
          <cell r="E329" t="str">
            <v>m3</v>
          </cell>
          <cell r="F329">
            <v>6.0000000000000001E-3</v>
          </cell>
          <cell r="G329">
            <v>68181.818181818177</v>
          </cell>
          <cell r="H329">
            <v>409.09090909090907</v>
          </cell>
        </row>
        <row r="330">
          <cell r="D330" t="str">
            <v>Đinh</v>
          </cell>
          <cell r="E330" t="str">
            <v>kg</v>
          </cell>
          <cell r="F330">
            <v>0.1</v>
          </cell>
          <cell r="G330">
            <v>20000</v>
          </cell>
          <cell r="H330">
            <v>2000</v>
          </cell>
        </row>
        <row r="331">
          <cell r="D331" t="str">
            <v>Sơn đỏ, trắng</v>
          </cell>
          <cell r="E331" t="str">
            <v>kg</v>
          </cell>
          <cell r="F331">
            <v>0.2</v>
          </cell>
          <cell r="G331">
            <v>79500</v>
          </cell>
          <cell r="H331">
            <v>15900</v>
          </cell>
        </row>
        <row r="332">
          <cell r="D332" t="str">
            <v xml:space="preserve">Sổ đo </v>
          </cell>
          <cell r="E332" t="str">
            <v>quyển</v>
          </cell>
          <cell r="F332">
            <v>1.5</v>
          </cell>
          <cell r="G332">
            <v>1500</v>
          </cell>
          <cell r="H332">
            <v>2250</v>
          </cell>
        </row>
        <row r="333">
          <cell r="D333" t="str">
            <v>Vật liệu khác</v>
          </cell>
          <cell r="E333" t="str">
            <v>%</v>
          </cell>
          <cell r="F333">
            <v>1.5</v>
          </cell>
          <cell r="G333">
            <v>26450</v>
          </cell>
          <cell r="H333">
            <v>396.75</v>
          </cell>
        </row>
        <row r="334">
          <cell r="D334" t="str">
            <v xml:space="preserve"> - Nhân công</v>
          </cell>
          <cell r="H334">
            <v>2459868.1961538461</v>
          </cell>
        </row>
        <row r="335">
          <cell r="D335" t="str">
            <v>Bậc 4/7</v>
          </cell>
          <cell r="E335" t="str">
            <v>công</v>
          </cell>
          <cell r="F335">
            <v>9.59</v>
          </cell>
          <cell r="G335">
            <v>256503.46153846153</v>
          </cell>
          <cell r="H335">
            <v>2459868.1961538461</v>
          </cell>
        </row>
        <row r="336">
          <cell r="D336" t="str">
            <v xml:space="preserve"> - Máy thi công </v>
          </cell>
          <cell r="H336">
            <v>10136.721000000001</v>
          </cell>
        </row>
        <row r="337">
          <cell r="D337" t="str">
            <v>Máy Theo 020</v>
          </cell>
          <cell r="E337" t="str">
            <v>ca</v>
          </cell>
          <cell r="F337">
            <v>0.25</v>
          </cell>
          <cell r="G337">
            <v>13970</v>
          </cell>
          <cell r="H337">
            <v>3492.5</v>
          </cell>
        </row>
        <row r="338">
          <cell r="D338" t="str">
            <v>Đittomat</v>
          </cell>
          <cell r="E338" t="str">
            <v>ca</v>
          </cell>
          <cell r="F338">
            <v>0.12</v>
          </cell>
          <cell r="G338">
            <v>51346</v>
          </cell>
          <cell r="H338">
            <v>6161.5199999999995</v>
          </cell>
        </row>
        <row r="339">
          <cell r="D339" t="str">
            <v>Thiết bị khác</v>
          </cell>
          <cell r="E339" t="str">
            <v>%</v>
          </cell>
          <cell r="F339">
            <v>5</v>
          </cell>
          <cell r="G339">
            <v>9654.02</v>
          </cell>
          <cell r="H339">
            <v>482.70100000000002</v>
          </cell>
        </row>
        <row r="340">
          <cell r="D340" t="str">
            <v>a) Chi phí chung (55%*NC)</v>
          </cell>
          <cell r="H340">
            <v>1352927.5078846156</v>
          </cell>
        </row>
        <row r="341">
          <cell r="D341" t="str">
            <v>b) Thu nhập chịu thuế tính trước [6%*(VL+NC+M+CPC)]</v>
          </cell>
          <cell r="H341">
            <v>230986.7505023077</v>
          </cell>
        </row>
        <row r="342">
          <cell r="D342" t="str">
            <v>Cộng đơn gíá (Z=VL+NC+M+CPC+T)</v>
          </cell>
          <cell r="H342">
            <v>4080765.9255407695</v>
          </cell>
        </row>
        <row r="344">
          <cell r="B344" t="str">
            <v>CK.04304</v>
          </cell>
          <cell r="D344" t="str">
            <v>Đường chuyền cấp 2, địa hình cấp 4</v>
          </cell>
          <cell r="E344" t="str">
            <v>1 điểm</v>
          </cell>
          <cell r="H344">
            <v>5564209.7493707687</v>
          </cell>
        </row>
        <row r="345">
          <cell r="D345" t="str">
            <v xml:space="preserve"> - Vật liệu </v>
          </cell>
          <cell r="H345">
            <v>26846.75</v>
          </cell>
        </row>
        <row r="346">
          <cell r="D346" t="str">
            <v>Xi măng PC30</v>
          </cell>
          <cell r="E346" t="str">
            <v>Kg</v>
          </cell>
          <cell r="F346">
            <v>3</v>
          </cell>
          <cell r="G346">
            <v>1418.181818181818</v>
          </cell>
          <cell r="H346">
            <v>4254.545454545454</v>
          </cell>
        </row>
        <row r="347">
          <cell r="D347" t="str">
            <v>Đá sỏi 1x2</v>
          </cell>
          <cell r="E347" t="str">
            <v>m3</v>
          </cell>
          <cell r="F347">
            <v>0.01</v>
          </cell>
          <cell r="G347">
            <v>163636.36363636362</v>
          </cell>
          <cell r="H347">
            <v>1636.3636363636363</v>
          </cell>
        </row>
        <row r="348">
          <cell r="D348" t="str">
            <v>Cát vàng</v>
          </cell>
          <cell r="E348" t="str">
            <v>m3</v>
          </cell>
          <cell r="F348">
            <v>6.0000000000000001E-3</v>
          </cell>
          <cell r="G348">
            <v>68181.818181818177</v>
          </cell>
          <cell r="H348">
            <v>409.09090909090907</v>
          </cell>
        </row>
        <row r="349">
          <cell r="D349" t="str">
            <v>Đinh</v>
          </cell>
          <cell r="E349" t="str">
            <v>kg</v>
          </cell>
          <cell r="F349">
            <v>0.1</v>
          </cell>
          <cell r="G349">
            <v>20000</v>
          </cell>
          <cell r="H349">
            <v>2000</v>
          </cell>
        </row>
        <row r="350">
          <cell r="D350" t="str">
            <v>Sơn đỏ, trắng</v>
          </cell>
          <cell r="E350" t="str">
            <v>kg</v>
          </cell>
          <cell r="F350">
            <v>0.2</v>
          </cell>
          <cell r="G350">
            <v>79500</v>
          </cell>
          <cell r="H350">
            <v>15900</v>
          </cell>
        </row>
        <row r="351">
          <cell r="D351" t="str">
            <v xml:space="preserve">Sổ đo </v>
          </cell>
          <cell r="E351" t="str">
            <v>quyển</v>
          </cell>
          <cell r="F351">
            <v>1.5</v>
          </cell>
          <cell r="G351">
            <v>1500</v>
          </cell>
          <cell r="H351">
            <v>2250</v>
          </cell>
        </row>
        <row r="352">
          <cell r="D352" t="str">
            <v>Vật liệu khác</v>
          </cell>
          <cell r="E352" t="str">
            <v>%</v>
          </cell>
          <cell r="F352">
            <v>1.5</v>
          </cell>
          <cell r="G352">
            <v>26450</v>
          </cell>
          <cell r="H352">
            <v>396.75</v>
          </cell>
        </row>
        <row r="353">
          <cell r="D353" t="str">
            <v xml:space="preserve"> - Nhân công</v>
          </cell>
          <cell r="H353">
            <v>3360195.346153846</v>
          </cell>
        </row>
        <row r="354">
          <cell r="D354" t="str">
            <v>Bậc 4/7</v>
          </cell>
          <cell r="E354" t="str">
            <v>công</v>
          </cell>
          <cell r="F354">
            <v>13.1</v>
          </cell>
          <cell r="G354">
            <v>256503.46153846153</v>
          </cell>
          <cell r="H354">
            <v>3360195.346153846</v>
          </cell>
        </row>
        <row r="355">
          <cell r="D355" t="str">
            <v xml:space="preserve"> - Máy thi công </v>
          </cell>
          <cell r="H355">
            <v>14104.944</v>
          </cell>
        </row>
        <row r="356">
          <cell r="D356" t="str">
            <v>Máy Theo 020</v>
          </cell>
          <cell r="E356" t="str">
            <v>ca</v>
          </cell>
          <cell r="F356">
            <v>0.3</v>
          </cell>
          <cell r="G356">
            <v>13970</v>
          </cell>
          <cell r="H356">
            <v>4191</v>
          </cell>
        </row>
        <row r="357">
          <cell r="D357" t="str">
            <v>Đittomat</v>
          </cell>
          <cell r="E357" t="str">
            <v>ca</v>
          </cell>
          <cell r="F357">
            <v>0.18</v>
          </cell>
          <cell r="G357">
            <v>51346</v>
          </cell>
          <cell r="H357">
            <v>9242.2799999999988</v>
          </cell>
        </row>
        <row r="358">
          <cell r="D358" t="str">
            <v>Thiết bị khác</v>
          </cell>
          <cell r="E358" t="str">
            <v>%</v>
          </cell>
          <cell r="F358">
            <v>5</v>
          </cell>
          <cell r="G358">
            <v>13433.279999999999</v>
          </cell>
          <cell r="H358">
            <v>671.66399999999999</v>
          </cell>
        </row>
        <row r="359">
          <cell r="D359" t="str">
            <v>a) Chi phí chung (55%*NC)</v>
          </cell>
          <cell r="H359">
            <v>1848107.4403846154</v>
          </cell>
        </row>
        <row r="360">
          <cell r="D360" t="str">
            <v>b) Thu nhập chịu thuế tính trước [6%*(VL+NC+M+CPC)]</v>
          </cell>
          <cell r="H360">
            <v>314955.26883230766</v>
          </cell>
        </row>
        <row r="361">
          <cell r="D361" t="str">
            <v>Cộng đơn gíá (Z=VL+NC+M+CPC+T)</v>
          </cell>
          <cell r="H361">
            <v>5564209.7493707687</v>
          </cell>
        </row>
        <row r="363">
          <cell r="B363" t="str">
            <v>CL.02103</v>
          </cell>
          <cell r="D363" t="str">
            <v>Thủy chuẩn hạng 4, địa hình cấp 3</v>
          </cell>
          <cell r="E363" t="str">
            <v>1 Km</v>
          </cell>
          <cell r="H363">
            <v>3617564.9514807696</v>
          </cell>
        </row>
        <row r="364">
          <cell r="D364" t="str">
            <v xml:space="preserve"> - Vật liệu </v>
          </cell>
          <cell r="H364">
            <v>9622.5</v>
          </cell>
        </row>
        <row r="365">
          <cell r="D365" t="str">
            <v>Gỗ xẻ nhóm 5</v>
          </cell>
          <cell r="E365" t="str">
            <v>m3</v>
          </cell>
          <cell r="F365">
            <v>1.5E-3</v>
          </cell>
          <cell r="G365">
            <v>2727272.7272727271</v>
          </cell>
          <cell r="H365">
            <v>4090.9090909090905</v>
          </cell>
        </row>
        <row r="366">
          <cell r="D366" t="str">
            <v>Xi măng PC30</v>
          </cell>
          <cell r="E366" t="str">
            <v>Kg</v>
          </cell>
          <cell r="F366">
            <v>2</v>
          </cell>
          <cell r="G366">
            <v>1418.181818181818</v>
          </cell>
          <cell r="H366">
            <v>2836.363636363636</v>
          </cell>
        </row>
        <row r="367">
          <cell r="D367" t="str">
            <v>Đá sỏi 1x2</v>
          </cell>
          <cell r="E367" t="str">
            <v>m3</v>
          </cell>
          <cell r="F367">
            <v>6.0000000000000001E-3</v>
          </cell>
          <cell r="G367">
            <v>163636.36363636362</v>
          </cell>
          <cell r="H367">
            <v>981.81818181818176</v>
          </cell>
        </row>
        <row r="368">
          <cell r="D368" t="str">
            <v>Cát vàng</v>
          </cell>
          <cell r="E368" t="str">
            <v>m3</v>
          </cell>
          <cell r="F368">
            <v>3.5000000000000001E-3</v>
          </cell>
          <cell r="G368">
            <v>68181.818181818177</v>
          </cell>
          <cell r="H368">
            <v>238.63636363636363</v>
          </cell>
        </row>
        <row r="369">
          <cell r="D369" t="str">
            <v>Đinh</v>
          </cell>
          <cell r="E369" t="str">
            <v>kg</v>
          </cell>
          <cell r="F369">
            <v>0.03</v>
          </cell>
          <cell r="G369">
            <v>20000</v>
          </cell>
          <cell r="H369">
            <v>600</v>
          </cell>
        </row>
        <row r="370">
          <cell r="D370" t="str">
            <v>Vật liệu khác</v>
          </cell>
          <cell r="E370" t="str">
            <v>%</v>
          </cell>
          <cell r="F370">
            <v>10</v>
          </cell>
          <cell r="G370">
            <v>8747.7272727272721</v>
          </cell>
          <cell r="H370">
            <v>874.77272727272725</v>
          </cell>
        </row>
        <row r="371">
          <cell r="D371" t="str">
            <v xml:space="preserve"> - Nhân công</v>
          </cell>
          <cell r="H371">
            <v>2193104.5961538465</v>
          </cell>
        </row>
        <row r="372">
          <cell r="D372" t="str">
            <v>Bậc 4/7</v>
          </cell>
          <cell r="E372" t="str">
            <v>công</v>
          </cell>
          <cell r="F372">
            <v>8.5500000000000007</v>
          </cell>
          <cell r="G372">
            <v>256503.46153846153</v>
          </cell>
          <cell r="H372">
            <v>2193104.5961538465</v>
          </cell>
        </row>
        <row r="373">
          <cell r="D373" t="str">
            <v xml:space="preserve"> - Máy thi công </v>
          </cell>
          <cell r="H373">
            <v>3862.5</v>
          </cell>
        </row>
        <row r="374">
          <cell r="D374" t="str">
            <v>Ni 030</v>
          </cell>
          <cell r="E374" t="str">
            <v>ca</v>
          </cell>
          <cell r="F374">
            <v>0.5</v>
          </cell>
          <cell r="G374">
            <v>7725</v>
          </cell>
          <cell r="H374">
            <v>3862.5</v>
          </cell>
        </row>
        <row r="375">
          <cell r="D375" t="str">
            <v>a) Chi phí chung (55%*NC)</v>
          </cell>
          <cell r="H375">
            <v>1206207.5278846156</v>
          </cell>
        </row>
        <row r="376">
          <cell r="D376" t="str">
            <v>b) Thu nhập chịu thuế tính trước [6%*(VL+NC+M+CPC)]</v>
          </cell>
          <cell r="H376">
            <v>204767.82744230772</v>
          </cell>
        </row>
        <row r="377">
          <cell r="D377" t="str">
            <v>Cộng đơn gíá (Z=VL+NC+M+CPC+T)</v>
          </cell>
          <cell r="H377">
            <v>3617564.9514807696</v>
          </cell>
        </row>
        <row r="379">
          <cell r="B379" t="str">
            <v>CL.02104</v>
          </cell>
          <cell r="D379" t="str">
            <v>Thủy chuẩn hạng 4, địa hình cấp 4</v>
          </cell>
          <cell r="E379" t="str">
            <v>1 Km</v>
          </cell>
          <cell r="H379">
            <v>4821111.7853076924</v>
          </cell>
        </row>
        <row r="380">
          <cell r="D380" t="str">
            <v xml:space="preserve"> - Vật liệu </v>
          </cell>
          <cell r="H380">
            <v>9622.5</v>
          </cell>
        </row>
        <row r="381">
          <cell r="D381" t="str">
            <v>Gỗ xẻ nhóm 5</v>
          </cell>
          <cell r="E381" t="str">
            <v>m3</v>
          </cell>
          <cell r="F381">
            <v>1.5E-3</v>
          </cell>
          <cell r="G381">
            <v>2727272.7272727271</v>
          </cell>
          <cell r="H381">
            <v>4090.9090909090905</v>
          </cell>
        </row>
        <row r="382">
          <cell r="D382" t="str">
            <v>Xi măng PC30</v>
          </cell>
          <cell r="E382" t="str">
            <v>Kg</v>
          </cell>
          <cell r="F382">
            <v>2</v>
          </cell>
          <cell r="G382">
            <v>1418.181818181818</v>
          </cell>
          <cell r="H382">
            <v>2836.363636363636</v>
          </cell>
        </row>
        <row r="383">
          <cell r="D383" t="str">
            <v>Đá sỏi 1x2</v>
          </cell>
          <cell r="E383" t="str">
            <v>m3</v>
          </cell>
          <cell r="F383">
            <v>6.0000000000000001E-3</v>
          </cell>
          <cell r="G383">
            <v>163636.36363636362</v>
          </cell>
          <cell r="H383">
            <v>981.81818181818176</v>
          </cell>
        </row>
        <row r="384">
          <cell r="D384" t="str">
            <v>Cát vàng</v>
          </cell>
          <cell r="E384" t="str">
            <v>m3</v>
          </cell>
          <cell r="F384">
            <v>3.5000000000000001E-3</v>
          </cell>
          <cell r="G384">
            <v>68181.818181818177</v>
          </cell>
          <cell r="H384">
            <v>238.63636363636363</v>
          </cell>
        </row>
        <row r="385">
          <cell r="D385" t="str">
            <v>Đinh</v>
          </cell>
          <cell r="E385" t="str">
            <v>kg</v>
          </cell>
          <cell r="F385">
            <v>0.03</v>
          </cell>
          <cell r="G385">
            <v>20000</v>
          </cell>
          <cell r="H385">
            <v>600</v>
          </cell>
        </row>
        <row r="386">
          <cell r="D386" t="str">
            <v>Vật liệu khác</v>
          </cell>
          <cell r="E386" t="str">
            <v>%</v>
          </cell>
          <cell r="F386">
            <v>10</v>
          </cell>
          <cell r="G386">
            <v>8747.7272727272721</v>
          </cell>
          <cell r="H386">
            <v>874.77272727272725</v>
          </cell>
        </row>
        <row r="387">
          <cell r="D387" t="str">
            <v xml:space="preserve"> - Nhân công</v>
          </cell>
          <cell r="H387">
            <v>2924139.4615384615</v>
          </cell>
        </row>
        <row r="388">
          <cell r="D388" t="str">
            <v>Bậc 4/7</v>
          </cell>
          <cell r="E388" t="str">
            <v>công</v>
          </cell>
          <cell r="F388">
            <v>11.4</v>
          </cell>
          <cell r="G388">
            <v>256503.46153846153</v>
          </cell>
          <cell r="H388">
            <v>2924139.4615384615</v>
          </cell>
        </row>
        <row r="389">
          <cell r="D389" t="str">
            <v xml:space="preserve"> - Máy thi công </v>
          </cell>
          <cell r="H389">
            <v>6180</v>
          </cell>
        </row>
        <row r="390">
          <cell r="D390" t="str">
            <v>Ni 030</v>
          </cell>
          <cell r="E390" t="str">
            <v>ca</v>
          </cell>
          <cell r="F390">
            <v>0.8</v>
          </cell>
          <cell r="G390">
            <v>7725</v>
          </cell>
          <cell r="H390">
            <v>6180</v>
          </cell>
        </row>
        <row r="391">
          <cell r="D391" t="str">
            <v>a) Chi phí chung (55%*NC)</v>
          </cell>
          <cell r="H391">
            <v>1608276.703846154</v>
          </cell>
        </row>
        <row r="392">
          <cell r="D392" t="str">
            <v>b) Thu nhập chịu thuế tính trước [6%*(VL+NC+M+CPC)]</v>
          </cell>
          <cell r="H392">
            <v>272893.11992307694</v>
          </cell>
        </row>
        <row r="393">
          <cell r="D393" t="str">
            <v>Cộng đơn gíá (Z=VL+NC+M+CPC+T)</v>
          </cell>
          <cell r="H393">
            <v>4821111.7853076924</v>
          </cell>
        </row>
        <row r="395">
          <cell r="B395" t="str">
            <v>CK.01104vd</v>
          </cell>
          <cell r="D395" t="str">
            <v>Lập mốc GPS hạng IV</v>
          </cell>
          <cell r="E395" t="str">
            <v>1 điểm</v>
          </cell>
          <cell r="H395">
            <v>33166813.776840214</v>
          </cell>
        </row>
        <row r="396">
          <cell r="D396" t="str">
            <v xml:space="preserve"> - Vật liệu </v>
          </cell>
          <cell r="H396">
            <v>166522.90909090909</v>
          </cell>
        </row>
        <row r="397">
          <cell r="D397" t="str">
            <v>Xi măng PC30</v>
          </cell>
          <cell r="E397" t="str">
            <v>Kg</v>
          </cell>
          <cell r="F397">
            <v>20</v>
          </cell>
          <cell r="G397">
            <v>1418.181818181818</v>
          </cell>
          <cell r="H397">
            <v>28363.63636363636</v>
          </cell>
        </row>
        <row r="398">
          <cell r="D398" t="str">
            <v>Đá sỏi 1x2</v>
          </cell>
          <cell r="E398" t="str">
            <v>m3</v>
          </cell>
          <cell r="F398">
            <v>0.06</v>
          </cell>
          <cell r="G398">
            <v>163636.36363636362</v>
          </cell>
          <cell r="H398">
            <v>9818.1818181818162</v>
          </cell>
        </row>
        <row r="399">
          <cell r="D399" t="str">
            <v>Cát vàng</v>
          </cell>
          <cell r="E399" t="str">
            <v>m3</v>
          </cell>
          <cell r="F399">
            <v>3.5000000000000003E-2</v>
          </cell>
          <cell r="G399">
            <v>68181.818181818177</v>
          </cell>
          <cell r="H399">
            <v>2386.3636363636365</v>
          </cell>
        </row>
        <row r="400">
          <cell r="D400" t="str">
            <v>Đinh &amp; dây thép</v>
          </cell>
          <cell r="E400" t="str">
            <v>kg</v>
          </cell>
          <cell r="F400">
            <v>0.8</v>
          </cell>
          <cell r="G400">
            <v>20000</v>
          </cell>
          <cell r="H400">
            <v>16000</v>
          </cell>
        </row>
        <row r="401">
          <cell r="D401" t="str">
            <v>Sơn đỏ, trắng</v>
          </cell>
          <cell r="E401" t="str">
            <v>kg</v>
          </cell>
          <cell r="F401">
            <v>0.4</v>
          </cell>
          <cell r="G401">
            <v>79500</v>
          </cell>
          <cell r="H401">
            <v>31800</v>
          </cell>
        </row>
        <row r="402">
          <cell r="D402" t="str">
            <v>Đinh chữ U</v>
          </cell>
          <cell r="E402" t="str">
            <v>kg</v>
          </cell>
          <cell r="F402">
            <v>8</v>
          </cell>
          <cell r="G402">
            <v>8500</v>
          </cell>
          <cell r="H402">
            <v>68000</v>
          </cell>
        </row>
        <row r="403">
          <cell r="D403" t="str">
            <v xml:space="preserve">Sổ đo </v>
          </cell>
          <cell r="E403" t="str">
            <v>quyển</v>
          </cell>
          <cell r="F403">
            <v>2.5</v>
          </cell>
          <cell r="G403">
            <v>1500</v>
          </cell>
          <cell r="H403">
            <v>3750</v>
          </cell>
        </row>
        <row r="404">
          <cell r="D404" t="str">
            <v>Vật liệu khác</v>
          </cell>
          <cell r="E404" t="str">
            <v>%</v>
          </cell>
          <cell r="F404">
            <v>4</v>
          </cell>
          <cell r="G404">
            <v>160118.18181818182</v>
          </cell>
          <cell r="H404">
            <v>6404.727272727273</v>
          </cell>
        </row>
        <row r="405">
          <cell r="D405" t="str">
            <v xml:space="preserve"> - Nhân công</v>
          </cell>
          <cell r="H405">
            <v>19919440.730769232</v>
          </cell>
        </row>
        <row r="406">
          <cell r="D406" t="str">
            <v>Bậc 4,5/7</v>
          </cell>
          <cell r="E406" t="str">
            <v>công</v>
          </cell>
          <cell r="F406">
            <v>73.099999999999994</v>
          </cell>
          <cell r="G406">
            <v>272495.76923076925</v>
          </cell>
          <cell r="H406">
            <v>19919440.730769232</v>
          </cell>
        </row>
        <row r="407">
          <cell r="D407" t="str">
            <v xml:space="preserve"> - Máy thi công </v>
          </cell>
          <cell r="H407">
            <v>247790.91750000001</v>
          </cell>
        </row>
        <row r="408">
          <cell r="D408" t="str">
            <v>ống nhòm</v>
          </cell>
          <cell r="E408" t="str">
            <v>ca</v>
          </cell>
          <cell r="F408">
            <v>2.19</v>
          </cell>
          <cell r="G408">
            <v>871</v>
          </cell>
          <cell r="H408">
            <v>1907.49</v>
          </cell>
        </row>
        <row r="409">
          <cell r="D409" t="str">
            <v>Máy Theo 020</v>
          </cell>
          <cell r="E409" t="str">
            <v>ca</v>
          </cell>
          <cell r="F409">
            <v>3.9</v>
          </cell>
          <cell r="G409">
            <v>13970</v>
          </cell>
          <cell r="H409">
            <v>54483</v>
          </cell>
        </row>
        <row r="410">
          <cell r="D410" t="str">
            <v>Theo 010</v>
          </cell>
          <cell r="E410" t="str">
            <v>ca</v>
          </cell>
          <cell r="F410">
            <v>4.9000000000000004</v>
          </cell>
          <cell r="G410">
            <v>31833</v>
          </cell>
          <cell r="H410">
            <v>155981.70000000001</v>
          </cell>
        </row>
        <row r="411">
          <cell r="D411" t="str">
            <v>Đittomat</v>
          </cell>
          <cell r="E411" t="str">
            <v>ca</v>
          </cell>
          <cell r="F411">
            <v>0.46</v>
          </cell>
          <cell r="G411">
            <v>51346</v>
          </cell>
          <cell r="H411">
            <v>23619.16</v>
          </cell>
        </row>
        <row r="412">
          <cell r="D412" t="str">
            <v>Thiết bị khác</v>
          </cell>
          <cell r="E412" t="str">
            <v>%</v>
          </cell>
          <cell r="F412">
            <v>5</v>
          </cell>
          <cell r="G412">
            <v>235991.35</v>
          </cell>
          <cell r="H412">
            <v>11799.567500000001</v>
          </cell>
        </row>
        <row r="413">
          <cell r="D413" t="str">
            <v>a) Chi phí chung (55%*NC)</v>
          </cell>
          <cell r="H413">
            <v>10955692.401923079</v>
          </cell>
        </row>
        <row r="414">
          <cell r="D414" t="str">
            <v>b) Thu nhập chịu thuế tính trước [6%*(VL+NC+M+CPC)]</v>
          </cell>
          <cell r="H414">
            <v>1877366.8175569933</v>
          </cell>
        </row>
        <row r="415">
          <cell r="D415" t="str">
            <v>Cộng đơn gíá (Z=VL+NC+M+CPC+T)</v>
          </cell>
          <cell r="H415">
            <v>33166813.776840214</v>
          </cell>
        </row>
        <row r="417">
          <cell r="B417" t="str">
            <v>CC.02101</v>
          </cell>
          <cell r="D417" t="str">
            <v>Bơm cấp nước phục vụ khoan xoay bơm rửa = ống mẫu ở trên cạn,Độ sâu đến 30m,Cấp đất đá I -III</v>
          </cell>
          <cell r="E417" t="str">
            <v>1m khoan</v>
          </cell>
          <cell r="H417">
            <v>363937.9098153846</v>
          </cell>
        </row>
        <row r="418">
          <cell r="D418" t="str">
            <v xml:space="preserve"> - Vật liệu </v>
          </cell>
          <cell r="H418">
            <v>4400</v>
          </cell>
        </row>
        <row r="419">
          <cell r="D419" t="str">
            <v>Ống nước D50</v>
          </cell>
          <cell r="E419" t="str">
            <v>m</v>
          </cell>
          <cell r="F419">
            <v>0.04</v>
          </cell>
          <cell r="G419">
            <v>100000</v>
          </cell>
          <cell r="H419">
            <v>4000</v>
          </cell>
        </row>
        <row r="420">
          <cell r="D420" t="str">
            <v>Vật liệu khác</v>
          </cell>
          <cell r="E420" t="str">
            <v>%</v>
          </cell>
          <cell r="F420">
            <v>10</v>
          </cell>
          <cell r="G420">
            <v>4000</v>
          </cell>
          <cell r="H420">
            <v>400</v>
          </cell>
        </row>
        <row r="421">
          <cell r="D421" t="str">
            <v xml:space="preserve"> - Nhân công</v>
          </cell>
          <cell r="H421">
            <v>179552.42307692306</v>
          </cell>
        </row>
        <row r="422">
          <cell r="D422" t="str">
            <v>Bậc 4/7</v>
          </cell>
          <cell r="E422" t="str">
            <v>công</v>
          </cell>
          <cell r="F422">
            <v>0.7</v>
          </cell>
          <cell r="G422">
            <v>256503.46153846153</v>
          </cell>
          <cell r="H422">
            <v>179552.42307692306</v>
          </cell>
        </row>
        <row r="423">
          <cell r="D423" t="str">
            <v xml:space="preserve"> - Máy thi công </v>
          </cell>
          <cell r="H423">
            <v>60631.394999999997</v>
          </cell>
        </row>
        <row r="424">
          <cell r="D424" t="str">
            <v>Máy bơm nước 250/50</v>
          </cell>
          <cell r="E424" t="str">
            <v>ca</v>
          </cell>
          <cell r="F424">
            <v>0.11</v>
          </cell>
          <cell r="G424">
            <v>551194.5</v>
          </cell>
          <cell r="H424">
            <v>60631.394999999997</v>
          </cell>
        </row>
        <row r="425">
          <cell r="D425" t="str">
            <v>a) Chi phí chung (55%*NC)</v>
          </cell>
          <cell r="H425">
            <v>98753.832692307697</v>
          </cell>
        </row>
        <row r="426">
          <cell r="D426" t="str">
            <v>b) Thu nhập chịu thuế tính trước [6%*(VL+NC+M+CPC)]</v>
          </cell>
          <cell r="H426">
            <v>20600.259046153842</v>
          </cell>
        </row>
        <row r="427">
          <cell r="D427" t="str">
            <v>Cộng đơn gíá (Z=VL+NC+M+CPC+T)</v>
          </cell>
          <cell r="H427">
            <v>363937.9098153846</v>
          </cell>
        </row>
        <row r="429">
          <cell r="B429" t="str">
            <v>CC.02102</v>
          </cell>
          <cell r="D429" t="str">
            <v>Bơm cấp nước phục vụ khoan xoay bơm rửa = ống mẫu ở trên cạn,Độ sâu đến 30m,Cấp đất đá IV-VI</v>
          </cell>
          <cell r="E429" t="str">
            <v>1m khoan</v>
          </cell>
          <cell r="H429">
            <v>533565.9853423076</v>
          </cell>
        </row>
        <row r="430">
          <cell r="D430" t="str">
            <v xml:space="preserve"> - Vật liệu </v>
          </cell>
          <cell r="H430">
            <v>4400</v>
          </cell>
        </row>
        <row r="431">
          <cell r="D431" t="str">
            <v>Ống nước D50</v>
          </cell>
          <cell r="E431" t="str">
            <v>m</v>
          </cell>
          <cell r="F431">
            <v>0.04</v>
          </cell>
          <cell r="G431">
            <v>100000</v>
          </cell>
          <cell r="H431">
            <v>4000</v>
          </cell>
        </row>
        <row r="432">
          <cell r="D432" t="str">
            <v>Vật liệu khác</v>
          </cell>
          <cell r="E432" t="str">
            <v>%</v>
          </cell>
          <cell r="F432">
            <v>10</v>
          </cell>
          <cell r="G432">
            <v>4000</v>
          </cell>
          <cell r="H432">
            <v>400</v>
          </cell>
        </row>
        <row r="433">
          <cell r="D433" t="str">
            <v xml:space="preserve"> - Nhân công</v>
          </cell>
          <cell r="H433">
            <v>243678.28846153844</v>
          </cell>
        </row>
        <row r="434">
          <cell r="D434" t="str">
            <v>Bậc 4/7</v>
          </cell>
          <cell r="E434" t="str">
            <v>công</v>
          </cell>
          <cell r="F434">
            <v>0.95</v>
          </cell>
          <cell r="G434">
            <v>256503.46153846153</v>
          </cell>
          <cell r="H434">
            <v>243678.28846153844</v>
          </cell>
        </row>
        <row r="435">
          <cell r="D435" t="str">
            <v xml:space="preserve"> - Máy thi công </v>
          </cell>
          <cell r="H435">
            <v>121262.79</v>
          </cell>
        </row>
        <row r="436">
          <cell r="D436" t="str">
            <v>Máy bơm nước 250/50</v>
          </cell>
          <cell r="E436" t="str">
            <v>ca</v>
          </cell>
          <cell r="F436">
            <v>0.22</v>
          </cell>
          <cell r="G436">
            <v>551194.5</v>
          </cell>
          <cell r="H436">
            <v>121262.79</v>
          </cell>
        </row>
        <row r="437">
          <cell r="D437" t="str">
            <v>a) Chi phí chung (55%*NC)</v>
          </cell>
          <cell r="H437">
            <v>134023.05865384615</v>
          </cell>
        </row>
        <row r="438">
          <cell r="D438" t="str">
            <v>b) Thu nhập chịu thuế tính trước [6%*(VL+NC+M+CPC)]</v>
          </cell>
          <cell r="H438">
            <v>30201.848226923074</v>
          </cell>
        </row>
        <row r="439">
          <cell r="D439" t="str">
            <v>Cộng đơn gíá (Z=VL+NC+M+CPC+T)</v>
          </cell>
          <cell r="H439">
            <v>533565.9853423076</v>
          </cell>
        </row>
        <row r="441">
          <cell r="B441" t="str">
            <v>CC.02103</v>
          </cell>
          <cell r="D441" t="str">
            <v>Bơm cấp nước phục vụ khoan xoay bơm rửa = ống mẫu ở trên cạn,Độ sâu đến 30m,Cấp đất đá VII-VIII</v>
          </cell>
          <cell r="E441" t="str">
            <v>1m khoan</v>
          </cell>
          <cell r="H441">
            <v>733365.10158846155</v>
          </cell>
        </row>
        <row r="442">
          <cell r="D442" t="str">
            <v xml:space="preserve"> - Vật liệu </v>
          </cell>
          <cell r="H442">
            <v>4400</v>
          </cell>
        </row>
        <row r="443">
          <cell r="D443" t="str">
            <v>Ống nước D50</v>
          </cell>
          <cell r="E443" t="str">
            <v>m</v>
          </cell>
          <cell r="F443">
            <v>0.04</v>
          </cell>
          <cell r="G443">
            <v>100000</v>
          </cell>
          <cell r="H443">
            <v>4000</v>
          </cell>
        </row>
        <row r="444">
          <cell r="D444" t="str">
            <v>Vật liệu khác</v>
          </cell>
          <cell r="E444" t="str">
            <v>%</v>
          </cell>
          <cell r="F444">
            <v>10</v>
          </cell>
          <cell r="G444">
            <v>4000</v>
          </cell>
          <cell r="H444">
            <v>400</v>
          </cell>
        </row>
        <row r="445">
          <cell r="D445" t="str">
            <v xml:space="preserve"> - Nhân công</v>
          </cell>
          <cell r="H445">
            <v>315499.2576923077</v>
          </cell>
        </row>
        <row r="446">
          <cell r="D446" t="str">
            <v>Bậc 4/7</v>
          </cell>
          <cell r="E446" t="str">
            <v>công</v>
          </cell>
          <cell r="F446">
            <v>1.23</v>
          </cell>
          <cell r="G446">
            <v>256503.46153846153</v>
          </cell>
          <cell r="H446">
            <v>315499.2576923077</v>
          </cell>
        </row>
        <row r="447">
          <cell r="D447" t="str">
            <v xml:space="preserve"> - Máy thi công </v>
          </cell>
          <cell r="H447">
            <v>198430.02</v>
          </cell>
        </row>
        <row r="448">
          <cell r="D448" t="str">
            <v>Máy bơm nước 250/50</v>
          </cell>
          <cell r="E448" t="str">
            <v>ca</v>
          </cell>
          <cell r="F448">
            <v>0.36</v>
          </cell>
          <cell r="G448">
            <v>551194.5</v>
          </cell>
          <cell r="H448">
            <v>198430.02</v>
          </cell>
        </row>
        <row r="449">
          <cell r="D449" t="str">
            <v>a) Chi phí chung (55%*NC)</v>
          </cell>
          <cell r="H449">
            <v>173524.59173076926</v>
          </cell>
        </row>
        <row r="450">
          <cell r="D450" t="str">
            <v>b) Thu nhập chịu thuế tính trước [6%*(VL+NC+M+CPC)]</v>
          </cell>
          <cell r="H450">
            <v>41511.232165384616</v>
          </cell>
        </row>
        <row r="451">
          <cell r="D451" t="str">
            <v>Cộng đơn gíá (Z=VL+NC+M+CPC+T)</v>
          </cell>
          <cell r="H451">
            <v>733365.10158846155</v>
          </cell>
        </row>
        <row r="453">
          <cell r="B453" t="str">
            <v>CC.01101</v>
          </cell>
          <cell r="D453" t="str">
            <v>Khoan xoay bơm rửa = ống mẫu ở trên cạn,Độ sâu đến 30m,Cấp đất đá I -III</v>
          </cell>
          <cell r="E453" t="str">
            <v>1m khoan</v>
          </cell>
          <cell r="H453">
            <v>1494573.4806004467</v>
          </cell>
        </row>
        <row r="454">
          <cell r="D454" t="str">
            <v xml:space="preserve"> - Vật liệu </v>
          </cell>
          <cell r="H454">
            <v>52396.117999999995</v>
          </cell>
        </row>
        <row r="455">
          <cell r="D455" t="str">
            <v>Mũi khoan hợp kim</v>
          </cell>
          <cell r="E455" t="str">
            <v>cái</v>
          </cell>
          <cell r="F455">
            <v>7.0000000000000007E-2</v>
          </cell>
          <cell r="G455">
            <v>74000</v>
          </cell>
          <cell r="H455">
            <v>5180.0000000000009</v>
          </cell>
        </row>
        <row r="456">
          <cell r="D456" t="str">
            <v xml:space="preserve">Cần khoan </v>
          </cell>
          <cell r="E456" t="str">
            <v>m</v>
          </cell>
          <cell r="F456">
            <v>1.4999999999999999E-2</v>
          </cell>
          <cell r="G456">
            <v>120000</v>
          </cell>
          <cell r="H456">
            <v>1800</v>
          </cell>
        </row>
        <row r="457">
          <cell r="D457" t="str">
            <v>Đầu nối cần</v>
          </cell>
          <cell r="E457" t="str">
            <v>bộ</v>
          </cell>
          <cell r="F457">
            <v>5.0000000000000001E-3</v>
          </cell>
          <cell r="G457">
            <v>186200</v>
          </cell>
          <cell r="H457">
            <v>931</v>
          </cell>
        </row>
        <row r="458">
          <cell r="D458" t="str">
            <v>ống chống</v>
          </cell>
          <cell r="E458" t="str">
            <v>m</v>
          </cell>
          <cell r="F458">
            <v>0.03</v>
          </cell>
          <cell r="G458">
            <v>140000</v>
          </cell>
          <cell r="H458">
            <v>4200</v>
          </cell>
        </row>
        <row r="459">
          <cell r="D459" t="str">
            <v>Đầu nối ống chống</v>
          </cell>
          <cell r="E459" t="str">
            <v>cái</v>
          </cell>
          <cell r="F459">
            <v>0.01</v>
          </cell>
          <cell r="G459">
            <v>105714</v>
          </cell>
          <cell r="H459">
            <v>1057.1400000000001</v>
          </cell>
        </row>
        <row r="460">
          <cell r="D460" t="str">
            <v>ống mẫu đơn</v>
          </cell>
          <cell r="E460" t="str">
            <v>m</v>
          </cell>
          <cell r="F460">
            <v>0.04</v>
          </cell>
          <cell r="G460">
            <v>212381</v>
          </cell>
          <cell r="H460">
            <v>8495.24</v>
          </cell>
        </row>
        <row r="461">
          <cell r="D461" t="str">
            <v>ống mẫu kép</v>
          </cell>
          <cell r="E461" t="str">
            <v>cái</v>
          </cell>
          <cell r="F461">
            <v>2E-3</v>
          </cell>
          <cell r="G461">
            <v>1212000</v>
          </cell>
          <cell r="H461">
            <v>2424</v>
          </cell>
        </row>
        <row r="462">
          <cell r="D462" t="str">
            <v>Hộp gỗ đựng mẫu</v>
          </cell>
          <cell r="E462" t="str">
            <v>cái</v>
          </cell>
          <cell r="F462">
            <v>0.4</v>
          </cell>
          <cell r="G462">
            <v>35000</v>
          </cell>
          <cell r="H462">
            <v>14000</v>
          </cell>
        </row>
        <row r="463">
          <cell r="D463" t="str">
            <v>Gỗ xẻ nhóm 5</v>
          </cell>
          <cell r="E463" t="str">
            <v>m3</v>
          </cell>
          <cell r="F463">
            <v>3.5000000000000001E-3</v>
          </cell>
          <cell r="G463">
            <v>2727272.7272727271</v>
          </cell>
          <cell r="H463">
            <v>9545.4545454545441</v>
          </cell>
        </row>
        <row r="464">
          <cell r="D464" t="str">
            <v>Vật liệu khác</v>
          </cell>
          <cell r="E464" t="str">
            <v>%</v>
          </cell>
          <cell r="F464">
            <v>10</v>
          </cell>
          <cell r="G464">
            <v>47632.834545454542</v>
          </cell>
          <cell r="H464">
            <v>4763.2834545454543</v>
          </cell>
        </row>
        <row r="465">
          <cell r="D465" t="str">
            <v xml:space="preserve"> - Nhân công (K = 1,05*1,05)</v>
          </cell>
          <cell r="H465">
            <v>805965.93908653851</v>
          </cell>
        </row>
        <row r="466">
          <cell r="D466" t="str">
            <v>Bậc 4/7</v>
          </cell>
          <cell r="E466" t="str">
            <v>công</v>
          </cell>
          <cell r="F466">
            <v>2.85</v>
          </cell>
          <cell r="G466">
            <v>256503.46153846153</v>
          </cell>
          <cell r="H466">
            <v>731034.86538461538</v>
          </cell>
        </row>
        <row r="467">
          <cell r="D467" t="str">
            <v xml:space="preserve"> - Máy thi công (K = 1,05*1,05)</v>
          </cell>
          <cell r="H467">
            <v>108331.65811440002</v>
          </cell>
        </row>
        <row r="468">
          <cell r="D468" t="str">
            <v>Bộ máy khoan cby - 150 - 3ub</v>
          </cell>
          <cell r="E468" t="str">
            <v>ca</v>
          </cell>
          <cell r="F468">
            <v>0.16</v>
          </cell>
          <cell r="G468">
            <v>608044.6</v>
          </cell>
          <cell r="H468">
            <v>97287.135999999999</v>
          </cell>
        </row>
        <row r="469">
          <cell r="D469" t="str">
            <v>Thiết bị khác</v>
          </cell>
          <cell r="E469" t="str">
            <v>%</v>
          </cell>
          <cell r="F469">
            <v>1</v>
          </cell>
          <cell r="G469">
            <v>97287.135999999999</v>
          </cell>
          <cell r="H469">
            <v>972.87135999999998</v>
          </cell>
        </row>
        <row r="470">
          <cell r="D470" t="str">
            <v>a) Chi phí chung (55%*NC)</v>
          </cell>
          <cell r="H470">
            <v>443281.26649759623</v>
          </cell>
        </row>
        <row r="471">
          <cell r="D471" t="str">
            <v>b) Thu nhập chịu thuế tính trước [6%*(VL+NC+M+CPC)]</v>
          </cell>
          <cell r="H471">
            <v>84598.498901912084</v>
          </cell>
        </row>
        <row r="472">
          <cell r="D472" t="str">
            <v>Cộng đơn gíá (Z=VL+NC+M+CPC+T)</v>
          </cell>
          <cell r="H472">
            <v>1494573.4806004467</v>
          </cell>
        </row>
        <row r="474">
          <cell r="B474" t="str">
            <v>CD.01101</v>
          </cell>
          <cell r="D474" t="str">
            <v>Khoan xoay bơm rửa = ống mẫu ở dưới nước,Độ sâu đến 30m,Cấp đất đá I -III</v>
          </cell>
          <cell r="E474" t="str">
            <v>1m khoan</v>
          </cell>
          <cell r="H474">
            <v>2298220.3631090363</v>
          </cell>
        </row>
        <row r="475">
          <cell r="D475" t="str">
            <v xml:space="preserve"> - Vật liệu </v>
          </cell>
          <cell r="H475">
            <v>58779.792000000001</v>
          </cell>
        </row>
        <row r="476">
          <cell r="D476" t="str">
            <v>Mũi khoan hợp kim</v>
          </cell>
          <cell r="E476" t="str">
            <v>cái</v>
          </cell>
          <cell r="F476">
            <v>7.0000000000000007E-2</v>
          </cell>
          <cell r="G476">
            <v>74000</v>
          </cell>
          <cell r="H476">
            <v>5180.0000000000009</v>
          </cell>
        </row>
        <row r="477">
          <cell r="D477" t="str">
            <v xml:space="preserve">Cần khoan </v>
          </cell>
          <cell r="E477" t="str">
            <v>m</v>
          </cell>
          <cell r="F477">
            <v>1.7999999999999999E-2</v>
          </cell>
          <cell r="G477">
            <v>120000</v>
          </cell>
          <cell r="H477">
            <v>2160</v>
          </cell>
        </row>
        <row r="478">
          <cell r="D478" t="str">
            <v>Đầu nối cần</v>
          </cell>
          <cell r="E478" t="str">
            <v>bộ</v>
          </cell>
          <cell r="F478">
            <v>6.0000000000000001E-3</v>
          </cell>
          <cell r="G478">
            <v>186200</v>
          </cell>
          <cell r="H478">
            <v>1117.2</v>
          </cell>
        </row>
        <row r="479">
          <cell r="D479" t="str">
            <v>ống chống</v>
          </cell>
          <cell r="E479" t="str">
            <v>m</v>
          </cell>
          <cell r="F479">
            <v>0.06</v>
          </cell>
          <cell r="G479">
            <v>140000</v>
          </cell>
          <cell r="H479">
            <v>8400</v>
          </cell>
        </row>
        <row r="480">
          <cell r="D480" t="str">
            <v>Đầu nối ống chống</v>
          </cell>
          <cell r="E480" t="str">
            <v>cái</v>
          </cell>
          <cell r="F480">
            <v>0.02</v>
          </cell>
          <cell r="G480">
            <v>105714</v>
          </cell>
          <cell r="H480">
            <v>2114.2800000000002</v>
          </cell>
        </row>
        <row r="481">
          <cell r="D481" t="str">
            <v>ống mẫu đơn</v>
          </cell>
          <cell r="E481" t="str">
            <v>m</v>
          </cell>
          <cell r="F481">
            <v>0.04</v>
          </cell>
          <cell r="G481">
            <v>212381</v>
          </cell>
          <cell r="H481">
            <v>8495.24</v>
          </cell>
        </row>
        <row r="482">
          <cell r="D482" t="str">
            <v>ống mẫu kép</v>
          </cell>
          <cell r="E482" t="str">
            <v>cái</v>
          </cell>
          <cell r="F482">
            <v>2E-3</v>
          </cell>
          <cell r="G482">
            <v>1212000</v>
          </cell>
          <cell r="H482">
            <v>2424</v>
          </cell>
        </row>
        <row r="483">
          <cell r="D483" t="str">
            <v>Hộp gỗ đựng mẫu</v>
          </cell>
          <cell r="E483" t="str">
            <v>cái</v>
          </cell>
          <cell r="F483">
            <v>0.4</v>
          </cell>
          <cell r="G483">
            <v>35000</v>
          </cell>
          <cell r="H483">
            <v>14000</v>
          </cell>
        </row>
        <row r="484">
          <cell r="D484" t="str">
            <v>Gỗ xẻ nhóm 5</v>
          </cell>
          <cell r="E484" t="str">
            <v>m3</v>
          </cell>
          <cell r="F484">
            <v>3.5000000000000001E-3</v>
          </cell>
          <cell r="G484">
            <v>2727272.7272727271</v>
          </cell>
          <cell r="H484">
            <v>9545.4545454545441</v>
          </cell>
        </row>
        <row r="485">
          <cell r="D485" t="str">
            <v>Vật liệu khác</v>
          </cell>
          <cell r="E485" t="str">
            <v>%</v>
          </cell>
          <cell r="F485">
            <v>10</v>
          </cell>
          <cell r="G485">
            <v>53436.174545454545</v>
          </cell>
          <cell r="H485">
            <v>5343.6174545454551</v>
          </cell>
        </row>
        <row r="486">
          <cell r="D486" t="str">
            <v xml:space="preserve"> - Nhân công (K=1,05*1,1 )</v>
          </cell>
          <cell r="H486">
            <v>1273924.4417307694</v>
          </cell>
        </row>
        <row r="487">
          <cell r="D487" t="str">
            <v>Bậc 4/7</v>
          </cell>
          <cell r="E487" t="str">
            <v>công</v>
          </cell>
          <cell r="F487">
            <v>4.3</v>
          </cell>
          <cell r="G487">
            <v>256503.46153846153</v>
          </cell>
          <cell r="H487">
            <v>1102964.8846153845</v>
          </cell>
        </row>
        <row r="488">
          <cell r="D488" t="str">
            <v xml:space="preserve"> - Máy thi công (K=1,05*1,1 )</v>
          </cell>
          <cell r="H488">
            <v>134769.74134470001</v>
          </cell>
        </row>
        <row r="489">
          <cell r="D489" t="str">
            <v>Bộ máy khoan cby - 150 - 3ub</v>
          </cell>
          <cell r="E489" t="str">
            <v>ca</v>
          </cell>
          <cell r="F489">
            <v>0.19</v>
          </cell>
          <cell r="G489">
            <v>608044.6</v>
          </cell>
          <cell r="H489">
            <v>115528.474</v>
          </cell>
        </row>
        <row r="490">
          <cell r="D490" t="str">
            <v>Thiết bị khác</v>
          </cell>
          <cell r="E490" t="str">
            <v>%</v>
          </cell>
          <cell r="F490">
            <v>1</v>
          </cell>
          <cell r="G490">
            <v>115528.474</v>
          </cell>
          <cell r="H490">
            <v>1155.2847400000001</v>
          </cell>
        </row>
        <row r="491">
          <cell r="D491" t="str">
            <v>a) Chi phí chung (55%*NC)</v>
          </cell>
          <cell r="H491">
            <v>700658.44295192324</v>
          </cell>
        </row>
        <row r="492">
          <cell r="D492" t="str">
            <v>b) Thu nhập chịu thuế tính trước [6%*(VL+NC+M+CPC)]</v>
          </cell>
          <cell r="H492">
            <v>130087.94508164356</v>
          </cell>
        </row>
        <row r="493">
          <cell r="D493" t="str">
            <v>Cộng đơn gíá (Z=VL+NC+M+CPC+T)</v>
          </cell>
          <cell r="H493">
            <v>2298220.3631090363</v>
          </cell>
        </row>
        <row r="495">
          <cell r="B495" t="str">
            <v>CC.01102</v>
          </cell>
          <cell r="D495" t="str">
            <v>Khoan xoay bơm rửa = ống mẫu ở trên cạn,Độ sâu đến 30m,Cấp đất đá IV -VI</v>
          </cell>
          <cell r="E495" t="str">
            <v>1m khoan</v>
          </cell>
          <cell r="H495">
            <v>2109393.94066869</v>
          </cell>
        </row>
        <row r="496">
          <cell r="D496" t="str">
            <v xml:space="preserve"> - Vật liệu </v>
          </cell>
          <cell r="H496">
            <v>63051.817999999999</v>
          </cell>
        </row>
        <row r="497">
          <cell r="D497" t="str">
            <v>Mũi khoan hợp kim</v>
          </cell>
          <cell r="E497" t="str">
            <v>cái</v>
          </cell>
          <cell r="F497">
            <v>0.16400000000000001</v>
          </cell>
          <cell r="G497">
            <v>74000</v>
          </cell>
          <cell r="H497">
            <v>12136</v>
          </cell>
        </row>
        <row r="498">
          <cell r="D498" t="str">
            <v xml:space="preserve">Cần khoan </v>
          </cell>
          <cell r="E498" t="str">
            <v>m</v>
          </cell>
          <cell r="F498">
            <v>0.03</v>
          </cell>
          <cell r="G498">
            <v>120000</v>
          </cell>
          <cell r="H498">
            <v>3600</v>
          </cell>
        </row>
        <row r="499">
          <cell r="D499" t="str">
            <v>Đầu nối cần</v>
          </cell>
          <cell r="E499" t="str">
            <v>bộ</v>
          </cell>
          <cell r="F499">
            <v>0.01</v>
          </cell>
          <cell r="G499">
            <v>186200</v>
          </cell>
          <cell r="H499">
            <v>1862</v>
          </cell>
        </row>
        <row r="500">
          <cell r="D500" t="str">
            <v>ống chống</v>
          </cell>
          <cell r="E500" t="str">
            <v>m</v>
          </cell>
          <cell r="F500">
            <v>0.03</v>
          </cell>
          <cell r="G500">
            <v>140000</v>
          </cell>
          <cell r="H500">
            <v>4200</v>
          </cell>
        </row>
        <row r="501">
          <cell r="D501" t="str">
            <v>Đầu nối ống chống</v>
          </cell>
          <cell r="E501" t="str">
            <v>cái</v>
          </cell>
          <cell r="F501">
            <v>0.01</v>
          </cell>
          <cell r="G501">
            <v>105714</v>
          </cell>
          <cell r="H501">
            <v>1057.1400000000001</v>
          </cell>
        </row>
        <row r="502">
          <cell r="D502" t="str">
            <v>ống mẫu đơn</v>
          </cell>
          <cell r="E502" t="str">
            <v>m</v>
          </cell>
          <cell r="F502">
            <v>0.04</v>
          </cell>
          <cell r="G502">
            <v>212381</v>
          </cell>
          <cell r="H502">
            <v>8495.24</v>
          </cell>
        </row>
        <row r="503">
          <cell r="D503" t="str">
            <v>ống mẫu kép</v>
          </cell>
          <cell r="E503" t="str">
            <v>cái</v>
          </cell>
          <cell r="F503">
            <v>2E-3</v>
          </cell>
          <cell r="G503">
            <v>1212000</v>
          </cell>
          <cell r="H503">
            <v>2424</v>
          </cell>
        </row>
        <row r="504">
          <cell r="D504" t="str">
            <v>Hộp gỗ đựng mẫu</v>
          </cell>
          <cell r="E504" t="str">
            <v>cái</v>
          </cell>
          <cell r="F504">
            <v>0.4</v>
          </cell>
          <cell r="G504">
            <v>35000</v>
          </cell>
          <cell r="H504">
            <v>14000</v>
          </cell>
        </row>
        <row r="505">
          <cell r="D505" t="str">
            <v>Gỗ xẻ nhóm 5</v>
          </cell>
          <cell r="E505" t="str">
            <v>m3</v>
          </cell>
          <cell r="F505">
            <v>3.5000000000000001E-3</v>
          </cell>
          <cell r="G505">
            <v>2727272.7272727271</v>
          </cell>
          <cell r="H505">
            <v>9545.4545454545441</v>
          </cell>
        </row>
        <row r="506">
          <cell r="D506" t="str">
            <v>Vật liệu khác</v>
          </cell>
          <cell r="E506" t="str">
            <v>%</v>
          </cell>
          <cell r="F506">
            <v>10</v>
          </cell>
          <cell r="G506">
            <v>57319.834545454542</v>
          </cell>
          <cell r="H506">
            <v>5731.9834545454542</v>
          </cell>
        </row>
        <row r="507">
          <cell r="D507" t="str">
            <v xml:space="preserve"> - Nhân công (K = 1,05*1,05)</v>
          </cell>
          <cell r="H507">
            <v>1085933.0547692308</v>
          </cell>
        </row>
        <row r="508">
          <cell r="D508" t="str">
            <v>Bậc 4/7</v>
          </cell>
          <cell r="E508" t="str">
            <v>công</v>
          </cell>
          <cell r="F508">
            <v>3.84</v>
          </cell>
          <cell r="G508">
            <v>256503.46153846153</v>
          </cell>
          <cell r="H508">
            <v>984973.29230769223</v>
          </cell>
        </row>
        <row r="509">
          <cell r="D509" t="str">
            <v xml:space="preserve"> - Máy thi công (K = 1,05*1,05)</v>
          </cell>
          <cell r="H509">
            <v>243746.23075740002</v>
          </cell>
        </row>
        <row r="510">
          <cell r="D510" t="str">
            <v>Bộ máy khoan cby - 150 - 3ub</v>
          </cell>
          <cell r="E510" t="str">
            <v>ca</v>
          </cell>
          <cell r="F510">
            <v>0.36</v>
          </cell>
          <cell r="G510">
            <v>608044.6</v>
          </cell>
          <cell r="H510">
            <v>218896.05599999998</v>
          </cell>
        </row>
        <row r="511">
          <cell r="D511" t="str">
            <v>Thiết bị khác</v>
          </cell>
          <cell r="E511" t="str">
            <v>%</v>
          </cell>
          <cell r="F511">
            <v>1</v>
          </cell>
          <cell r="G511">
            <v>218896.05599999998</v>
          </cell>
          <cell r="H511">
            <v>2188.96056</v>
          </cell>
        </row>
        <row r="512">
          <cell r="D512" t="str">
            <v>a) Chi phí chung (55%*NC)</v>
          </cell>
          <cell r="H512">
            <v>597263.18012307701</v>
          </cell>
        </row>
        <row r="513">
          <cell r="D513" t="str">
            <v>b) Thu nhập chịu thuế tính trước [6%*(VL+NC+M+CPC)]</v>
          </cell>
          <cell r="H513">
            <v>119399.65701898246</v>
          </cell>
        </row>
        <row r="514">
          <cell r="D514" t="str">
            <v>Cộng đơn gíá (Z=VL+NC+M+CPC+T)</v>
          </cell>
          <cell r="H514">
            <v>2109393.94066869</v>
          </cell>
        </row>
        <row r="516">
          <cell r="B516" t="str">
            <v>CD.01102</v>
          </cell>
          <cell r="D516" t="str">
            <v>Khoan xoay bơm rửa = ống mẫu ở dưới nước ,Độ sâu đến 30m, Cấp đất đá IV -VI</v>
          </cell>
          <cell r="E516" t="str">
            <v>1m khoan</v>
          </cell>
          <cell r="H516">
            <v>3225605.9032492889</v>
          </cell>
        </row>
        <row r="517">
          <cell r="D517" t="str">
            <v xml:space="preserve"> - Vật liệu </v>
          </cell>
          <cell r="H517">
            <v>70036.311999999991</v>
          </cell>
        </row>
        <row r="518">
          <cell r="D518" t="str">
            <v>Mũi khoan hợp kim</v>
          </cell>
          <cell r="E518" t="str">
            <v>cái</v>
          </cell>
          <cell r="F518">
            <v>0.16400000000000001</v>
          </cell>
          <cell r="G518">
            <v>74000</v>
          </cell>
          <cell r="H518">
            <v>12136</v>
          </cell>
        </row>
        <row r="519">
          <cell r="D519" t="str">
            <v xml:space="preserve">Cần khoan </v>
          </cell>
          <cell r="E519" t="str">
            <v>m</v>
          </cell>
          <cell r="F519">
            <v>3.5999999999999997E-2</v>
          </cell>
          <cell r="G519">
            <v>120000</v>
          </cell>
          <cell r="H519">
            <v>4320</v>
          </cell>
        </row>
        <row r="520">
          <cell r="D520" t="str">
            <v>Đầu nối cần</v>
          </cell>
          <cell r="E520" t="str">
            <v>bộ</v>
          </cell>
          <cell r="F520">
            <v>1.2E-2</v>
          </cell>
          <cell r="G520">
            <v>186200</v>
          </cell>
          <cell r="H520">
            <v>2234.4</v>
          </cell>
        </row>
        <row r="521">
          <cell r="D521" t="str">
            <v>ống chống</v>
          </cell>
          <cell r="E521" t="str">
            <v>m</v>
          </cell>
          <cell r="F521">
            <v>0.06</v>
          </cell>
          <cell r="G521">
            <v>140000</v>
          </cell>
          <cell r="H521">
            <v>8400</v>
          </cell>
        </row>
        <row r="522">
          <cell r="D522" t="str">
            <v>Đầu nối ống chống</v>
          </cell>
          <cell r="E522" t="str">
            <v>cái</v>
          </cell>
          <cell r="F522">
            <v>0.02</v>
          </cell>
          <cell r="G522">
            <v>105714</v>
          </cell>
          <cell r="H522">
            <v>2114.2800000000002</v>
          </cell>
        </row>
        <row r="523">
          <cell r="D523" t="str">
            <v>ống mẫu đơn</v>
          </cell>
          <cell r="E523" t="str">
            <v>m</v>
          </cell>
          <cell r="F523">
            <v>0.04</v>
          </cell>
          <cell r="G523">
            <v>212381</v>
          </cell>
          <cell r="H523">
            <v>8495.24</v>
          </cell>
        </row>
        <row r="524">
          <cell r="D524" t="str">
            <v>ống mẫu kép</v>
          </cell>
          <cell r="E524" t="str">
            <v>cái</v>
          </cell>
          <cell r="F524">
            <v>2E-3</v>
          </cell>
          <cell r="G524">
            <v>1212000</v>
          </cell>
          <cell r="H524">
            <v>2424</v>
          </cell>
        </row>
        <row r="525">
          <cell r="D525" t="str">
            <v>Hộp gỗ đựng mẫu</v>
          </cell>
          <cell r="E525" t="str">
            <v>cái</v>
          </cell>
          <cell r="F525">
            <v>0.4</v>
          </cell>
          <cell r="G525">
            <v>35000</v>
          </cell>
          <cell r="H525">
            <v>14000</v>
          </cell>
        </row>
        <row r="526">
          <cell r="D526" t="str">
            <v>Gỗ xẻ nhóm 5</v>
          </cell>
          <cell r="E526" t="str">
            <v>m3</v>
          </cell>
          <cell r="F526">
            <v>3.5000000000000001E-3</v>
          </cell>
          <cell r="G526">
            <v>2727272.7272727271</v>
          </cell>
          <cell r="H526">
            <v>9545.4545454545441</v>
          </cell>
        </row>
        <row r="527">
          <cell r="D527" t="str">
            <v>Vật liệu khác</v>
          </cell>
          <cell r="E527" t="str">
            <v>%</v>
          </cell>
          <cell r="F527">
            <v>10</v>
          </cell>
          <cell r="G527">
            <v>63669.374545454542</v>
          </cell>
          <cell r="H527">
            <v>6366.9374545454548</v>
          </cell>
        </row>
        <row r="528">
          <cell r="D528" t="str">
            <v xml:space="preserve"> - Nhân công (K = 1,05 * 1,1 )</v>
          </cell>
          <cell r="H528">
            <v>1721279.303826923</v>
          </cell>
        </row>
        <row r="529">
          <cell r="D529" t="str">
            <v>Bậc 4/7</v>
          </cell>
          <cell r="E529" t="str">
            <v>công</v>
          </cell>
          <cell r="F529">
            <v>5.81</v>
          </cell>
          <cell r="G529">
            <v>256503.46153846153</v>
          </cell>
          <cell r="H529">
            <v>1490285.1115384614</v>
          </cell>
        </row>
        <row r="530">
          <cell r="D530" t="str">
            <v xml:space="preserve"> - Máy thi công (K = 1,05*1,1 )</v>
          </cell>
          <cell r="H530">
            <v>305005.2040959</v>
          </cell>
        </row>
        <row r="531">
          <cell r="D531" t="str">
            <v>Bộ máy khoan cby - 150 - 3ub</v>
          </cell>
          <cell r="E531" t="str">
            <v>ca</v>
          </cell>
          <cell r="F531">
            <v>0.43</v>
          </cell>
          <cell r="G531">
            <v>608044.6</v>
          </cell>
          <cell r="H531">
            <v>261459.17799999999</v>
          </cell>
        </row>
        <row r="532">
          <cell r="D532" t="str">
            <v>Thiết bị khác</v>
          </cell>
          <cell r="E532" t="str">
            <v>%</v>
          </cell>
          <cell r="F532">
            <v>1</v>
          </cell>
          <cell r="G532">
            <v>261459.17799999999</v>
          </cell>
          <cell r="H532">
            <v>2614.5917799999997</v>
          </cell>
        </row>
        <row r="533">
          <cell r="D533" t="str">
            <v>a) Chi phí chung (55%*NC)</v>
          </cell>
          <cell r="H533">
            <v>946703.61710480775</v>
          </cell>
        </row>
        <row r="534">
          <cell r="D534" t="str">
            <v>b) Thu nhập chịu thuế tính trước [6%*(VL+NC+M+CPC)]</v>
          </cell>
          <cell r="H534">
            <v>182581.46622165784</v>
          </cell>
        </row>
        <row r="535">
          <cell r="D535" t="str">
            <v>Cộng đơn gíá (Z=VL+NC+M+CPC+T)</v>
          </cell>
          <cell r="H535">
            <v>3225605.9032492889</v>
          </cell>
        </row>
        <row r="537">
          <cell r="B537" t="str">
            <v>CC.01103</v>
          </cell>
          <cell r="D537" t="str">
            <v>Khoan xoay bơm rửa = ống mẫu ở trên cạn,Độ sâu đến 30m, Cấp đá VII-VIII</v>
          </cell>
          <cell r="E537" t="str">
            <v>1m khoan</v>
          </cell>
          <cell r="H537">
            <v>2967026.0536682792</v>
          </cell>
        </row>
        <row r="538">
          <cell r="D538" t="str">
            <v xml:space="preserve"> - Vật liệu </v>
          </cell>
          <cell r="H538">
            <v>78442.641799999998</v>
          </cell>
        </row>
        <row r="539">
          <cell r="D539" t="str">
            <v>Mũi khoan hợp kim</v>
          </cell>
          <cell r="E539" t="str">
            <v>cái</v>
          </cell>
          <cell r="F539">
            <v>0.35</v>
          </cell>
          <cell r="G539">
            <v>74000</v>
          </cell>
          <cell r="H539">
            <v>25900</v>
          </cell>
        </row>
        <row r="540">
          <cell r="D540" t="str">
            <v xml:space="preserve">Cần khoan </v>
          </cell>
          <cell r="E540" t="str">
            <v>m</v>
          </cell>
          <cell r="F540">
            <v>0.04</v>
          </cell>
          <cell r="G540">
            <v>120000</v>
          </cell>
          <cell r="H540">
            <v>4800</v>
          </cell>
        </row>
        <row r="541">
          <cell r="D541" t="str">
            <v>Đầu nối cần</v>
          </cell>
          <cell r="E541" t="str">
            <v>bộ</v>
          </cell>
          <cell r="F541">
            <v>1.4E-2</v>
          </cell>
          <cell r="G541">
            <v>186200</v>
          </cell>
          <cell r="H541">
            <v>2606.8000000000002</v>
          </cell>
        </row>
        <row r="542">
          <cell r="D542" t="str">
            <v>ống chống</v>
          </cell>
          <cell r="E542" t="str">
            <v>m</v>
          </cell>
          <cell r="F542">
            <v>0.02</v>
          </cell>
          <cell r="G542">
            <v>140000</v>
          </cell>
          <cell r="H542">
            <v>2800</v>
          </cell>
        </row>
        <row r="543">
          <cell r="D543" t="str">
            <v>Đầu nối ống chống</v>
          </cell>
          <cell r="E543" t="str">
            <v>cái</v>
          </cell>
          <cell r="F543">
            <v>7.0000000000000001E-3</v>
          </cell>
          <cell r="G543">
            <v>105714</v>
          </cell>
          <cell r="H543">
            <v>739.99800000000005</v>
          </cell>
        </row>
        <row r="544">
          <cell r="D544" t="str">
            <v>ống mẫu đơn</v>
          </cell>
          <cell r="E544" t="str">
            <v>m</v>
          </cell>
          <cell r="F544">
            <v>0.04</v>
          </cell>
          <cell r="G544">
            <v>212381</v>
          </cell>
          <cell r="H544">
            <v>8495.24</v>
          </cell>
        </row>
        <row r="545">
          <cell r="D545" t="str">
            <v>ống mẫu kép</v>
          </cell>
          <cell r="E545" t="str">
            <v>cái</v>
          </cell>
          <cell r="F545">
            <v>2E-3</v>
          </cell>
          <cell r="G545">
            <v>1212000</v>
          </cell>
          <cell r="H545">
            <v>2424</v>
          </cell>
        </row>
        <row r="546">
          <cell r="D546" t="str">
            <v>Hộp gỗ đựng mẫu</v>
          </cell>
          <cell r="E546" t="str">
            <v>cái</v>
          </cell>
          <cell r="F546">
            <v>0.4</v>
          </cell>
          <cell r="G546">
            <v>35000</v>
          </cell>
          <cell r="H546">
            <v>14000</v>
          </cell>
        </row>
        <row r="547">
          <cell r="D547" t="str">
            <v>Gỗ xẻ nhóm 5</v>
          </cell>
          <cell r="E547" t="str">
            <v>m3</v>
          </cell>
          <cell r="F547">
            <v>3.5000000000000001E-3</v>
          </cell>
          <cell r="G547">
            <v>2727272.7272727271</v>
          </cell>
          <cell r="H547">
            <v>9545.4545454545441</v>
          </cell>
        </row>
        <row r="548">
          <cell r="D548" t="str">
            <v>Vật liệu khác</v>
          </cell>
          <cell r="E548" t="str">
            <v>%</v>
          </cell>
          <cell r="F548">
            <v>10</v>
          </cell>
          <cell r="G548">
            <v>71311.492545454545</v>
          </cell>
          <cell r="H548">
            <v>7131.1492545454539</v>
          </cell>
        </row>
        <row r="549">
          <cell r="D549" t="str">
            <v xml:space="preserve"> - Nhân công (K = 1,05*1,05)</v>
          </cell>
          <cell r="H549">
            <v>1493157.9503076926</v>
          </cell>
        </row>
        <row r="550">
          <cell r="D550" t="str">
            <v>Bậc 4/7</v>
          </cell>
          <cell r="E550" t="str">
            <v>công</v>
          </cell>
          <cell r="F550">
            <v>5.28</v>
          </cell>
          <cell r="G550">
            <v>256503.46153846153</v>
          </cell>
          <cell r="H550">
            <v>1354338.2769230769</v>
          </cell>
        </row>
        <row r="551">
          <cell r="D551" t="str">
            <v xml:space="preserve"> - Máy thi công (K = 1,05*1,05)</v>
          </cell>
          <cell r="H551">
            <v>406243.71792900003</v>
          </cell>
        </row>
        <row r="552">
          <cell r="D552" t="str">
            <v>Bộ máy khoan cby - 150 - 3ub</v>
          </cell>
          <cell r="E552" t="str">
            <v>ca</v>
          </cell>
          <cell r="F552">
            <v>0.6</v>
          </cell>
          <cell r="G552">
            <v>608044.6</v>
          </cell>
          <cell r="H552">
            <v>364826.75999999995</v>
          </cell>
        </row>
        <row r="553">
          <cell r="D553" t="str">
            <v>Thiết bị khác</v>
          </cell>
          <cell r="E553" t="str">
            <v>%</v>
          </cell>
          <cell r="F553">
            <v>1</v>
          </cell>
          <cell r="G553">
            <v>364826.75999999995</v>
          </cell>
          <cell r="H553">
            <v>3648.2675999999997</v>
          </cell>
        </row>
        <row r="554">
          <cell r="D554" t="str">
            <v>a) Chi phí chung (55%*NC)</v>
          </cell>
          <cell r="H554">
            <v>821236.87266923103</v>
          </cell>
        </row>
        <row r="555">
          <cell r="D555" t="str">
            <v>b) Thu nhập chịu thuế tính trước [6%*(VL+NC+M+CPC)]</v>
          </cell>
          <cell r="H555">
            <v>167944.87096235543</v>
          </cell>
        </row>
        <row r="556">
          <cell r="D556" t="str">
            <v>Cộng đơn gíá (Z=VL+NC+M+CPC+T)</v>
          </cell>
          <cell r="H556">
            <v>2967026.0536682792</v>
          </cell>
        </row>
        <row r="558">
          <cell r="B558" t="str">
            <v>CD.01103</v>
          </cell>
          <cell r="D558" t="str">
            <v>Khoan xoay bơm rửa = ống mẫu ở dưới nước, Độ sâu đến 30m, Cấp đá VII-VIII</v>
          </cell>
          <cell r="E558" t="str">
            <v>1m khoan</v>
          </cell>
          <cell r="H558">
            <v>4487849.5073840925</v>
          </cell>
        </row>
        <row r="559">
          <cell r="D559" t="str">
            <v xml:space="preserve"> - Vật liệu </v>
          </cell>
          <cell r="H559">
            <v>84116.789179999992</v>
          </cell>
        </row>
        <row r="560">
          <cell r="D560" t="str">
            <v>Mũi khoan hợp kim</v>
          </cell>
          <cell r="E560" t="str">
            <v>cái</v>
          </cell>
          <cell r="F560">
            <v>0.35</v>
          </cell>
          <cell r="G560">
            <v>74000</v>
          </cell>
          <cell r="H560">
            <v>25900</v>
          </cell>
        </row>
        <row r="561">
          <cell r="D561" t="str">
            <v xml:space="preserve">Cần khoan </v>
          </cell>
          <cell r="E561" t="str">
            <v>m</v>
          </cell>
          <cell r="F561">
            <v>4.8000000000000001E-2</v>
          </cell>
          <cell r="G561">
            <v>120000</v>
          </cell>
          <cell r="H561">
            <v>5760</v>
          </cell>
        </row>
        <row r="562">
          <cell r="D562" t="str">
            <v>Đầu nối cần</v>
          </cell>
          <cell r="E562" t="str">
            <v>bộ</v>
          </cell>
          <cell r="F562">
            <v>1.7000000000000001E-2</v>
          </cell>
          <cell r="G562">
            <v>186200</v>
          </cell>
          <cell r="H562">
            <v>3165.4</v>
          </cell>
        </row>
        <row r="563">
          <cell r="D563" t="str">
            <v>ống chống</v>
          </cell>
          <cell r="E563" t="str">
            <v>m</v>
          </cell>
          <cell r="F563">
            <v>0.05</v>
          </cell>
          <cell r="G563">
            <v>140000</v>
          </cell>
          <cell r="H563">
            <v>7000</v>
          </cell>
        </row>
        <row r="564">
          <cell r="D564" t="str">
            <v>Đầu nối ống chống</v>
          </cell>
          <cell r="E564" t="str">
            <v>cái</v>
          </cell>
          <cell r="F564">
            <v>1.6999999999999999E-3</v>
          </cell>
          <cell r="G564">
            <v>105714</v>
          </cell>
          <cell r="H564">
            <v>179.71379999999999</v>
          </cell>
        </row>
        <row r="565">
          <cell r="D565" t="str">
            <v>ống mẫu đơn</v>
          </cell>
          <cell r="E565" t="str">
            <v>m</v>
          </cell>
          <cell r="F565">
            <v>0.04</v>
          </cell>
          <cell r="G565">
            <v>212381</v>
          </cell>
          <cell r="H565">
            <v>8495.24</v>
          </cell>
        </row>
        <row r="566">
          <cell r="D566" t="str">
            <v>ống mẫu kép</v>
          </cell>
          <cell r="E566" t="str">
            <v>cái</v>
          </cell>
          <cell r="F566">
            <v>2E-3</v>
          </cell>
          <cell r="G566">
            <v>1212000</v>
          </cell>
          <cell r="H566">
            <v>2424</v>
          </cell>
        </row>
        <row r="567">
          <cell r="D567" t="str">
            <v>Hộp gỗ đựng mẫu</v>
          </cell>
          <cell r="E567" t="str">
            <v>cái</v>
          </cell>
          <cell r="F567">
            <v>0.4</v>
          </cell>
          <cell r="G567">
            <v>35000</v>
          </cell>
          <cell r="H567">
            <v>14000</v>
          </cell>
        </row>
        <row r="568">
          <cell r="D568" t="str">
            <v>Gỗ xẻ nhóm 5</v>
          </cell>
          <cell r="E568" t="str">
            <v>m3</v>
          </cell>
          <cell r="F568">
            <v>3.5000000000000001E-3</v>
          </cell>
          <cell r="G568">
            <v>2727272.7272727271</v>
          </cell>
          <cell r="H568">
            <v>9545.4545454545441</v>
          </cell>
        </row>
        <row r="569">
          <cell r="D569" t="str">
            <v>Vật liệu khác</v>
          </cell>
          <cell r="E569" t="str">
            <v>%</v>
          </cell>
          <cell r="F569">
            <v>10</v>
          </cell>
          <cell r="G569">
            <v>76469.808345454541</v>
          </cell>
          <cell r="H569">
            <v>7646.9808345454549</v>
          </cell>
        </row>
        <row r="570">
          <cell r="D570" t="str">
            <v xml:space="preserve"> - Nhân công (K = 1,05 * 1,1 )</v>
          </cell>
          <cell r="H570">
            <v>2352316.2947307695</v>
          </cell>
        </row>
        <row r="571">
          <cell r="D571" t="str">
            <v>Bậc 4/7</v>
          </cell>
          <cell r="E571" t="str">
            <v>công</v>
          </cell>
          <cell r="F571">
            <v>7.94</v>
          </cell>
          <cell r="G571">
            <v>256503.46153846153</v>
          </cell>
          <cell r="H571">
            <v>2036637.4846153846</v>
          </cell>
        </row>
        <row r="572">
          <cell r="D572" t="str">
            <v xml:space="preserve"> - Máy thi công (K = 1,05*1,1 )</v>
          </cell>
          <cell r="H572">
            <v>503613.24397230003</v>
          </cell>
        </row>
        <row r="573">
          <cell r="D573" t="str">
            <v>Bộ máy khoan cby - 150 - 3ub</v>
          </cell>
          <cell r="E573" t="str">
            <v>ca</v>
          </cell>
          <cell r="F573">
            <v>0.71</v>
          </cell>
          <cell r="G573">
            <v>608044.6</v>
          </cell>
          <cell r="H573">
            <v>431711.66599999997</v>
          </cell>
        </row>
        <row r="574">
          <cell r="D574" t="str">
            <v>Thiết bị khác</v>
          </cell>
          <cell r="E574" t="str">
            <v>%</v>
          </cell>
          <cell r="F574">
            <v>1</v>
          </cell>
          <cell r="G574">
            <v>431711.66599999997</v>
          </cell>
          <cell r="H574">
            <v>4317.1166599999997</v>
          </cell>
        </row>
        <row r="575">
          <cell r="D575" t="str">
            <v>a) Chi phí chung (55%*NC)</v>
          </cell>
          <cell r="H575">
            <v>1293773.9621019233</v>
          </cell>
        </row>
        <row r="576">
          <cell r="D576" t="str">
            <v>b) Thu nhập chịu thuế tính trước [6%*(VL+NC+M+CPC)]</v>
          </cell>
          <cell r="H576">
            <v>254029.21739909955</v>
          </cell>
        </row>
        <row r="577">
          <cell r="D577" t="str">
            <v>Cộng đơn gíá (Z=VL+NC+M+CPC+T)</v>
          </cell>
          <cell r="H577">
            <v>4487849.5073840925</v>
          </cell>
        </row>
        <row r="579">
          <cell r="B579" t="str">
            <v>CQ.19000</v>
          </cell>
          <cell r="D579" t="str">
            <v>Thí nghiệm đo mođun đàn hồi bằng cần Belkenman</v>
          </cell>
          <cell r="E579" t="str">
            <v>1 điểm</v>
          </cell>
          <cell r="H579">
            <v>737363.8132080558</v>
          </cell>
        </row>
        <row r="580">
          <cell r="D580" t="str">
            <v>Chi phí vật liệu</v>
          </cell>
          <cell r="H580">
            <v>23446.409090909088</v>
          </cell>
        </row>
        <row r="581">
          <cell r="D581" t="str">
            <v>Giấy kẻ ly</v>
          </cell>
          <cell r="E581" t="str">
            <v>tờ</v>
          </cell>
          <cell r="F581">
            <v>2</v>
          </cell>
          <cell r="G581">
            <v>3000</v>
          </cell>
          <cell r="H581">
            <v>6000</v>
          </cell>
        </row>
        <row r="582">
          <cell r="D582" t="str">
            <v>Đá hộc</v>
          </cell>
          <cell r="E582" t="str">
            <v>m3</v>
          </cell>
          <cell r="F582">
            <v>8.3299999999999999E-2</v>
          </cell>
          <cell r="G582">
            <v>172727.27272727271</v>
          </cell>
          <cell r="H582">
            <v>14388.181818181816</v>
          </cell>
        </row>
        <row r="583">
          <cell r="D583" t="str">
            <v>Vật liệu khác</v>
          </cell>
          <cell r="E583" t="str">
            <v>%</v>
          </cell>
          <cell r="F583">
            <v>15</v>
          </cell>
          <cell r="G583">
            <v>20388.181818181816</v>
          </cell>
          <cell r="H583">
            <v>3058.2272727272725</v>
          </cell>
        </row>
        <row r="584">
          <cell r="D584" t="str">
            <v>Chi phí nhân công</v>
          </cell>
          <cell r="H584">
            <v>341193.4615384615</v>
          </cell>
        </row>
        <row r="585">
          <cell r="D585" t="str">
            <v>Bậc 4/7 (TN)</v>
          </cell>
          <cell r="E585" t="str">
            <v>công</v>
          </cell>
          <cell r="F585">
            <v>1.4</v>
          </cell>
          <cell r="G585">
            <v>243709.61538461538</v>
          </cell>
          <cell r="H585">
            <v>341193.4615384615</v>
          </cell>
        </row>
        <row r="586">
          <cell r="D586" t="str">
            <v>Chi phí máy thi công</v>
          </cell>
          <cell r="H586">
            <v>143329.9644</v>
          </cell>
        </row>
        <row r="587">
          <cell r="D587" t="str">
            <v>Kích thuỷ lực 50T</v>
          </cell>
          <cell r="E587" t="str">
            <v>ca</v>
          </cell>
          <cell r="F587">
            <v>0.3</v>
          </cell>
          <cell r="G587">
            <v>82589</v>
          </cell>
          <cell r="H587">
            <v>24776.7</v>
          </cell>
        </row>
        <row r="588">
          <cell r="D588" t="str">
            <v>Cần Belkenman</v>
          </cell>
          <cell r="E588" t="str">
            <v>ca</v>
          </cell>
          <cell r="F588">
            <v>0.3</v>
          </cell>
          <cell r="G588">
            <v>15321</v>
          </cell>
          <cell r="H588">
            <v>4596.3</v>
          </cell>
        </row>
        <row r="589">
          <cell r="D589" t="str">
            <v>Ôtô vận tải thùng 12T</v>
          </cell>
          <cell r="E589" t="str">
            <v>ca</v>
          </cell>
          <cell r="F589">
            <v>0.08</v>
          </cell>
          <cell r="G589">
            <v>1339146.6000000001</v>
          </cell>
          <cell r="H589">
            <v>107131.728</v>
          </cell>
        </row>
        <row r="590">
          <cell r="D590" t="str">
            <v>Thiết bị khác</v>
          </cell>
          <cell r="E590" t="str">
            <v>%</v>
          </cell>
          <cell r="F590">
            <v>5</v>
          </cell>
          <cell r="G590">
            <v>136504.728</v>
          </cell>
          <cell r="H590">
            <v>6825.2364000000007</v>
          </cell>
        </row>
        <row r="591">
          <cell r="D591" t="str">
            <v>a) Chi phí chung (55%*NC)</v>
          </cell>
          <cell r="H591">
            <v>187656.40384615384</v>
          </cell>
        </row>
        <row r="592">
          <cell r="D592" t="str">
            <v>b) Thu nhập chịu thuế tính trước [6%*(VL+NC+M+CPC)]</v>
          </cell>
          <cell r="H592">
            <v>41737.574332531462</v>
          </cell>
        </row>
        <row r="593">
          <cell r="D593" t="str">
            <v>Cộng đơn gíá (Z=VL+NC+M+CPC+T)</v>
          </cell>
          <cell r="H593">
            <v>737363.8132080558</v>
          </cell>
        </row>
        <row r="595">
          <cell r="B595" t="str">
            <v>CP.03102</v>
          </cell>
          <cell r="D595" t="str">
            <v>Xác định 9 chỉ tiêu thông thường của mẫu đất nguyên dạng (PP 1 trục)</v>
          </cell>
          <cell r="E595" t="str">
            <v>1 mẫu</v>
          </cell>
          <cell r="H595">
            <v>1492146.9004493784</v>
          </cell>
        </row>
        <row r="596">
          <cell r="D596" t="str">
            <v>Chi phí vật liệu</v>
          </cell>
          <cell r="H596">
            <v>31706.400000000001</v>
          </cell>
        </row>
        <row r="597">
          <cell r="D597" t="str">
            <v>Rây địa chất công trình</v>
          </cell>
          <cell r="E597" t="str">
            <v>bộ</v>
          </cell>
          <cell r="F597">
            <v>1.2999999999999999E-3</v>
          </cell>
          <cell r="G597">
            <v>1500000</v>
          </cell>
          <cell r="H597">
            <v>1950</v>
          </cell>
        </row>
        <row r="598">
          <cell r="D598" t="str">
            <v>Bình hút ẩm</v>
          </cell>
          <cell r="E598" t="str">
            <v>cái</v>
          </cell>
          <cell r="F598">
            <v>1E-3</v>
          </cell>
          <cell r="G598">
            <v>380000</v>
          </cell>
          <cell r="H598">
            <v>380</v>
          </cell>
        </row>
        <row r="599">
          <cell r="D599" t="str">
            <v>Bình tiêu bản</v>
          </cell>
          <cell r="E599" t="str">
            <v>cái</v>
          </cell>
          <cell r="F599">
            <v>0.04</v>
          </cell>
          <cell r="G599">
            <v>60000</v>
          </cell>
          <cell r="H599">
            <v>2400</v>
          </cell>
        </row>
        <row r="600">
          <cell r="D600" t="str">
            <v>Bình thuỷ tinh tam giác (50-1000)ml</v>
          </cell>
          <cell r="E600" t="str">
            <v>cái</v>
          </cell>
          <cell r="F600">
            <v>0.04</v>
          </cell>
          <cell r="G600">
            <v>25000</v>
          </cell>
          <cell r="H600">
            <v>1000</v>
          </cell>
        </row>
        <row r="601">
          <cell r="D601" t="str">
            <v xml:space="preserve">Chậu thuỷ tinh </v>
          </cell>
          <cell r="E601" t="str">
            <v>cái</v>
          </cell>
          <cell r="F601">
            <v>0.04</v>
          </cell>
          <cell r="G601">
            <v>15000</v>
          </cell>
          <cell r="H601">
            <v>600</v>
          </cell>
        </row>
        <row r="602">
          <cell r="D602" t="str">
            <v>Bình tỷ trọng</v>
          </cell>
          <cell r="E602" t="str">
            <v>cái</v>
          </cell>
          <cell r="F602">
            <v>0.02</v>
          </cell>
          <cell r="G602">
            <v>28000</v>
          </cell>
          <cell r="H602">
            <v>560</v>
          </cell>
        </row>
        <row r="603">
          <cell r="D603" t="str">
            <v>Khay men to</v>
          </cell>
          <cell r="E603" t="str">
            <v>cái</v>
          </cell>
          <cell r="F603">
            <v>0.02</v>
          </cell>
          <cell r="G603">
            <v>29000</v>
          </cell>
          <cell r="H603">
            <v>580</v>
          </cell>
        </row>
        <row r="604">
          <cell r="D604" t="str">
            <v>Đĩa sắt tráng men</v>
          </cell>
          <cell r="E604" t="str">
            <v>cái</v>
          </cell>
          <cell r="F604">
            <v>0.04</v>
          </cell>
          <cell r="G604">
            <v>6000</v>
          </cell>
          <cell r="H604">
            <v>240</v>
          </cell>
        </row>
        <row r="605">
          <cell r="D605" t="str">
            <v xml:space="preserve">Cốc thuỷ tinh </v>
          </cell>
          <cell r="E605" t="str">
            <v>cái</v>
          </cell>
          <cell r="F605">
            <v>0.04</v>
          </cell>
          <cell r="G605">
            <v>25000</v>
          </cell>
          <cell r="H605">
            <v>1000</v>
          </cell>
        </row>
        <row r="606">
          <cell r="D606" t="str">
            <v>Phễu thủy tinh</v>
          </cell>
          <cell r="E606" t="str">
            <v>cái</v>
          </cell>
          <cell r="F606">
            <v>0.04</v>
          </cell>
          <cell r="G606">
            <v>50000</v>
          </cell>
          <cell r="H606">
            <v>2000</v>
          </cell>
        </row>
        <row r="607">
          <cell r="D607" t="str">
            <v>Hộp nhôm</v>
          </cell>
          <cell r="E607" t="str">
            <v>cái</v>
          </cell>
          <cell r="F607">
            <v>0.16</v>
          </cell>
          <cell r="G607">
            <v>5500</v>
          </cell>
          <cell r="H607">
            <v>880</v>
          </cell>
        </row>
        <row r="608">
          <cell r="D608" t="str">
            <v>Kính mài mờ (1x0.5)m</v>
          </cell>
          <cell r="E608" t="str">
            <v>cái</v>
          </cell>
          <cell r="F608">
            <v>0.01</v>
          </cell>
          <cell r="G608">
            <v>30000</v>
          </cell>
          <cell r="H608">
            <v>300</v>
          </cell>
        </row>
        <row r="609">
          <cell r="D609" t="str">
            <v>Chuỳ Vaxiliep</v>
          </cell>
          <cell r="E609" t="str">
            <v>cái</v>
          </cell>
          <cell r="F609">
            <v>1.2999999999999999E-3</v>
          </cell>
          <cell r="G609">
            <v>350000</v>
          </cell>
          <cell r="H609">
            <v>455</v>
          </cell>
        </row>
        <row r="610">
          <cell r="D610" t="str">
            <v>Dụng cụ xác định độ tan rã</v>
          </cell>
          <cell r="E610" t="str">
            <v>cái</v>
          </cell>
          <cell r="F610">
            <v>3.3E-3</v>
          </cell>
          <cell r="G610">
            <v>350000</v>
          </cell>
          <cell r="H610">
            <v>1155</v>
          </cell>
        </row>
        <row r="611">
          <cell r="D611" t="str">
            <v>Đồng hồ bấm giây</v>
          </cell>
          <cell r="E611" t="str">
            <v>cái</v>
          </cell>
          <cell r="F611">
            <v>2.0000000000000001E-4</v>
          </cell>
          <cell r="G611">
            <v>220000</v>
          </cell>
          <cell r="H611">
            <v>44</v>
          </cell>
        </row>
        <row r="612">
          <cell r="D612" t="str">
            <v>Hóa chất</v>
          </cell>
          <cell r="E612" t="str">
            <v>kg</v>
          </cell>
          <cell r="F612">
            <v>0.05</v>
          </cell>
          <cell r="G612">
            <v>150000</v>
          </cell>
          <cell r="H612">
            <v>7500</v>
          </cell>
        </row>
        <row r="613">
          <cell r="D613" t="str">
            <v>Dao vòng nén</v>
          </cell>
          <cell r="E613" t="str">
            <v>cái</v>
          </cell>
          <cell r="F613">
            <v>0.01</v>
          </cell>
          <cell r="G613">
            <v>85000</v>
          </cell>
          <cell r="H613">
            <v>850</v>
          </cell>
        </row>
        <row r="614">
          <cell r="D614" t="str">
            <v>Dao vòng thấm</v>
          </cell>
          <cell r="E614" t="str">
            <v>cái</v>
          </cell>
          <cell r="F614">
            <v>0.01</v>
          </cell>
          <cell r="G614">
            <v>85000</v>
          </cell>
          <cell r="H614">
            <v>850</v>
          </cell>
        </row>
        <row r="615">
          <cell r="D615" t="str">
            <v>Cối chày sứ</v>
          </cell>
          <cell r="E615" t="str">
            <v>bộ</v>
          </cell>
          <cell r="F615">
            <v>1E-3</v>
          </cell>
          <cell r="G615">
            <v>80000</v>
          </cell>
          <cell r="H615">
            <v>80</v>
          </cell>
        </row>
        <row r="616">
          <cell r="D616" t="str">
            <v>ống đong thủy tinh 1000ml</v>
          </cell>
          <cell r="E616" t="str">
            <v>cái</v>
          </cell>
          <cell r="F616">
            <v>0.1</v>
          </cell>
          <cell r="G616">
            <v>60000</v>
          </cell>
          <cell r="H616">
            <v>6000</v>
          </cell>
        </row>
        <row r="617">
          <cell r="D617" t="str">
            <v>Vật liệu khác</v>
          </cell>
          <cell r="E617" t="str">
            <v>%</v>
          </cell>
          <cell r="F617">
            <v>10</v>
          </cell>
          <cell r="G617">
            <v>28824</v>
          </cell>
          <cell r="H617">
            <v>2882.4</v>
          </cell>
        </row>
        <row r="618">
          <cell r="D618" t="str">
            <v>Chi phí nhân công (K = 0,55)</v>
          </cell>
          <cell r="H618">
            <v>844453.81730769225</v>
          </cell>
        </row>
        <row r="619">
          <cell r="D619" t="str">
            <v>Bậc 4/7 (TN)</v>
          </cell>
          <cell r="E619" t="str">
            <v>công</v>
          </cell>
          <cell r="F619">
            <v>6.3</v>
          </cell>
          <cell r="G619">
            <v>243709.61538461538</v>
          </cell>
          <cell r="H619">
            <v>1535370.5769230768</v>
          </cell>
        </row>
        <row r="620">
          <cell r="D620" t="str">
            <v>Chi phí máy thi công (K = 0,55)</v>
          </cell>
          <cell r="H620">
            <v>67075.938313999999</v>
          </cell>
        </row>
        <row r="621">
          <cell r="D621" t="str">
            <v>Máy chưng cất nước</v>
          </cell>
          <cell r="E621" t="str">
            <v>ca</v>
          </cell>
          <cell r="F621">
            <v>0.7</v>
          </cell>
          <cell r="G621">
            <v>7741.8</v>
          </cell>
          <cell r="H621">
            <v>5419.26</v>
          </cell>
        </row>
        <row r="622">
          <cell r="D622" t="str">
            <v>Máy cắt</v>
          </cell>
          <cell r="E622" t="str">
            <v>ca</v>
          </cell>
          <cell r="F622">
            <v>0.6</v>
          </cell>
          <cell r="G622">
            <v>1854</v>
          </cell>
          <cell r="H622">
            <v>1112.3999999999999</v>
          </cell>
        </row>
        <row r="623">
          <cell r="D623" t="str">
            <v>Máy nén một trục</v>
          </cell>
          <cell r="E623" t="str">
            <v>ca</v>
          </cell>
          <cell r="F623">
            <v>1.74</v>
          </cell>
          <cell r="G623">
            <v>11838.5</v>
          </cell>
          <cell r="H623">
            <v>20598.990000000002</v>
          </cell>
        </row>
        <row r="624">
          <cell r="D624" t="str">
            <v>Cân phân tích và cân kỹ thuật</v>
          </cell>
          <cell r="E624" t="str">
            <v>ca</v>
          </cell>
          <cell r="F624">
            <v>1.74</v>
          </cell>
          <cell r="G624">
            <v>8247</v>
          </cell>
          <cell r="H624">
            <v>14349.78</v>
          </cell>
        </row>
        <row r="625">
          <cell r="D625" t="str">
            <v>Máy xác định hệ số thấm</v>
          </cell>
          <cell r="E625" t="str">
            <v>ca</v>
          </cell>
          <cell r="F625">
            <v>0.57999999999999996</v>
          </cell>
          <cell r="G625">
            <v>42195</v>
          </cell>
          <cell r="H625">
            <v>24473.1</v>
          </cell>
        </row>
        <row r="626">
          <cell r="D626" t="str">
            <v>Tủ sấy</v>
          </cell>
          <cell r="E626" t="str">
            <v>ca</v>
          </cell>
          <cell r="F626">
            <v>1.2</v>
          </cell>
          <cell r="G626">
            <v>17658.900000000001</v>
          </cell>
          <cell r="H626">
            <v>21190.68</v>
          </cell>
        </row>
        <row r="627">
          <cell r="D627" t="str">
            <v>Lò nung</v>
          </cell>
          <cell r="E627" t="str">
            <v>ca</v>
          </cell>
          <cell r="F627">
            <v>1</v>
          </cell>
          <cell r="G627">
            <v>23754.2</v>
          </cell>
          <cell r="H627">
            <v>23754.2</v>
          </cell>
        </row>
        <row r="628">
          <cell r="D628" t="str">
            <v>Bếp cát</v>
          </cell>
          <cell r="E628" t="str">
            <v>ca</v>
          </cell>
          <cell r="F628">
            <v>0.5</v>
          </cell>
          <cell r="G628">
            <v>6218.8</v>
          </cell>
          <cell r="H628">
            <v>3109.4</v>
          </cell>
        </row>
        <row r="629">
          <cell r="D629" t="str">
            <v>Bếp điện</v>
          </cell>
          <cell r="E629" t="str">
            <v>ca</v>
          </cell>
          <cell r="F629">
            <v>1.2</v>
          </cell>
          <cell r="G629">
            <v>6218.8</v>
          </cell>
          <cell r="H629">
            <v>7462.5599999999995</v>
          </cell>
        </row>
        <row r="630">
          <cell r="D630" t="str">
            <v>Máy bơm nước 7KW</v>
          </cell>
          <cell r="E630" t="str">
            <v>ca</v>
          </cell>
          <cell r="F630">
            <v>0.4</v>
          </cell>
          <cell r="G630">
            <v>121470.36999999998</v>
          </cell>
          <cell r="H630">
            <v>485.88147999999995</v>
          </cell>
        </row>
        <row r="631">
          <cell r="D631" t="str">
            <v>a) Chi phí chung (55%*NC)</v>
          </cell>
          <cell r="H631">
            <v>464449.59951923077</v>
          </cell>
        </row>
        <row r="632">
          <cell r="D632" t="str">
            <v>b) Thu nhập chịu thuế tính trước [6%*(VL+NC+M+CPC)]</v>
          </cell>
          <cell r="H632">
            <v>84461.14530845538</v>
          </cell>
        </row>
        <row r="633">
          <cell r="D633" t="str">
            <v>Cộng đơn gíá (Z=VL+NC+M+CPC+T)</v>
          </cell>
          <cell r="H633">
            <v>1492146.9004493784</v>
          </cell>
        </row>
        <row r="635">
          <cell r="B635" t="str">
            <v>CP.03302</v>
          </cell>
          <cell r="D635" t="str">
            <v xml:space="preserve">Thí nghiệm mẫu </v>
          </cell>
          <cell r="E635" t="str">
            <v>1 mẫu</v>
          </cell>
          <cell r="H635">
            <v>993059.3132953844</v>
          </cell>
        </row>
        <row r="636">
          <cell r="D636" t="str">
            <v>Chi phí vật liệu</v>
          </cell>
          <cell r="H636">
            <v>18405.45</v>
          </cell>
        </row>
        <row r="637">
          <cell r="D637" t="str">
            <v>Dụng cụ thí nghiệm đầm nện</v>
          </cell>
          <cell r="E637" t="str">
            <v>bộ</v>
          </cell>
          <cell r="F637">
            <v>2E-3</v>
          </cell>
          <cell r="G637">
            <v>300000</v>
          </cell>
          <cell r="H637">
            <v>600</v>
          </cell>
        </row>
        <row r="638">
          <cell r="D638" t="str">
            <v>Rây địa chất công trình</v>
          </cell>
          <cell r="E638" t="str">
            <v>bộ</v>
          </cell>
          <cell r="F638">
            <v>1.2999999999999999E-3</v>
          </cell>
          <cell r="G638">
            <v>1500000</v>
          </cell>
          <cell r="H638">
            <v>1950</v>
          </cell>
        </row>
        <row r="639">
          <cell r="D639" t="str">
            <v>Bình hút ẩm</v>
          </cell>
          <cell r="E639" t="str">
            <v>cái</v>
          </cell>
          <cell r="F639">
            <v>1E-3</v>
          </cell>
          <cell r="G639">
            <v>380000</v>
          </cell>
          <cell r="H639">
            <v>380</v>
          </cell>
        </row>
        <row r="640">
          <cell r="D640" t="str">
            <v>Bình thuỷ tinh tam giác (50-1000)ml</v>
          </cell>
          <cell r="E640" t="str">
            <v>cái</v>
          </cell>
          <cell r="F640">
            <v>0.04</v>
          </cell>
          <cell r="G640">
            <v>25000</v>
          </cell>
          <cell r="H640">
            <v>1000</v>
          </cell>
        </row>
        <row r="641">
          <cell r="D641" t="str">
            <v xml:space="preserve">Chậu thuỷ tinh </v>
          </cell>
          <cell r="E641" t="str">
            <v>cái</v>
          </cell>
          <cell r="F641">
            <v>0.04</v>
          </cell>
          <cell r="G641">
            <v>15000</v>
          </cell>
          <cell r="H641">
            <v>600</v>
          </cell>
        </row>
        <row r="642">
          <cell r="D642" t="str">
            <v>Bình tỷ trọng</v>
          </cell>
          <cell r="E642" t="str">
            <v>cái</v>
          </cell>
          <cell r="F642">
            <v>0.02</v>
          </cell>
          <cell r="G642">
            <v>28000</v>
          </cell>
          <cell r="H642">
            <v>560</v>
          </cell>
        </row>
        <row r="643">
          <cell r="D643" t="str">
            <v>Khay men to</v>
          </cell>
          <cell r="E643" t="str">
            <v>cái</v>
          </cell>
          <cell r="F643">
            <v>0.06</v>
          </cell>
          <cell r="G643">
            <v>29000</v>
          </cell>
          <cell r="H643">
            <v>1740</v>
          </cell>
        </row>
        <row r="644">
          <cell r="D644" t="str">
            <v xml:space="preserve">Cốc thuỷ tinh </v>
          </cell>
          <cell r="E644" t="str">
            <v>cái</v>
          </cell>
          <cell r="F644">
            <v>0.04</v>
          </cell>
          <cell r="G644">
            <v>25000</v>
          </cell>
          <cell r="H644">
            <v>1000</v>
          </cell>
        </row>
        <row r="645">
          <cell r="D645" t="str">
            <v>Phễu thủy tinh</v>
          </cell>
          <cell r="E645" t="str">
            <v>cái</v>
          </cell>
          <cell r="F645">
            <v>0.04</v>
          </cell>
          <cell r="G645">
            <v>50000</v>
          </cell>
          <cell r="H645">
            <v>2000</v>
          </cell>
        </row>
        <row r="646">
          <cell r="D646" t="str">
            <v>Hộp nhôm</v>
          </cell>
          <cell r="E646" t="str">
            <v>cái</v>
          </cell>
          <cell r="F646">
            <v>0.16</v>
          </cell>
          <cell r="G646">
            <v>5500</v>
          </cell>
          <cell r="H646">
            <v>880</v>
          </cell>
        </row>
        <row r="647">
          <cell r="D647" t="str">
            <v>Cối chày đồng</v>
          </cell>
          <cell r="E647" t="str">
            <v>bộ</v>
          </cell>
          <cell r="F647">
            <v>5.0000000000000001E-4</v>
          </cell>
          <cell r="G647">
            <v>480000</v>
          </cell>
          <cell r="H647">
            <v>240</v>
          </cell>
        </row>
        <row r="648">
          <cell r="D648" t="str">
            <v>Cối chày sứ</v>
          </cell>
          <cell r="E648" t="str">
            <v>bộ</v>
          </cell>
          <cell r="F648">
            <v>1E-3</v>
          </cell>
          <cell r="G648">
            <v>80000</v>
          </cell>
          <cell r="H648">
            <v>80</v>
          </cell>
        </row>
        <row r="649">
          <cell r="D649" t="str">
            <v>Dụng cụ xác định độ tan rã</v>
          </cell>
          <cell r="E649" t="str">
            <v>cái</v>
          </cell>
          <cell r="F649">
            <v>1.2999999999999999E-3</v>
          </cell>
          <cell r="G649">
            <v>350000</v>
          </cell>
          <cell r="H649">
            <v>455</v>
          </cell>
        </row>
        <row r="650">
          <cell r="D650" t="str">
            <v>Đồng hồ bấm giây</v>
          </cell>
          <cell r="E650" t="str">
            <v>cái</v>
          </cell>
          <cell r="F650">
            <v>2.0000000000000001E-4</v>
          </cell>
          <cell r="G650">
            <v>220000</v>
          </cell>
          <cell r="H650">
            <v>44</v>
          </cell>
        </row>
        <row r="651">
          <cell r="D651" t="str">
            <v>ống đong thủy tinh 1000ml</v>
          </cell>
          <cell r="E651" t="str">
            <v>cái</v>
          </cell>
          <cell r="F651">
            <v>0.1</v>
          </cell>
          <cell r="G651">
            <v>60000</v>
          </cell>
          <cell r="H651">
            <v>6000</v>
          </cell>
        </row>
        <row r="652">
          <cell r="D652" t="str">
            <v>Vật liệu khác</v>
          </cell>
          <cell r="E652" t="str">
            <v>%</v>
          </cell>
          <cell r="F652">
            <v>5</v>
          </cell>
          <cell r="G652">
            <v>17529</v>
          </cell>
          <cell r="H652">
            <v>876.44999999999993</v>
          </cell>
        </row>
        <row r="653">
          <cell r="D653" t="str">
            <v>Chi phí nhân công (K = 0,3)</v>
          </cell>
          <cell r="H653">
            <v>555657.92307692301</v>
          </cell>
        </row>
        <row r="654">
          <cell r="D654" t="str">
            <v>Bậc 4/7 (TN)</v>
          </cell>
          <cell r="E654" t="str">
            <v>công</v>
          </cell>
          <cell r="F654">
            <v>2.2799999999999998</v>
          </cell>
          <cell r="G654">
            <v>243709.61538461538</v>
          </cell>
          <cell r="H654">
            <v>555657.92307692301</v>
          </cell>
        </row>
        <row r="655">
          <cell r="D655" t="str">
            <v>Chi phí máy thi công (K = 0,3)</v>
          </cell>
          <cell r="H655">
            <v>57173.178</v>
          </cell>
        </row>
        <row r="656">
          <cell r="D656" t="str">
            <v>Cân phân tích và cân kỹ thuật</v>
          </cell>
          <cell r="E656" t="str">
            <v>ca</v>
          </cell>
          <cell r="F656">
            <v>0.42</v>
          </cell>
          <cell r="G656">
            <v>8247</v>
          </cell>
          <cell r="H656">
            <v>3463.74</v>
          </cell>
        </row>
        <row r="657">
          <cell r="D657" t="str">
            <v>Lò nung</v>
          </cell>
          <cell r="E657" t="str">
            <v>ca</v>
          </cell>
          <cell r="F657">
            <v>0.3</v>
          </cell>
          <cell r="G657">
            <v>23754.2</v>
          </cell>
          <cell r="H657">
            <v>7126.26</v>
          </cell>
        </row>
        <row r="658">
          <cell r="D658" t="str">
            <v>Bếp cát</v>
          </cell>
          <cell r="E658" t="str">
            <v>ca</v>
          </cell>
          <cell r="F658">
            <v>0.15</v>
          </cell>
          <cell r="G658">
            <v>6218.8</v>
          </cell>
          <cell r="H658">
            <v>932.81999999999994</v>
          </cell>
        </row>
        <row r="659">
          <cell r="D659" t="str">
            <v>Bếp điện</v>
          </cell>
          <cell r="E659" t="str">
            <v>ca</v>
          </cell>
          <cell r="F659">
            <v>0.36</v>
          </cell>
          <cell r="G659">
            <v>6218.8</v>
          </cell>
          <cell r="H659">
            <v>2238.768</v>
          </cell>
        </row>
        <row r="660">
          <cell r="D660" t="str">
            <v>Tủ sấy</v>
          </cell>
          <cell r="E660" t="str">
            <v>ca</v>
          </cell>
          <cell r="F660">
            <v>0.36</v>
          </cell>
          <cell r="G660">
            <v>17658.900000000001</v>
          </cell>
          <cell r="H660">
            <v>6357.2040000000006</v>
          </cell>
        </row>
        <row r="661">
          <cell r="D661" t="str">
            <v>Máy chưng cất nước</v>
          </cell>
          <cell r="E661" t="str">
            <v>ca</v>
          </cell>
          <cell r="F661">
            <v>0.15</v>
          </cell>
          <cell r="G661">
            <v>7741.8</v>
          </cell>
          <cell r="H661">
            <v>1161.27</v>
          </cell>
        </row>
        <row r="662">
          <cell r="D662" t="str">
            <v>Máy bơm nước 7KW</v>
          </cell>
          <cell r="E662" t="str">
            <v>ca</v>
          </cell>
          <cell r="F662">
            <v>0.12</v>
          </cell>
          <cell r="G662">
            <v>299109.3</v>
          </cell>
          <cell r="H662">
            <v>35893.115999999995</v>
          </cell>
        </row>
        <row r="663">
          <cell r="D663" t="str">
            <v>a) Chi phí chung (55%*NC)</v>
          </cell>
          <cell r="H663">
            <v>305611.85769230768</v>
          </cell>
        </row>
        <row r="664">
          <cell r="D664" t="str">
            <v>b) Thu nhập chịu thuế tính trước [6%*(VL+NC+M+CPC)]</v>
          </cell>
          <cell r="H664">
            <v>56210.904526153834</v>
          </cell>
        </row>
        <row r="665">
          <cell r="D665" t="str">
            <v>Cộng đơn gíá (Z=VL+NC+M+CPC+T)</v>
          </cell>
          <cell r="H665">
            <v>993059.3132953844</v>
          </cell>
        </row>
        <row r="667">
          <cell r="B667" t="str">
            <v>CA.01101</v>
          </cell>
          <cell r="D667" t="str">
            <v>Hố đào địa chất</v>
          </cell>
          <cell r="E667" t="str">
            <v>m3</v>
          </cell>
          <cell r="H667">
            <v>1058921.8495384613</v>
          </cell>
        </row>
        <row r="668">
          <cell r="D668" t="str">
            <v xml:space="preserve"> - Vật liệu </v>
          </cell>
          <cell r="H668">
            <v>44790</v>
          </cell>
        </row>
        <row r="669">
          <cell r="D669" t="str">
            <v>Paraphin</v>
          </cell>
          <cell r="E669" t="str">
            <v>Kg</v>
          </cell>
          <cell r="F669">
            <v>0.1</v>
          </cell>
          <cell r="G669">
            <v>54000</v>
          </cell>
          <cell r="H669">
            <v>5400</v>
          </cell>
        </row>
        <row r="670">
          <cell r="D670" t="str">
            <v>Xi măng PC30</v>
          </cell>
          <cell r="E670" t="str">
            <v>Kg</v>
          </cell>
          <cell r="F670">
            <v>1</v>
          </cell>
          <cell r="G670">
            <v>1418.181818181818</v>
          </cell>
          <cell r="H670">
            <v>1418.181818181818</v>
          </cell>
        </row>
        <row r="671">
          <cell r="D671" t="str">
            <v>Hộp tôn 200 x 200 x 1</v>
          </cell>
          <cell r="E671" t="str">
            <v>cái</v>
          </cell>
          <cell r="F671">
            <v>0.4</v>
          </cell>
          <cell r="G671">
            <v>16000</v>
          </cell>
          <cell r="H671">
            <v>6400</v>
          </cell>
        </row>
        <row r="672">
          <cell r="D672" t="str">
            <v>Hộp gỗ đựng mẫu 400x400x400</v>
          </cell>
          <cell r="E672" t="str">
            <v>cái</v>
          </cell>
          <cell r="F672">
            <v>0.1</v>
          </cell>
          <cell r="G672">
            <v>35000</v>
          </cell>
          <cell r="H672">
            <v>3500</v>
          </cell>
        </row>
        <row r="673">
          <cell r="D673" t="str">
            <v>Hộp gỗ 24 ô đựng mẫu lưu</v>
          </cell>
          <cell r="E673" t="str">
            <v>cái</v>
          </cell>
          <cell r="F673">
            <v>0.2</v>
          </cell>
          <cell r="G673">
            <v>120000</v>
          </cell>
          <cell r="H673">
            <v>24000</v>
          </cell>
        </row>
        <row r="674">
          <cell r="D674" t="str">
            <v>Vật liệu khác</v>
          </cell>
          <cell r="E674" t="str">
            <v>%</v>
          </cell>
          <cell r="F674">
            <v>10</v>
          </cell>
          <cell r="G674">
            <v>40718.181818181816</v>
          </cell>
          <cell r="H674">
            <v>4071.818181818182</v>
          </cell>
        </row>
        <row r="675">
          <cell r="D675" t="str">
            <v xml:space="preserve"> - Nhân công </v>
          </cell>
          <cell r="H675">
            <v>615608.30769230763</v>
          </cell>
        </row>
        <row r="676">
          <cell r="D676" t="str">
            <v>Bậc 4/7</v>
          </cell>
          <cell r="E676" t="str">
            <v>công</v>
          </cell>
          <cell r="F676">
            <v>2.4</v>
          </cell>
          <cell r="G676">
            <v>256503.46153846153</v>
          </cell>
          <cell r="H676">
            <v>615608.30769230763</v>
          </cell>
        </row>
        <row r="677">
          <cell r="D677" t="str">
            <v xml:space="preserve"> - Máy thi công </v>
          </cell>
          <cell r="H677">
            <v>0</v>
          </cell>
        </row>
        <row r="678">
          <cell r="D678" t="str">
            <v>Thiết bị đo ngẫu lực</v>
          </cell>
          <cell r="E678" t="str">
            <v>ca</v>
          </cell>
          <cell r="F678">
            <v>0</v>
          </cell>
          <cell r="G678">
            <v>244479</v>
          </cell>
          <cell r="H678">
            <v>0</v>
          </cell>
        </row>
        <row r="679">
          <cell r="D679" t="str">
            <v>Máy khác</v>
          </cell>
          <cell r="E679" t="str">
            <v>%</v>
          </cell>
          <cell r="F679">
            <v>0</v>
          </cell>
          <cell r="G679">
            <v>0</v>
          </cell>
          <cell r="H679">
            <v>0</v>
          </cell>
        </row>
        <row r="680">
          <cell r="D680" t="str">
            <v>a) Chi phí chung (55%*NC)</v>
          </cell>
          <cell r="H680">
            <v>338584.56923076924</v>
          </cell>
        </row>
        <row r="681">
          <cell r="D681" t="str">
            <v>b) Thu nhập chịu thuế tính trước [6%*(VL+NC+M+CPC)]</v>
          </cell>
          <cell r="H681">
            <v>59938.972615384606</v>
          </cell>
        </row>
        <row r="682">
          <cell r="D682" t="str">
            <v>Cộng đơn gíá (Z=VL+NC+M+CPC+T)</v>
          </cell>
          <cell r="H682">
            <v>1058921.8495384613</v>
          </cell>
        </row>
        <row r="685">
          <cell r="B685" t="str">
            <v>CQ.03101</v>
          </cell>
          <cell r="D685" t="str">
            <v>Thí nghiệm xuyên tiêu chuẩn (SPT), đất đá cấp I-III</v>
          </cell>
          <cell r="E685" t="str">
            <v>Lần</v>
          </cell>
          <cell r="H685">
            <v>207985.52376538463</v>
          </cell>
        </row>
        <row r="686">
          <cell r="D686" t="str">
            <v xml:space="preserve"> - Vật liệu </v>
          </cell>
          <cell r="H686">
            <v>70062.37</v>
          </cell>
        </row>
        <row r="687">
          <cell r="D687" t="str">
            <v>Mũi xuyên cắt</v>
          </cell>
          <cell r="E687" t="str">
            <v>cái</v>
          </cell>
          <cell r="F687">
            <v>0.1</v>
          </cell>
          <cell r="G687">
            <v>500000</v>
          </cell>
          <cell r="H687">
            <v>50000</v>
          </cell>
        </row>
        <row r="688">
          <cell r="D688" t="str">
            <v xml:space="preserve">ống mẫu </v>
          </cell>
          <cell r="E688" t="str">
            <v>ống</v>
          </cell>
          <cell r="F688">
            <v>0.04</v>
          </cell>
          <cell r="G688">
            <v>178095</v>
          </cell>
          <cell r="H688">
            <v>7123.8</v>
          </cell>
        </row>
        <row r="689">
          <cell r="D689" t="str">
            <v xml:space="preserve">Cần khoan </v>
          </cell>
          <cell r="E689" t="str">
            <v>m</v>
          </cell>
          <cell r="F689">
            <v>0.02</v>
          </cell>
          <cell r="G689">
            <v>120000</v>
          </cell>
          <cell r="H689">
            <v>2400</v>
          </cell>
        </row>
        <row r="690">
          <cell r="D690" t="str">
            <v>Hộp gỗ đựng mẫu</v>
          </cell>
          <cell r="E690" t="str">
            <v>cái</v>
          </cell>
          <cell r="F690">
            <v>0.04</v>
          </cell>
          <cell r="G690">
            <v>35000</v>
          </cell>
          <cell r="H690">
            <v>1400</v>
          </cell>
        </row>
        <row r="691">
          <cell r="D691" t="str">
            <v>Vật liệu khác</v>
          </cell>
          <cell r="E691" t="str">
            <v>%</v>
          </cell>
          <cell r="F691">
            <v>15</v>
          </cell>
          <cell r="G691">
            <v>60923.8</v>
          </cell>
          <cell r="H691">
            <v>9138.57</v>
          </cell>
        </row>
        <row r="692">
          <cell r="D692" t="str">
            <v xml:space="preserve"> - Nhân công </v>
          </cell>
          <cell r="H692">
            <v>80424.173076923078</v>
          </cell>
        </row>
        <row r="693">
          <cell r="D693" t="str">
            <v>Bậc 4/7 (TN)</v>
          </cell>
          <cell r="E693" t="str">
            <v>công</v>
          </cell>
          <cell r="F693">
            <v>1.1000000000000001</v>
          </cell>
          <cell r="G693">
            <v>243709.61538461538</v>
          </cell>
          <cell r="H693">
            <v>268080.57692307694</v>
          </cell>
        </row>
        <row r="694">
          <cell r="D694" t="str">
            <v xml:space="preserve"> - Máy thí nghiệm </v>
          </cell>
          <cell r="H694">
            <v>1492.9199999999998</v>
          </cell>
        </row>
        <row r="695">
          <cell r="D695" t="str">
            <v>Máy khoan tạo lỗ ( phục vụ SPT)</v>
          </cell>
          <cell r="E695" t="str">
            <v>ca</v>
          </cell>
          <cell r="F695">
            <v>0.1</v>
          </cell>
          <cell r="G695">
            <v>38520</v>
          </cell>
          <cell r="H695">
            <v>3852</v>
          </cell>
        </row>
        <row r="696">
          <cell r="D696" t="str">
            <v>Dụng cụ TN SPT</v>
          </cell>
          <cell r="E696" t="str">
            <v>ca</v>
          </cell>
          <cell r="F696">
            <v>0.1</v>
          </cell>
          <cell r="G696">
            <v>11244</v>
          </cell>
          <cell r="H696">
            <v>1124.4000000000001</v>
          </cell>
        </row>
        <row r="697">
          <cell r="D697" t="str">
            <v>a) Chi phí chung (55%*NC)</v>
          </cell>
          <cell r="H697">
            <v>44233.295192307698</v>
          </cell>
        </row>
        <row r="698">
          <cell r="D698" t="str">
            <v>b) Thu nhập chịu thuế tính trước [6%*(VL+NC+M+CPC)]</v>
          </cell>
          <cell r="H698">
            <v>11772.765496153846</v>
          </cell>
        </row>
        <row r="699">
          <cell r="D699" t="str">
            <v>Cộng đơn gíá (Z=VL+NC+M+CPC+T)</v>
          </cell>
          <cell r="H699">
            <v>207985.52376538463</v>
          </cell>
        </row>
        <row r="701">
          <cell r="B701" t="str">
            <v>CQ.03102</v>
          </cell>
          <cell r="D701" t="str">
            <v>Thí nghiệm xuyên tiêu chuẩn (SPT), đất đá cấp IV-VI</v>
          </cell>
          <cell r="E701" t="str">
            <v>Lần</v>
          </cell>
          <cell r="H701">
            <v>250336.69996153848</v>
          </cell>
        </row>
        <row r="702">
          <cell r="D702" t="str">
            <v xml:space="preserve"> - Vật liệu </v>
          </cell>
          <cell r="H702">
            <v>29942.37</v>
          </cell>
        </row>
        <row r="703">
          <cell r="D703" t="str">
            <v>Mũi xuyên hình nón</v>
          </cell>
          <cell r="E703" t="str">
            <v>cái</v>
          </cell>
          <cell r="F703">
            <v>0.04</v>
          </cell>
          <cell r="G703">
            <v>400000</v>
          </cell>
          <cell r="H703">
            <v>16000</v>
          </cell>
        </row>
        <row r="704">
          <cell r="D704" t="str">
            <v xml:space="preserve">ống mẫu </v>
          </cell>
          <cell r="E704" t="str">
            <v>ống</v>
          </cell>
          <cell r="F704">
            <v>0.04</v>
          </cell>
          <cell r="G704">
            <v>178095</v>
          </cell>
          <cell r="H704">
            <v>7123.8</v>
          </cell>
        </row>
        <row r="705">
          <cell r="D705" t="str">
            <v xml:space="preserve">Cần khoan </v>
          </cell>
          <cell r="E705" t="str">
            <v>m</v>
          </cell>
          <cell r="F705">
            <v>0.03</v>
          </cell>
          <cell r="G705">
            <v>120000</v>
          </cell>
          <cell r="H705">
            <v>3600</v>
          </cell>
        </row>
        <row r="706">
          <cell r="D706" t="str">
            <v>Hộp gỗ đựng mẫu</v>
          </cell>
          <cell r="E706" t="str">
            <v>cái</v>
          </cell>
          <cell r="F706">
            <v>0.04</v>
          </cell>
          <cell r="G706">
            <v>35000</v>
          </cell>
          <cell r="H706">
            <v>1400</v>
          </cell>
        </row>
        <row r="707">
          <cell r="D707" t="str">
            <v>Vật liệu khác</v>
          </cell>
          <cell r="E707" t="str">
            <v>%</v>
          </cell>
          <cell r="F707">
            <v>15</v>
          </cell>
          <cell r="G707">
            <v>12123.8</v>
          </cell>
          <cell r="H707">
            <v>1818.57</v>
          </cell>
        </row>
        <row r="708">
          <cell r="D708" t="str">
            <v xml:space="preserve"> - Nhân công </v>
          </cell>
          <cell r="H708">
            <v>131603.19230769231</v>
          </cell>
        </row>
        <row r="709">
          <cell r="D709" t="str">
            <v>Bậc 4/7 (TN)</v>
          </cell>
          <cell r="E709" t="str">
            <v>công</v>
          </cell>
          <cell r="F709">
            <v>1.8</v>
          </cell>
          <cell r="G709">
            <v>243709.61538461538</v>
          </cell>
          <cell r="H709">
            <v>438677.30769230769</v>
          </cell>
        </row>
        <row r="710">
          <cell r="D710" t="str">
            <v xml:space="preserve"> - Máy thí nghiệm </v>
          </cell>
          <cell r="H710">
            <v>2239.38</v>
          </cell>
        </row>
        <row r="711">
          <cell r="D711" t="str">
            <v>Máy khoan tạo lỗ ( phục vụ SPT)</v>
          </cell>
          <cell r="E711" t="str">
            <v>ca</v>
          </cell>
          <cell r="F711">
            <v>0.15</v>
          </cell>
          <cell r="G711">
            <v>38520</v>
          </cell>
          <cell r="H711">
            <v>5778</v>
          </cell>
        </row>
        <row r="712">
          <cell r="D712" t="str">
            <v>Dụng cụ TN SPT</v>
          </cell>
          <cell r="E712" t="str">
            <v>ca</v>
          </cell>
          <cell r="F712">
            <v>0.15</v>
          </cell>
          <cell r="G712">
            <v>11244</v>
          </cell>
          <cell r="H712">
            <v>1686.6</v>
          </cell>
        </row>
        <row r="713">
          <cell r="D713" t="str">
            <v>a) Chi phí chung (55%*NC)</v>
          </cell>
          <cell r="H713">
            <v>72381.755769230775</v>
          </cell>
        </row>
        <row r="714">
          <cell r="D714" t="str">
            <v>b) Thu nhập chịu thuế tính trước [6%*(VL+NC+M+CPC)]</v>
          </cell>
          <cell r="H714">
            <v>14170.001884615385</v>
          </cell>
        </row>
        <row r="715">
          <cell r="D715" t="str">
            <v>Cộng đơn gíá (Z=VL+NC+M+CPC+T)</v>
          </cell>
          <cell r="H715">
            <v>250336.69996153848</v>
          </cell>
        </row>
        <row r="717">
          <cell r="B717" t="str">
            <v>CP.09100</v>
          </cell>
          <cell r="D717" t="str">
            <v>Thí nghiệm CBR</v>
          </cell>
          <cell r="E717" t="str">
            <v>mẫu</v>
          </cell>
          <cell r="H717">
            <v>2705527.9412446152</v>
          </cell>
        </row>
        <row r="718">
          <cell r="D718" t="str">
            <v xml:space="preserve"> - Vật liệu </v>
          </cell>
          <cell r="H718">
            <v>71758.5</v>
          </cell>
        </row>
        <row r="719">
          <cell r="D719" t="str">
            <v>Cối chế bị</v>
          </cell>
          <cell r="E719" t="str">
            <v>cái</v>
          </cell>
          <cell r="F719">
            <v>5.0000000000000001E-3</v>
          </cell>
          <cell r="G719">
            <v>700000</v>
          </cell>
          <cell r="H719">
            <v>3500</v>
          </cell>
        </row>
        <row r="720">
          <cell r="D720" t="str">
            <v>Rây địa chất công trình</v>
          </cell>
          <cell r="E720" t="str">
            <v>bộ</v>
          </cell>
          <cell r="F720">
            <v>3.0000000000000001E-3</v>
          </cell>
          <cell r="G720">
            <v>1500000</v>
          </cell>
          <cell r="H720">
            <v>4500</v>
          </cell>
        </row>
        <row r="721">
          <cell r="D721" t="str">
            <v>Bình hút ẩm</v>
          </cell>
          <cell r="E721" t="str">
            <v>cái</v>
          </cell>
          <cell r="F721">
            <v>0.03</v>
          </cell>
          <cell r="G721">
            <v>380000</v>
          </cell>
          <cell r="H721">
            <v>11400</v>
          </cell>
        </row>
        <row r="722">
          <cell r="D722" t="str">
            <v>Bình thuỷ tinh tam giác (50-1000)ml</v>
          </cell>
          <cell r="E722" t="str">
            <v>cái</v>
          </cell>
          <cell r="F722">
            <v>7.0000000000000007E-2</v>
          </cell>
          <cell r="G722">
            <v>25000</v>
          </cell>
          <cell r="H722">
            <v>1750.0000000000002</v>
          </cell>
        </row>
        <row r="723">
          <cell r="D723" t="str">
            <v xml:space="preserve">Chậu thuỷ tinh </v>
          </cell>
          <cell r="E723" t="str">
            <v>cái</v>
          </cell>
          <cell r="F723">
            <v>0.05</v>
          </cell>
          <cell r="G723">
            <v>15000</v>
          </cell>
          <cell r="H723">
            <v>750</v>
          </cell>
        </row>
        <row r="724">
          <cell r="D724" t="str">
            <v>Bình tỷ trọng</v>
          </cell>
          <cell r="E724" t="str">
            <v>cái</v>
          </cell>
          <cell r="F724">
            <v>0.09</v>
          </cell>
          <cell r="G724">
            <v>28000</v>
          </cell>
          <cell r="H724">
            <v>2520</v>
          </cell>
        </row>
        <row r="725">
          <cell r="D725" t="str">
            <v>Khay men to</v>
          </cell>
          <cell r="E725" t="str">
            <v>cái</v>
          </cell>
          <cell r="F725">
            <v>0.2</v>
          </cell>
          <cell r="G725">
            <v>29000</v>
          </cell>
          <cell r="H725">
            <v>5800</v>
          </cell>
        </row>
        <row r="726">
          <cell r="D726" t="str">
            <v xml:space="preserve">Cốc thuỷ tinh </v>
          </cell>
          <cell r="E726" t="str">
            <v>cái</v>
          </cell>
          <cell r="F726">
            <v>0.05</v>
          </cell>
          <cell r="G726">
            <v>25000</v>
          </cell>
          <cell r="H726">
            <v>1250</v>
          </cell>
        </row>
        <row r="727">
          <cell r="D727" t="str">
            <v>Hộp nhôm</v>
          </cell>
          <cell r="E727" t="str">
            <v>cái</v>
          </cell>
          <cell r="F727">
            <v>0.03</v>
          </cell>
          <cell r="G727">
            <v>5500</v>
          </cell>
          <cell r="H727">
            <v>165</v>
          </cell>
        </row>
        <row r="728">
          <cell r="D728" t="str">
            <v>Cối chày đồng</v>
          </cell>
          <cell r="E728" t="str">
            <v>bộ</v>
          </cell>
          <cell r="F728">
            <v>0.02</v>
          </cell>
          <cell r="G728">
            <v>480000</v>
          </cell>
          <cell r="H728">
            <v>9600</v>
          </cell>
        </row>
        <row r="729">
          <cell r="D729" t="str">
            <v>Cối chày sứ</v>
          </cell>
          <cell r="E729" t="str">
            <v>bộ</v>
          </cell>
          <cell r="F729">
            <v>7.0000000000000007E-2</v>
          </cell>
          <cell r="G729">
            <v>80000</v>
          </cell>
          <cell r="H729">
            <v>5600.0000000000009</v>
          </cell>
        </row>
        <row r="730">
          <cell r="D730" t="str">
            <v>Đồng hồ bấm giây</v>
          </cell>
          <cell r="E730" t="str">
            <v>cái</v>
          </cell>
          <cell r="F730">
            <v>0.01</v>
          </cell>
          <cell r="G730">
            <v>220000</v>
          </cell>
          <cell r="H730">
            <v>2200</v>
          </cell>
        </row>
        <row r="731">
          <cell r="D731" t="str">
            <v>Ống đong thủy tinh 1000ml</v>
          </cell>
          <cell r="E731" t="str">
            <v>cái</v>
          </cell>
          <cell r="F731">
            <v>0.09</v>
          </cell>
          <cell r="G731">
            <v>60000</v>
          </cell>
          <cell r="H731">
            <v>5400</v>
          </cell>
        </row>
        <row r="732">
          <cell r="D732" t="str">
            <v>Nhiệt kế</v>
          </cell>
          <cell r="E732" t="str">
            <v>cái</v>
          </cell>
          <cell r="F732">
            <v>0.03</v>
          </cell>
          <cell r="G732">
            <v>60000</v>
          </cell>
          <cell r="H732">
            <v>1800</v>
          </cell>
        </row>
        <row r="733">
          <cell r="D733" t="str">
            <v>Phễu thủy tinh</v>
          </cell>
          <cell r="E733" t="str">
            <v>cái</v>
          </cell>
          <cell r="F733">
            <v>0.03</v>
          </cell>
          <cell r="G733">
            <v>50000</v>
          </cell>
          <cell r="H733">
            <v>1500</v>
          </cell>
        </row>
        <row r="734">
          <cell r="D734" t="str">
            <v>Hóa chất</v>
          </cell>
          <cell r="E734" t="str">
            <v>kg</v>
          </cell>
          <cell r="F734">
            <v>0.05</v>
          </cell>
          <cell r="G734">
            <v>150000</v>
          </cell>
          <cell r="H734">
            <v>7500</v>
          </cell>
        </row>
        <row r="735">
          <cell r="D735" t="str">
            <v>Vật liệu khác</v>
          </cell>
          <cell r="E735" t="str">
            <v>%</v>
          </cell>
          <cell r="F735">
            <v>10</v>
          </cell>
          <cell r="G735">
            <v>65235</v>
          </cell>
          <cell r="H735">
            <v>6523.5</v>
          </cell>
        </row>
        <row r="736">
          <cell r="D736" t="str">
            <v xml:space="preserve"> - Nhân công </v>
          </cell>
          <cell r="H736">
            <v>1535370.5769230768</v>
          </cell>
        </row>
        <row r="737">
          <cell r="D737" t="str">
            <v>Bậc 4/7 (TN)</v>
          </cell>
          <cell r="E737" t="str">
            <v>công</v>
          </cell>
          <cell r="F737">
            <v>21</v>
          </cell>
          <cell r="G737">
            <v>243709.61538461538</v>
          </cell>
          <cell r="H737">
            <v>5117901.923076923</v>
          </cell>
        </row>
        <row r="738">
          <cell r="D738" t="str">
            <v xml:space="preserve"> - Máy thí nghiệm </v>
          </cell>
          <cell r="H738">
            <v>100801.95600000001</v>
          </cell>
        </row>
        <row r="739">
          <cell r="D739" t="str">
            <v>Máy đầm</v>
          </cell>
          <cell r="E739" t="str">
            <v>ca</v>
          </cell>
          <cell r="F739">
            <v>0.7</v>
          </cell>
          <cell r="G739">
            <v>5917</v>
          </cell>
          <cell r="H739">
            <v>4141.8999999999996</v>
          </cell>
        </row>
        <row r="740">
          <cell r="D740" t="str">
            <v>Máy hút chân không</v>
          </cell>
          <cell r="E740" t="str">
            <v>ca</v>
          </cell>
          <cell r="F740">
            <v>1.2</v>
          </cell>
          <cell r="G740">
            <v>3337.5</v>
          </cell>
          <cell r="H740">
            <v>4005</v>
          </cell>
        </row>
        <row r="741">
          <cell r="D741" t="str">
            <v>Máy CBR</v>
          </cell>
          <cell r="E741" t="str">
            <v>ca</v>
          </cell>
          <cell r="F741">
            <v>0.3</v>
          </cell>
          <cell r="G741">
            <v>58030</v>
          </cell>
          <cell r="H741">
            <v>17409</v>
          </cell>
        </row>
        <row r="742">
          <cell r="D742" t="str">
            <v>Cân phân tích và cân kỹ thuật</v>
          </cell>
          <cell r="E742" t="str">
            <v>ca</v>
          </cell>
          <cell r="F742">
            <v>1.8</v>
          </cell>
          <cell r="G742">
            <v>8247</v>
          </cell>
          <cell r="H742">
            <v>14844.6</v>
          </cell>
        </row>
        <row r="743">
          <cell r="D743" t="str">
            <v>Tủ sấy</v>
          </cell>
          <cell r="E743" t="str">
            <v>ca</v>
          </cell>
          <cell r="F743">
            <v>1.8</v>
          </cell>
          <cell r="G743">
            <v>17658.900000000001</v>
          </cell>
          <cell r="H743">
            <v>31786.020000000004</v>
          </cell>
        </row>
        <row r="744">
          <cell r="D744" t="str">
            <v>Bếp điện</v>
          </cell>
          <cell r="E744" t="str">
            <v>ca</v>
          </cell>
          <cell r="F744">
            <v>1.5</v>
          </cell>
          <cell r="G744">
            <v>6218.8</v>
          </cell>
          <cell r="H744">
            <v>9328.2000000000007</v>
          </cell>
        </row>
        <row r="745">
          <cell r="D745" t="str">
            <v>Bếp cát</v>
          </cell>
          <cell r="E745" t="str">
            <v>ca</v>
          </cell>
          <cell r="F745">
            <v>1.2</v>
          </cell>
          <cell r="G745">
            <v>6218.8</v>
          </cell>
          <cell r="H745">
            <v>7462.5599999999995</v>
          </cell>
        </row>
        <row r="746">
          <cell r="D746" t="str">
            <v>Máy chưng cất nước</v>
          </cell>
          <cell r="E746" t="str">
            <v>ca</v>
          </cell>
          <cell r="F746">
            <v>1</v>
          </cell>
          <cell r="G746">
            <v>7741.8</v>
          </cell>
          <cell r="H746">
            <v>7741.8</v>
          </cell>
        </row>
        <row r="747">
          <cell r="D747" t="str">
            <v>Máy bơm nước 7KW</v>
          </cell>
          <cell r="E747" t="str">
            <v>ca</v>
          </cell>
          <cell r="F747">
            <v>0.8</v>
          </cell>
          <cell r="G747">
            <v>299109.3</v>
          </cell>
          <cell r="H747">
            <v>239287.44</v>
          </cell>
        </row>
        <row r="748">
          <cell r="D748" t="str">
            <v>a) Chi phí chung (55%*NC)</v>
          </cell>
          <cell r="H748">
            <v>844453.81730769225</v>
          </cell>
        </row>
        <row r="749">
          <cell r="D749" t="str">
            <v>b) Thu nhập chịu thuế tính trước [6%*(VL+NC+M+CPC)]</v>
          </cell>
          <cell r="H749">
            <v>153143.09101384616</v>
          </cell>
        </row>
        <row r="750">
          <cell r="D750" t="str">
            <v>Cộng đơn gíá (Z=VL+NC+M+CPC+T)</v>
          </cell>
          <cell r="H750">
            <v>2705527.9412446152</v>
          </cell>
        </row>
        <row r="752">
          <cell r="B752" t="str">
            <v>CP.03401</v>
          </cell>
          <cell r="D752" t="str">
            <v>Xác định chỉ tiêu đầm nén tiêu chuẩn</v>
          </cell>
          <cell r="E752" t="str">
            <v>1 mẫu</v>
          </cell>
          <cell r="H752">
            <v>1288436.5423363075</v>
          </cell>
        </row>
        <row r="753">
          <cell r="D753" t="str">
            <v xml:space="preserve"> - Vật liệu </v>
          </cell>
          <cell r="H753">
            <v>32169.5</v>
          </cell>
        </row>
        <row r="754">
          <cell r="D754" t="str">
            <v>Cối chế bị</v>
          </cell>
          <cell r="E754" t="str">
            <v>cái</v>
          </cell>
          <cell r="F754">
            <v>5.0000000000000001E-3</v>
          </cell>
          <cell r="G754">
            <v>700000</v>
          </cell>
          <cell r="H754">
            <v>3500</v>
          </cell>
        </row>
        <row r="755">
          <cell r="D755" t="str">
            <v>Rây địa chất công trình</v>
          </cell>
          <cell r="E755" t="str">
            <v>bộ</v>
          </cell>
          <cell r="F755">
            <v>3.0000000000000001E-3</v>
          </cell>
          <cell r="G755">
            <v>1500000</v>
          </cell>
          <cell r="H755">
            <v>4500</v>
          </cell>
        </row>
        <row r="756">
          <cell r="D756" t="str">
            <v>Bình hút ẩm</v>
          </cell>
          <cell r="E756" t="str">
            <v>cái</v>
          </cell>
          <cell r="F756">
            <v>3.0000000000000001E-3</v>
          </cell>
          <cell r="G756">
            <v>380000</v>
          </cell>
          <cell r="H756">
            <v>1140</v>
          </cell>
        </row>
        <row r="757">
          <cell r="D757" t="str">
            <v>Bình thuỷ tinh tam giác (50-1000)ml</v>
          </cell>
          <cell r="E757" t="str">
            <v>cái</v>
          </cell>
          <cell r="F757">
            <v>7.0000000000000007E-2</v>
          </cell>
          <cell r="G757">
            <v>25000</v>
          </cell>
          <cell r="H757">
            <v>1750.0000000000002</v>
          </cell>
        </row>
        <row r="758">
          <cell r="D758" t="str">
            <v xml:space="preserve">Chậu thuỷ tinh </v>
          </cell>
          <cell r="E758" t="str">
            <v>cái</v>
          </cell>
          <cell r="F758">
            <v>0.05</v>
          </cell>
          <cell r="G758">
            <v>15000</v>
          </cell>
          <cell r="H758">
            <v>750</v>
          </cell>
        </row>
        <row r="759">
          <cell r="D759" t="str">
            <v>Bình tỷ trọng</v>
          </cell>
          <cell r="E759" t="str">
            <v>cái</v>
          </cell>
          <cell r="F759">
            <v>0.09</v>
          </cell>
          <cell r="G759">
            <v>28000</v>
          </cell>
          <cell r="H759">
            <v>2520</v>
          </cell>
        </row>
        <row r="760">
          <cell r="D760" t="str">
            <v>Khay men to</v>
          </cell>
          <cell r="E760" t="str">
            <v>cái</v>
          </cell>
          <cell r="F760">
            <v>0.2</v>
          </cell>
          <cell r="G760">
            <v>29000</v>
          </cell>
          <cell r="H760">
            <v>5800</v>
          </cell>
        </row>
        <row r="761">
          <cell r="D761" t="str">
            <v xml:space="preserve">Cốc thuỷ tinh </v>
          </cell>
          <cell r="E761" t="str">
            <v>cái</v>
          </cell>
          <cell r="F761">
            <v>0.05</v>
          </cell>
          <cell r="G761">
            <v>25000</v>
          </cell>
          <cell r="H761">
            <v>1250</v>
          </cell>
        </row>
        <row r="762">
          <cell r="D762" t="str">
            <v>Hộp nhôm</v>
          </cell>
          <cell r="E762" t="str">
            <v>cái</v>
          </cell>
          <cell r="F762">
            <v>0.03</v>
          </cell>
          <cell r="G762">
            <v>5500</v>
          </cell>
          <cell r="H762">
            <v>165</v>
          </cell>
        </row>
        <row r="763">
          <cell r="D763" t="str">
            <v>Cối chày đồng</v>
          </cell>
          <cell r="E763" t="str">
            <v>bộ</v>
          </cell>
          <cell r="F763">
            <v>2E-3</v>
          </cell>
          <cell r="G763">
            <v>480000</v>
          </cell>
          <cell r="H763">
            <v>960</v>
          </cell>
        </row>
        <row r="764">
          <cell r="D764" t="str">
            <v>Cối chày sứ</v>
          </cell>
          <cell r="E764" t="str">
            <v>bộ</v>
          </cell>
          <cell r="F764">
            <v>7.0000000000000001E-3</v>
          </cell>
          <cell r="G764">
            <v>80000</v>
          </cell>
          <cell r="H764">
            <v>560</v>
          </cell>
        </row>
        <row r="765">
          <cell r="D765" t="str">
            <v>Khay ủ đất</v>
          </cell>
          <cell r="E765" t="str">
            <v>cái</v>
          </cell>
          <cell r="F765">
            <v>0.01</v>
          </cell>
          <cell r="G765">
            <v>40000</v>
          </cell>
          <cell r="H765">
            <v>400</v>
          </cell>
        </row>
        <row r="766">
          <cell r="D766" t="str">
            <v>Đồng hồ bấm giây</v>
          </cell>
          <cell r="E766" t="str">
            <v>cái</v>
          </cell>
          <cell r="F766">
            <v>1E-3</v>
          </cell>
          <cell r="G766">
            <v>220000</v>
          </cell>
          <cell r="H766">
            <v>220</v>
          </cell>
        </row>
        <row r="767">
          <cell r="D767" t="str">
            <v>ống đong thủy tinh 1000ml</v>
          </cell>
          <cell r="E767" t="str">
            <v>cái</v>
          </cell>
          <cell r="F767">
            <v>0.09</v>
          </cell>
          <cell r="G767">
            <v>60000</v>
          </cell>
          <cell r="H767">
            <v>5400</v>
          </cell>
        </row>
        <row r="768">
          <cell r="D768" t="str">
            <v>Nhiệt kế 100-1500 độ C</v>
          </cell>
          <cell r="E768" t="str">
            <v>cái</v>
          </cell>
          <cell r="F768">
            <v>3.0000000000000001E-3</v>
          </cell>
          <cell r="G768">
            <v>60000</v>
          </cell>
          <cell r="H768">
            <v>180</v>
          </cell>
        </row>
        <row r="769">
          <cell r="D769" t="str">
            <v>Phễu thủy tinh</v>
          </cell>
          <cell r="E769" t="str">
            <v>cái</v>
          </cell>
          <cell r="F769">
            <v>3.0000000000000001E-3</v>
          </cell>
          <cell r="G769">
            <v>50000</v>
          </cell>
          <cell r="H769">
            <v>150</v>
          </cell>
        </row>
        <row r="770">
          <cell r="D770" t="str">
            <v>Vật liệu khác</v>
          </cell>
          <cell r="E770" t="str">
            <v>%</v>
          </cell>
          <cell r="F770">
            <v>10</v>
          </cell>
          <cell r="G770">
            <v>29245</v>
          </cell>
          <cell r="H770">
            <v>2924.5</v>
          </cell>
        </row>
        <row r="771">
          <cell r="D771" t="str">
            <v xml:space="preserve"> - Nhân công </v>
          </cell>
          <cell r="H771">
            <v>710657.23846153833</v>
          </cell>
        </row>
        <row r="772">
          <cell r="D772" t="str">
            <v>Bậc 4/7 (TN)</v>
          </cell>
          <cell r="E772" t="str">
            <v>công</v>
          </cell>
          <cell r="F772">
            <v>9.7199999999999989</v>
          </cell>
          <cell r="G772">
            <v>243709.61538461538</v>
          </cell>
          <cell r="H772">
            <v>2368857.461538461</v>
          </cell>
        </row>
        <row r="773">
          <cell r="D773" t="str">
            <v xml:space="preserve"> - Máy thí nghiệm </v>
          </cell>
          <cell r="H773">
            <v>81817.952399999995</v>
          </cell>
        </row>
        <row r="774">
          <cell r="D774" t="str">
            <v>Máy đầm</v>
          </cell>
          <cell r="E774" t="str">
            <v>ca</v>
          </cell>
          <cell r="F774">
            <v>0.84</v>
          </cell>
          <cell r="G774">
            <v>5917</v>
          </cell>
          <cell r="H774">
            <v>4970.28</v>
          </cell>
        </row>
        <row r="775">
          <cell r="D775" t="str">
            <v>Kích tháo mẫu</v>
          </cell>
          <cell r="E775" t="str">
            <v>ca</v>
          </cell>
          <cell r="F775">
            <v>0.6</v>
          </cell>
          <cell r="G775">
            <v>5148</v>
          </cell>
          <cell r="H775">
            <v>3088.7999999999997</v>
          </cell>
        </row>
        <row r="776">
          <cell r="D776" t="str">
            <v>Máy nén một trục</v>
          </cell>
          <cell r="E776" t="str">
            <v>ca</v>
          </cell>
          <cell r="F776">
            <v>3.5999999999999996</v>
          </cell>
          <cell r="G776">
            <v>11838.5</v>
          </cell>
          <cell r="H776">
            <v>42618.6</v>
          </cell>
        </row>
        <row r="777">
          <cell r="D777" t="str">
            <v>Máy cắt</v>
          </cell>
          <cell r="E777" t="str">
            <v>ca</v>
          </cell>
          <cell r="F777">
            <v>1.2</v>
          </cell>
          <cell r="G777">
            <v>1854</v>
          </cell>
          <cell r="H777">
            <v>2224.7999999999997</v>
          </cell>
        </row>
        <row r="778">
          <cell r="D778" t="str">
            <v>Cân phân tích và cân kỹ thuật</v>
          </cell>
          <cell r="E778" t="str">
            <v>ca</v>
          </cell>
          <cell r="F778">
            <v>2.16</v>
          </cell>
          <cell r="G778">
            <v>8247</v>
          </cell>
          <cell r="H778">
            <v>17813.52</v>
          </cell>
        </row>
        <row r="779">
          <cell r="D779" t="str">
            <v>Tủ sấy</v>
          </cell>
          <cell r="E779" t="str">
            <v>ca</v>
          </cell>
          <cell r="F779">
            <v>1.7999999999999998</v>
          </cell>
          <cell r="G779">
            <v>17658.900000000001</v>
          </cell>
          <cell r="H779">
            <v>31786.02</v>
          </cell>
        </row>
        <row r="780">
          <cell r="D780" t="str">
            <v>Bếp điện</v>
          </cell>
          <cell r="E780" t="str">
            <v>ca</v>
          </cell>
          <cell r="F780">
            <v>1.7999999999999998</v>
          </cell>
          <cell r="G780">
            <v>6218.8</v>
          </cell>
          <cell r="H780">
            <v>11193.839999999998</v>
          </cell>
        </row>
        <row r="781">
          <cell r="D781" t="str">
            <v>Bếp cát</v>
          </cell>
          <cell r="E781" t="str">
            <v>ca</v>
          </cell>
          <cell r="F781">
            <v>1.44</v>
          </cell>
          <cell r="G781">
            <v>6218.8</v>
          </cell>
          <cell r="H781">
            <v>8955.0720000000001</v>
          </cell>
        </row>
        <row r="782">
          <cell r="D782" t="str">
            <v>Máy chưng cất nước</v>
          </cell>
          <cell r="E782" t="str">
            <v>ca</v>
          </cell>
          <cell r="F782">
            <v>0.84</v>
          </cell>
          <cell r="G782">
            <v>7741.8</v>
          </cell>
          <cell r="H782">
            <v>6503.1120000000001</v>
          </cell>
        </row>
        <row r="783">
          <cell r="D783" t="str">
            <v>Máy bơm nước 7KW</v>
          </cell>
          <cell r="E783" t="str">
            <v>ca</v>
          </cell>
          <cell r="F783">
            <v>0.48</v>
          </cell>
          <cell r="G783">
            <v>299109.3</v>
          </cell>
          <cell r="H783">
            <v>143572.46399999998</v>
          </cell>
        </row>
        <row r="784">
          <cell r="D784" t="str">
            <v>a) Chi phí chung (55%*NC)</v>
          </cell>
          <cell r="H784">
            <v>390861.48115384614</v>
          </cell>
        </row>
        <row r="785">
          <cell r="D785" t="str">
            <v>b) Thu nhập chịu thuế tính trước [6%*(VL+NC+M+CPC)]</v>
          </cell>
          <cell r="H785">
            <v>72930.370320923059</v>
          </cell>
        </row>
        <row r="786">
          <cell r="D786" t="str">
            <v>Cộng đơn gíá (Z=VL+NC+M+CPC+T)</v>
          </cell>
          <cell r="H786">
            <v>1288436.5423363075</v>
          </cell>
        </row>
        <row r="788">
          <cell r="B788" t="str">
            <v>CP.05101</v>
          </cell>
          <cell r="D788" t="str">
            <v>Thí nghiệm mẫu cát - sỏi - vật liệu</v>
          </cell>
          <cell r="E788" t="str">
            <v>1 mẫu</v>
          </cell>
          <cell r="H788">
            <v>835244.62221461535</v>
          </cell>
        </row>
        <row r="789">
          <cell r="D789" t="str">
            <v xml:space="preserve"> - Vật liệu </v>
          </cell>
          <cell r="H789">
            <v>9538.83</v>
          </cell>
        </row>
        <row r="790">
          <cell r="D790" t="str">
            <v>Rây dụng cụ đầm nén</v>
          </cell>
          <cell r="E790" t="str">
            <v>bộ</v>
          </cell>
          <cell r="F790">
            <v>1E-3</v>
          </cell>
          <cell r="G790">
            <v>1500000</v>
          </cell>
          <cell r="H790">
            <v>1500</v>
          </cell>
        </row>
        <row r="791">
          <cell r="D791" t="str">
            <v>Rây địa chất công trình</v>
          </cell>
          <cell r="E791" t="str">
            <v>bộ</v>
          </cell>
          <cell r="F791">
            <v>4.0000000000000002E-4</v>
          </cell>
          <cell r="G791">
            <v>1500000</v>
          </cell>
          <cell r="H791">
            <v>600</v>
          </cell>
        </row>
        <row r="792">
          <cell r="D792" t="str">
            <v>Bình hút ẩm</v>
          </cell>
          <cell r="E792" t="str">
            <v>cái</v>
          </cell>
          <cell r="F792">
            <v>7.0000000000000001E-3</v>
          </cell>
          <cell r="G792">
            <v>380000</v>
          </cell>
          <cell r="H792">
            <v>2660</v>
          </cell>
        </row>
        <row r="793">
          <cell r="D793" t="str">
            <v>Bình thuỷ tinh tam giác (50-1000)ml</v>
          </cell>
          <cell r="E793" t="str">
            <v>cái</v>
          </cell>
          <cell r="F793">
            <v>1.2999999999999999E-2</v>
          </cell>
          <cell r="G793">
            <v>25000</v>
          </cell>
          <cell r="H793">
            <v>325</v>
          </cell>
        </row>
        <row r="794">
          <cell r="D794" t="str">
            <v xml:space="preserve">Chậu thuỷ tinh </v>
          </cell>
          <cell r="E794" t="str">
            <v>cái</v>
          </cell>
          <cell r="F794">
            <v>1.2999999999999999E-2</v>
          </cell>
          <cell r="G794">
            <v>15000</v>
          </cell>
          <cell r="H794">
            <v>195</v>
          </cell>
        </row>
        <row r="795">
          <cell r="D795" t="str">
            <v>Bình tỷ trọng</v>
          </cell>
          <cell r="E795" t="str">
            <v>cái</v>
          </cell>
          <cell r="F795">
            <v>0.01</v>
          </cell>
          <cell r="G795">
            <v>28000</v>
          </cell>
          <cell r="H795">
            <v>280</v>
          </cell>
        </row>
        <row r="796">
          <cell r="D796" t="str">
            <v>Khay men to</v>
          </cell>
          <cell r="E796" t="str">
            <v>cái</v>
          </cell>
          <cell r="F796">
            <v>2.7E-2</v>
          </cell>
          <cell r="G796">
            <v>29000</v>
          </cell>
          <cell r="H796">
            <v>783</v>
          </cell>
        </row>
        <row r="797">
          <cell r="D797" t="str">
            <v xml:space="preserve">Cốc thuỷ tinh </v>
          </cell>
          <cell r="E797" t="str">
            <v>cái</v>
          </cell>
          <cell r="F797">
            <v>1.2999999999999999E-2</v>
          </cell>
          <cell r="G797">
            <v>25000</v>
          </cell>
          <cell r="H797">
            <v>325</v>
          </cell>
        </row>
        <row r="798">
          <cell r="D798" t="str">
            <v>Hộp nhôm</v>
          </cell>
          <cell r="E798" t="str">
            <v>cái</v>
          </cell>
          <cell r="F798">
            <v>0.05</v>
          </cell>
          <cell r="G798">
            <v>5500</v>
          </cell>
          <cell r="H798">
            <v>275</v>
          </cell>
        </row>
        <row r="799">
          <cell r="D799" t="str">
            <v>Cối chày đồng</v>
          </cell>
          <cell r="E799" t="str">
            <v>bộ</v>
          </cell>
          <cell r="F799">
            <v>1.7000000000000001E-4</v>
          </cell>
          <cell r="G799">
            <v>480000</v>
          </cell>
          <cell r="H799">
            <v>81.600000000000009</v>
          </cell>
        </row>
        <row r="800">
          <cell r="D800" t="str">
            <v>Dụng cụ định góc nghỉ của cát</v>
          </cell>
          <cell r="E800" t="str">
            <v>bộ</v>
          </cell>
          <cell r="F800">
            <v>4.0000000000000002E-4</v>
          </cell>
          <cell r="G800">
            <v>650000</v>
          </cell>
          <cell r="H800">
            <v>260</v>
          </cell>
        </row>
        <row r="801">
          <cell r="D801" t="str">
            <v>ống đong thủy tinh 1000ml</v>
          </cell>
          <cell r="E801" t="str">
            <v>cái</v>
          </cell>
          <cell r="F801">
            <v>0.03</v>
          </cell>
          <cell r="G801">
            <v>60000</v>
          </cell>
          <cell r="H801">
            <v>1800</v>
          </cell>
        </row>
        <row r="802">
          <cell r="D802" t="str">
            <v>Vật liệu khác</v>
          </cell>
          <cell r="E802" t="str">
            <v>%</v>
          </cell>
          <cell r="F802">
            <v>5</v>
          </cell>
          <cell r="G802">
            <v>9084.6</v>
          </cell>
          <cell r="H802">
            <v>454.23</v>
          </cell>
        </row>
        <row r="803">
          <cell r="D803" t="str">
            <v xml:space="preserve"> - Nhân công </v>
          </cell>
          <cell r="H803">
            <v>489856.32692307688</v>
          </cell>
        </row>
        <row r="804">
          <cell r="D804" t="str">
            <v>Bậc 4/7 (TN)</v>
          </cell>
          <cell r="E804" t="str">
            <v>công</v>
          </cell>
          <cell r="F804">
            <v>6.7</v>
          </cell>
          <cell r="G804">
            <v>243709.61538461538</v>
          </cell>
          <cell r="H804">
            <v>1632854.423076923</v>
          </cell>
        </row>
        <row r="805">
          <cell r="D805" t="str">
            <v xml:space="preserve"> - Máy thí nghiệm </v>
          </cell>
          <cell r="H805">
            <v>19150.488000000001</v>
          </cell>
        </row>
        <row r="806">
          <cell r="D806" t="str">
            <v>Cân phân tích và cân kỹ thuật</v>
          </cell>
          <cell r="E806" t="str">
            <v>ca</v>
          </cell>
          <cell r="F806">
            <v>1.6</v>
          </cell>
          <cell r="G806">
            <v>8247</v>
          </cell>
          <cell r="H806">
            <v>13195.2</v>
          </cell>
        </row>
        <row r="807">
          <cell r="D807" t="str">
            <v>Cân bàn</v>
          </cell>
          <cell r="E807" t="str">
            <v>ca</v>
          </cell>
          <cell r="F807">
            <v>0.4</v>
          </cell>
          <cell r="G807">
            <v>3104</v>
          </cell>
          <cell r="H807">
            <v>1241.6000000000001</v>
          </cell>
        </row>
        <row r="808">
          <cell r="D808" t="str">
            <v>Bếp điện</v>
          </cell>
          <cell r="E808" t="str">
            <v>ca</v>
          </cell>
          <cell r="F808">
            <v>1.8</v>
          </cell>
          <cell r="G808">
            <v>6218.8</v>
          </cell>
          <cell r="H808">
            <v>11193.84</v>
          </cell>
        </row>
        <row r="809">
          <cell r="D809" t="str">
            <v>Bếp cát</v>
          </cell>
          <cell r="E809" t="str">
            <v>ca</v>
          </cell>
          <cell r="F809">
            <v>1.6</v>
          </cell>
          <cell r="G809">
            <v>6218.8</v>
          </cell>
          <cell r="H809">
            <v>9950.0800000000017</v>
          </cell>
        </row>
        <row r="810">
          <cell r="D810" t="str">
            <v>Tủ sấy</v>
          </cell>
          <cell r="E810" t="str">
            <v>ca</v>
          </cell>
          <cell r="F810">
            <v>1.6</v>
          </cell>
          <cell r="G810">
            <v>17658.900000000001</v>
          </cell>
          <cell r="H810">
            <v>28254.240000000005</v>
          </cell>
        </row>
        <row r="811">
          <cell r="D811" t="str">
            <v>a) Chi phí chung (55%*NC)</v>
          </cell>
          <cell r="H811">
            <v>269420.97980769229</v>
          </cell>
        </row>
        <row r="812">
          <cell r="D812" t="str">
            <v>b) Thu nhập chịu thuế tính trước [6%*(VL+NC+M+CPC)]</v>
          </cell>
          <cell r="H812">
            <v>47277.997483846149</v>
          </cell>
        </row>
        <row r="813">
          <cell r="D813" t="str">
            <v>Cộng đơn gíá (Z=VL+NC+M+CPC+T)</v>
          </cell>
          <cell r="H813">
            <v>835244.62221461535</v>
          </cell>
        </row>
        <row r="815">
          <cell r="B815" t="str">
            <v>CP.04101</v>
          </cell>
          <cell r="D815" t="str">
            <v>Xác định các chỉ tiêu cơ lý của mẫu đá</v>
          </cell>
          <cell r="E815" t="str">
            <v>1 mẫu</v>
          </cell>
          <cell r="H815">
            <v>917374.8288346153</v>
          </cell>
        </row>
        <row r="816">
          <cell r="D816" t="str">
            <v xml:space="preserve"> - Vật liệu </v>
          </cell>
          <cell r="H816">
            <v>16014.579</v>
          </cell>
        </row>
        <row r="817">
          <cell r="D817" t="str">
            <v>Cối giã đá</v>
          </cell>
          <cell r="E817" t="str">
            <v>bộ</v>
          </cell>
          <cell r="F817">
            <v>1E-3</v>
          </cell>
          <cell r="G817">
            <v>700000</v>
          </cell>
          <cell r="H817">
            <v>700</v>
          </cell>
        </row>
        <row r="818">
          <cell r="D818" t="str">
            <v>Đe ghè đá</v>
          </cell>
          <cell r="E818" t="str">
            <v>cái</v>
          </cell>
          <cell r="F818">
            <v>5.0000000000000001E-3</v>
          </cell>
          <cell r="G818">
            <v>150000</v>
          </cell>
          <cell r="H818">
            <v>750</v>
          </cell>
        </row>
        <row r="819">
          <cell r="D819" t="str">
            <v>Khay men to</v>
          </cell>
          <cell r="E819" t="str">
            <v>cái</v>
          </cell>
          <cell r="F819">
            <v>0.08</v>
          </cell>
          <cell r="G819">
            <v>29000</v>
          </cell>
          <cell r="H819">
            <v>2320</v>
          </cell>
        </row>
        <row r="820">
          <cell r="D820" t="str">
            <v xml:space="preserve">Chậu thuỷ tinh </v>
          </cell>
          <cell r="E820" t="str">
            <v>cái</v>
          </cell>
          <cell r="F820">
            <v>0.02</v>
          </cell>
          <cell r="G820">
            <v>15000</v>
          </cell>
          <cell r="H820">
            <v>300</v>
          </cell>
        </row>
        <row r="821">
          <cell r="D821" t="str">
            <v>Bình thuỷ tinh</v>
          </cell>
          <cell r="E821" t="str">
            <v>cái</v>
          </cell>
          <cell r="F821">
            <v>0.03</v>
          </cell>
          <cell r="G821">
            <v>115666</v>
          </cell>
          <cell r="H821">
            <v>3469.98</v>
          </cell>
        </row>
        <row r="822">
          <cell r="D822" t="str">
            <v>Bình tỷ trọng</v>
          </cell>
          <cell r="E822" t="str">
            <v>cái</v>
          </cell>
          <cell r="F822">
            <v>0.04</v>
          </cell>
          <cell r="G822">
            <v>28000</v>
          </cell>
          <cell r="H822">
            <v>1120</v>
          </cell>
        </row>
        <row r="823">
          <cell r="D823" t="str">
            <v>Bình hút ẩm</v>
          </cell>
          <cell r="E823" t="str">
            <v>cái</v>
          </cell>
          <cell r="F823">
            <v>0.01</v>
          </cell>
          <cell r="G823">
            <v>380000</v>
          </cell>
          <cell r="H823">
            <v>3800</v>
          </cell>
        </row>
        <row r="824">
          <cell r="D824" t="str">
            <v>Chén sứ</v>
          </cell>
          <cell r="E824" t="str">
            <v>cái</v>
          </cell>
          <cell r="F824">
            <v>0.04</v>
          </cell>
          <cell r="G824">
            <v>3500</v>
          </cell>
          <cell r="H824">
            <v>140</v>
          </cell>
        </row>
        <row r="825">
          <cell r="D825" t="str">
            <v>Rây địa chất</v>
          </cell>
          <cell r="E825" t="str">
            <v>bộ</v>
          </cell>
          <cell r="F825">
            <v>1.2999999999999999E-3</v>
          </cell>
          <cell r="G825">
            <v>2040000</v>
          </cell>
          <cell r="H825">
            <v>2652</v>
          </cell>
        </row>
        <row r="826">
          <cell r="D826" t="str">
            <v>Vật liệu khác</v>
          </cell>
          <cell r="E826" t="str">
            <v>%</v>
          </cell>
          <cell r="F826">
            <v>5</v>
          </cell>
          <cell r="G826">
            <v>15251.98</v>
          </cell>
          <cell r="H826">
            <v>762.59900000000005</v>
          </cell>
        </row>
        <row r="827">
          <cell r="D827" t="str">
            <v xml:space="preserve"> - Nhân công </v>
          </cell>
          <cell r="H827">
            <v>489856.32692307688</v>
          </cell>
        </row>
        <row r="828">
          <cell r="D828" t="str">
            <v>Bậc 4/7 (TN)</v>
          </cell>
          <cell r="E828" t="str">
            <v>công</v>
          </cell>
          <cell r="F828">
            <v>6.7</v>
          </cell>
          <cell r="G828">
            <v>243709.61538461538</v>
          </cell>
          <cell r="H828">
            <v>1632854.423076923</v>
          </cell>
        </row>
        <row r="829">
          <cell r="D829" t="str">
            <v xml:space="preserve"> - Máy thí nghiệm </v>
          </cell>
          <cell r="H829">
            <v>90156.065999999992</v>
          </cell>
        </row>
        <row r="830">
          <cell r="D830" t="str">
            <v>Máy cưa đá và mài đá</v>
          </cell>
          <cell r="E830" t="str">
            <v>ca</v>
          </cell>
          <cell r="F830">
            <v>0.8</v>
          </cell>
          <cell r="G830">
            <v>61143.3</v>
          </cell>
          <cell r="H830">
            <v>48914.640000000007</v>
          </cell>
        </row>
        <row r="831">
          <cell r="D831" t="str">
            <v>Máy khoan mẫu đá</v>
          </cell>
          <cell r="E831" t="str">
            <v>ca</v>
          </cell>
          <cell r="F831">
            <v>0.6</v>
          </cell>
          <cell r="G831">
            <v>34514.699999999997</v>
          </cell>
          <cell r="H831">
            <v>20708.819999999996</v>
          </cell>
        </row>
        <row r="832">
          <cell r="D832" t="str">
            <v>Máy ép mẫu đá</v>
          </cell>
          <cell r="E832" t="str">
            <v>ca</v>
          </cell>
          <cell r="F832">
            <v>0.8</v>
          </cell>
          <cell r="G832">
            <v>118583.1</v>
          </cell>
          <cell r="H832">
            <v>94866.48000000001</v>
          </cell>
        </row>
        <row r="833">
          <cell r="D833" t="str">
            <v>Máy xác định môđun</v>
          </cell>
          <cell r="E833" t="str">
            <v>ca</v>
          </cell>
          <cell r="F833">
            <v>0.8</v>
          </cell>
          <cell r="G833">
            <v>20895</v>
          </cell>
          <cell r="H833">
            <v>16716</v>
          </cell>
        </row>
        <row r="834">
          <cell r="D834" t="str">
            <v>Cân phân tích và cân kỹ thuật</v>
          </cell>
          <cell r="E834" t="str">
            <v>ca</v>
          </cell>
          <cell r="F834">
            <v>1</v>
          </cell>
          <cell r="G834">
            <v>8247</v>
          </cell>
          <cell r="H834">
            <v>8247</v>
          </cell>
        </row>
        <row r="835">
          <cell r="D835" t="str">
            <v>Tủ sấy</v>
          </cell>
          <cell r="E835" t="str">
            <v>ca</v>
          </cell>
          <cell r="F835">
            <v>0.8</v>
          </cell>
          <cell r="G835">
            <v>17658.900000000001</v>
          </cell>
          <cell r="H835">
            <v>14127.120000000003</v>
          </cell>
        </row>
        <row r="836">
          <cell r="D836" t="str">
            <v>Bếp cát</v>
          </cell>
          <cell r="E836" t="str">
            <v>ca</v>
          </cell>
          <cell r="F836">
            <v>0.5</v>
          </cell>
          <cell r="G836">
            <v>6218.8</v>
          </cell>
          <cell r="H836">
            <v>3109.4</v>
          </cell>
        </row>
        <row r="837">
          <cell r="D837" t="str">
            <v>Máy hút chân không</v>
          </cell>
          <cell r="E837" t="str">
            <v>ca</v>
          </cell>
          <cell r="F837">
            <v>0.3</v>
          </cell>
          <cell r="G837">
            <v>3337.5</v>
          </cell>
          <cell r="H837">
            <v>1001.25</v>
          </cell>
        </row>
        <row r="838">
          <cell r="D838" t="str">
            <v>Máy chưng cất nước</v>
          </cell>
          <cell r="E838" t="str">
            <v>ca</v>
          </cell>
          <cell r="F838">
            <v>0.4</v>
          </cell>
          <cell r="G838">
            <v>7741.8</v>
          </cell>
          <cell r="H838">
            <v>3096.7200000000003</v>
          </cell>
        </row>
        <row r="839">
          <cell r="D839" t="str">
            <v>Máy bơm nước 7Kw</v>
          </cell>
          <cell r="E839" t="str">
            <v>ca</v>
          </cell>
          <cell r="F839">
            <v>0.3</v>
          </cell>
          <cell r="G839">
            <v>299109.3</v>
          </cell>
          <cell r="H839">
            <v>89732.79</v>
          </cell>
        </row>
        <row r="840">
          <cell r="D840" t="str">
            <v>a) Chi phí chung (55%*NC)</v>
          </cell>
          <cell r="H840">
            <v>269420.97980769229</v>
          </cell>
        </row>
        <row r="841">
          <cell r="D841" t="str">
            <v>b) Thu nhập chịu thuế tính trước [6%*(VL+NC+M+CPC)]</v>
          </cell>
          <cell r="H841">
            <v>51926.877103846149</v>
          </cell>
        </row>
        <row r="842">
          <cell r="D842" t="str">
            <v>Cộng đơn gíá (Z=VL+NC+M+CPC+T)</v>
          </cell>
          <cell r="H842">
            <v>917374.8288346153</v>
          </cell>
        </row>
        <row r="844">
          <cell r="B844" t="str">
            <v>NC</v>
          </cell>
          <cell r="D844" t="str">
            <v>Lương nhân công điều tra tính cho 1 ngày công</v>
          </cell>
          <cell r="E844" t="str">
            <v>công</v>
          </cell>
          <cell r="H844">
            <v>454279.38923076919</v>
          </cell>
        </row>
        <row r="845">
          <cell r="D845" t="str">
            <v xml:space="preserve"> - Vật liệu </v>
          </cell>
          <cell r="H845">
            <v>0</v>
          </cell>
        </row>
        <row r="846">
          <cell r="D846" t="str">
            <v xml:space="preserve"> - Nhân công </v>
          </cell>
          <cell r="H846">
            <v>276493.84615384613</v>
          </cell>
        </row>
        <row r="847">
          <cell r="D847" t="str">
            <v>Bậc 3/8 (KS)</v>
          </cell>
          <cell r="E847" t="str">
            <v>công</v>
          </cell>
          <cell r="F847">
            <v>1</v>
          </cell>
          <cell r="G847">
            <v>276493.84615384613</v>
          </cell>
          <cell r="H847">
            <v>276493.84615384613</v>
          </cell>
        </row>
        <row r="848">
          <cell r="D848" t="str">
            <v xml:space="preserve"> - Máy thi công </v>
          </cell>
          <cell r="H848">
            <v>0</v>
          </cell>
        </row>
        <row r="849">
          <cell r="D849" t="str">
            <v>a) Chi phí chung (55%*NC)</v>
          </cell>
          <cell r="H849">
            <v>152071.61538461538</v>
          </cell>
        </row>
        <row r="850">
          <cell r="D850" t="str">
            <v>b) Thu nhập chịu thuế tính trước [6%*(VL+NC+M+CPC)]</v>
          </cell>
          <cell r="H850">
            <v>25713.92769230769</v>
          </cell>
        </row>
        <row r="851">
          <cell r="D851" t="str">
            <v>Cộng đơn gíá (Z=VL+NC+M+CPC+T)</v>
          </cell>
          <cell r="H851">
            <v>454279.38923076919</v>
          </cell>
        </row>
        <row r="853">
          <cell r="B853" t="str">
            <v>NC1</v>
          </cell>
          <cell r="D853" t="str">
            <v>Lương nhân công khảo sát tính cho 1 ngày công</v>
          </cell>
          <cell r="E853" t="str">
            <v>công</v>
          </cell>
          <cell r="H853">
            <v>395159.82576923078</v>
          </cell>
        </row>
        <row r="854">
          <cell r="D854" t="str">
            <v xml:space="preserve"> - Vật liệu </v>
          </cell>
          <cell r="H854">
            <v>0</v>
          </cell>
        </row>
        <row r="855">
          <cell r="D855" t="str">
            <v xml:space="preserve"> - Nhân công </v>
          </cell>
          <cell r="H855">
            <v>240511.15384615384</v>
          </cell>
        </row>
        <row r="856">
          <cell r="D856" t="str">
            <v>Bậc 3,5/7</v>
          </cell>
          <cell r="E856" t="str">
            <v>công</v>
          </cell>
          <cell r="F856">
            <v>1</v>
          </cell>
          <cell r="G856">
            <v>240511.15384615384</v>
          </cell>
          <cell r="H856">
            <v>240511.15384615384</v>
          </cell>
        </row>
        <row r="857">
          <cell r="D857" t="str">
            <v xml:space="preserve"> - Máy thi công </v>
          </cell>
          <cell r="H857">
            <v>0</v>
          </cell>
        </row>
        <row r="858">
          <cell r="D858" t="str">
            <v>a) Chi phí chung (55%*NC)</v>
          </cell>
          <cell r="H858">
            <v>132281.13461538462</v>
          </cell>
        </row>
        <row r="859">
          <cell r="D859" t="str">
            <v>b) Thu nhập chịu thuế tính trước [6%*(VL+NC+M+CPC)]</v>
          </cell>
          <cell r="H859">
            <v>22367.53730769231</v>
          </cell>
        </row>
        <row r="860">
          <cell r="D860" t="str">
            <v>Cộng đơn gíá (Z=VL+NC+M+CPC+T)</v>
          </cell>
          <cell r="H860">
            <v>395159.82576923078</v>
          </cell>
        </row>
        <row r="861">
          <cell r="B861" t="str">
            <v>AB.13313</v>
          </cell>
          <cell r="D861" t="str">
            <v xml:space="preserve">Hoàn trả hố đào địa chất </v>
          </cell>
          <cell r="E861" t="str">
            <v>m3</v>
          </cell>
          <cell r="H861">
            <v>258219.12496153847</v>
          </cell>
        </row>
        <row r="862">
          <cell r="D862" t="str">
            <v xml:space="preserve"> - Vật liệu </v>
          </cell>
          <cell r="H862">
            <v>0</v>
          </cell>
        </row>
        <row r="863">
          <cell r="D863" t="str">
            <v xml:space="preserve"> - Nhân công </v>
          </cell>
          <cell r="H863">
            <v>157163.19230769231</v>
          </cell>
        </row>
        <row r="864">
          <cell r="D864" t="str">
            <v>Bậc 3/7</v>
          </cell>
          <cell r="E864" t="str">
            <v>công</v>
          </cell>
          <cell r="F864">
            <v>0.7</v>
          </cell>
          <cell r="G864">
            <v>224518.84615384616</v>
          </cell>
          <cell r="H864">
            <v>157163.19230769231</v>
          </cell>
        </row>
        <row r="865">
          <cell r="D865" t="str">
            <v xml:space="preserve"> - Máy thi công </v>
          </cell>
          <cell r="H865">
            <v>0</v>
          </cell>
        </row>
        <row r="866">
          <cell r="D866" t="str">
            <v>a) Chi phí chung (55%*NC)</v>
          </cell>
          <cell r="H866">
            <v>86439.755769230775</v>
          </cell>
        </row>
        <row r="867">
          <cell r="D867" t="str">
            <v>b) Thu nhập chịu thuế tính trước [6%*(VL+NC+M+CPC)]</v>
          </cell>
          <cell r="H867">
            <v>14616.176884615385</v>
          </cell>
        </row>
        <row r="868">
          <cell r="D868" t="str">
            <v>Cộng đơn gíá (Z=VL+NC+M+CPC+T)</v>
          </cell>
          <cell r="H868">
            <v>258219.12496153847</v>
          </cell>
        </row>
        <row r="869">
          <cell r="B869" t="str">
            <v>NC2</v>
          </cell>
          <cell r="D869" t="str">
            <v>Lương nhân công thí nghiệm tính cho 1 ngày công</v>
          </cell>
          <cell r="E869" t="str">
            <v>công</v>
          </cell>
          <cell r="H869">
            <v>374796.42057692312</v>
          </cell>
        </row>
        <row r="870">
          <cell r="D870" t="str">
            <v xml:space="preserve"> - Vật liệu </v>
          </cell>
          <cell r="H870">
            <v>0</v>
          </cell>
        </row>
        <row r="871">
          <cell r="D871" t="str">
            <v xml:space="preserve"> - Nhân công </v>
          </cell>
          <cell r="H871">
            <v>228117.11538461538</v>
          </cell>
        </row>
        <row r="872">
          <cell r="D872" t="str">
            <v>Bậc 3,5/7 (TN)</v>
          </cell>
          <cell r="E872" t="str">
            <v>công</v>
          </cell>
          <cell r="F872">
            <v>1</v>
          </cell>
          <cell r="G872">
            <v>228117.11538461538</v>
          </cell>
          <cell r="H872">
            <v>228117.11538461538</v>
          </cell>
        </row>
        <row r="873">
          <cell r="D873" t="str">
            <v xml:space="preserve"> - Máy thi công </v>
          </cell>
          <cell r="H873">
            <v>0</v>
          </cell>
        </row>
        <row r="874">
          <cell r="D874" t="str">
            <v>a) Chi phí chung (55%*NC)</v>
          </cell>
          <cell r="H874">
            <v>125464.41346153847</v>
          </cell>
        </row>
        <row r="875">
          <cell r="D875" t="str">
            <v>b) Thu nhập chịu thuế tính trước [6%*(VL+NC+M+CPC)]</v>
          </cell>
          <cell r="H875">
            <v>21214.891730769232</v>
          </cell>
        </row>
        <row r="876">
          <cell r="D876" t="str">
            <v>Cộng đơn gíá (Z=VL+NC+M+CPC+T)</v>
          </cell>
          <cell r="H876">
            <v>374796.42057692312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DO AM DT"/>
      <sheetName val="SPL4-TOTAL"/>
      <sheetName val="sat"/>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cell r="BQ133">
            <v>1</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I 01"/>
      <sheetName val="GOI 02"/>
      <sheetName val="GIA TRI THANH TOAN"/>
      <sheetName val="TONG HOP GIA TRỊ"/>
      <sheetName val="So Sanh"/>
      <sheetName val="GIA TRI THEO XLKT"/>
      <sheetName val="GIA TRI THEO HD"/>
      <sheetName val="TONG HOP GOI 01"/>
      <sheetName val="TONG HOP GOI 02"/>
    </sheetNames>
    <sheetDataSet>
      <sheetData sheetId="0"/>
      <sheetData sheetId="1"/>
      <sheetData sheetId="2"/>
      <sheetData sheetId="3"/>
      <sheetData sheetId="4">
        <row r="6">
          <cell r="A6">
            <v>1</v>
          </cell>
          <cell r="B6" t="str">
            <v>I</v>
          </cell>
          <cell r="C6" t="str">
            <v>SAN GẠT MẶT BẰNG</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A7">
            <v>2</v>
          </cell>
          <cell r="B7">
            <v>1</v>
          </cell>
          <cell r="C7" t="str">
            <v>Đào đất cấp II</v>
          </cell>
          <cell r="D7" t="str">
            <v>100m3</v>
          </cell>
          <cell r="E7">
            <v>142.446</v>
          </cell>
          <cell r="F7">
            <v>201.88200000000001</v>
          </cell>
          <cell r="G7">
            <v>160.6011</v>
          </cell>
          <cell r="H7">
            <v>262.30450000000002</v>
          </cell>
          <cell r="I7">
            <v>18.155100000000004</v>
          </cell>
          <cell r="J7">
            <v>60.422500000000014</v>
          </cell>
          <cell r="K7">
            <v>113.9568</v>
          </cell>
          <cell r="L7">
            <v>181.69380000000001</v>
          </cell>
          <cell r="M7">
            <v>0</v>
          </cell>
          <cell r="N7">
            <v>0</v>
          </cell>
          <cell r="O7">
            <v>0</v>
          </cell>
          <cell r="P7">
            <v>0</v>
          </cell>
          <cell r="Q7">
            <v>0</v>
          </cell>
          <cell r="R7">
            <v>0</v>
          </cell>
          <cell r="S7">
            <v>28.489199999999997</v>
          </cell>
          <cell r="T7">
            <v>20.188199999999995</v>
          </cell>
          <cell r="U7">
            <v>1168944</v>
          </cell>
          <cell r="V7">
            <v>1114028</v>
          </cell>
          <cell r="W7">
            <v>166511397.02399999</v>
          </cell>
          <cell r="X7">
            <v>224902200.69600001</v>
          </cell>
          <cell r="Y7">
            <v>187733692.23840001</v>
          </cell>
          <cell r="Z7">
            <v>292214557.52600002</v>
          </cell>
          <cell r="AA7">
            <v>133209117.61920001</v>
          </cell>
          <cell r="AB7">
            <v>202411980.62640002</v>
          </cell>
          <cell r="AC7">
            <v>0</v>
          </cell>
          <cell r="AD7">
            <v>0</v>
          </cell>
          <cell r="AE7">
            <v>0</v>
          </cell>
          <cell r="AF7">
            <v>0</v>
          </cell>
        </row>
        <row r="8">
          <cell r="A8">
            <v>3</v>
          </cell>
          <cell r="B8">
            <v>2</v>
          </cell>
          <cell r="C8" t="str">
            <v>Đào đất cấp III</v>
          </cell>
          <cell r="D8" t="str">
            <v>100m3</v>
          </cell>
          <cell r="E8">
            <v>548.98400000000004</v>
          </cell>
          <cell r="F8">
            <v>792.75099999999998</v>
          </cell>
          <cell r="G8">
            <v>309.45749999999998</v>
          </cell>
          <cell r="H8">
            <v>1206.1999000000001</v>
          </cell>
          <cell r="I8">
            <v>-239.52650000000006</v>
          </cell>
          <cell r="J8">
            <v>413.44890000000009</v>
          </cell>
          <cell r="K8">
            <v>430.40345600000006</v>
          </cell>
          <cell r="L8">
            <v>692.07162299999993</v>
          </cell>
          <cell r="M8">
            <v>0</v>
          </cell>
          <cell r="N8">
            <v>80</v>
          </cell>
          <cell r="O8">
            <v>0</v>
          </cell>
          <cell r="P8">
            <v>0</v>
          </cell>
          <cell r="Q8">
            <v>0</v>
          </cell>
          <cell r="R8">
            <v>0</v>
          </cell>
          <cell r="S8">
            <v>-120.94595600000008</v>
          </cell>
          <cell r="T8">
            <v>20.679377000000045</v>
          </cell>
          <cell r="U8">
            <v>1528655</v>
          </cell>
          <cell r="V8">
            <v>1337497</v>
          </cell>
          <cell r="W8">
            <v>839207136.5200001</v>
          </cell>
          <cell r="X8">
            <v>1060302084.247</v>
          </cell>
          <cell r="Y8">
            <v>473053754.66249996</v>
          </cell>
          <cell r="Z8">
            <v>1613288747.6503</v>
          </cell>
          <cell r="AA8">
            <v>657938395.03168011</v>
          </cell>
          <cell r="AB8">
            <v>925643719.54763091</v>
          </cell>
          <cell r="AC8">
            <v>0</v>
          </cell>
          <cell r="AD8">
            <v>106999760</v>
          </cell>
          <cell r="AE8">
            <v>0</v>
          </cell>
          <cell r="AF8">
            <v>0</v>
          </cell>
        </row>
        <row r="9">
          <cell r="A9">
            <v>4</v>
          </cell>
          <cell r="B9">
            <v>3</v>
          </cell>
          <cell r="C9" t="str">
            <v>Đào đất cấp IV</v>
          </cell>
          <cell r="D9" t="str">
            <v>100m3</v>
          </cell>
          <cell r="E9">
            <v>182.995</v>
          </cell>
          <cell r="F9">
            <v>264.25</v>
          </cell>
          <cell r="G9">
            <v>51.601499999999994</v>
          </cell>
          <cell r="H9">
            <v>258.47140000000002</v>
          </cell>
          <cell r="I9">
            <v>-131.39350000000002</v>
          </cell>
          <cell r="J9">
            <v>-5.7785999999999831</v>
          </cell>
          <cell r="K9">
            <v>0</v>
          </cell>
          <cell r="L9">
            <v>0</v>
          </cell>
          <cell r="M9">
            <v>45</v>
          </cell>
          <cell r="N9">
            <v>258.47140000000002</v>
          </cell>
          <cell r="O9">
            <v>0</v>
          </cell>
          <cell r="P9">
            <v>0</v>
          </cell>
          <cell r="Q9">
            <v>0</v>
          </cell>
          <cell r="R9">
            <v>0</v>
          </cell>
          <cell r="S9">
            <v>6.6014999999999944</v>
          </cell>
          <cell r="T9">
            <v>0</v>
          </cell>
          <cell r="U9">
            <v>2064505</v>
          </cell>
          <cell r="V9">
            <v>1777261</v>
          </cell>
          <cell r="W9">
            <v>377794092.47500002</v>
          </cell>
          <cell r="X9">
            <v>469641219.25</v>
          </cell>
          <cell r="Y9">
            <v>106531554.75749999</v>
          </cell>
          <cell r="Z9">
            <v>459371138.83540004</v>
          </cell>
          <cell r="AA9">
            <v>0</v>
          </cell>
          <cell r="AB9">
            <v>0</v>
          </cell>
          <cell r="AC9">
            <v>92902725</v>
          </cell>
          <cell r="AD9">
            <v>459371138.83540004</v>
          </cell>
          <cell r="AE9">
            <v>0</v>
          </cell>
          <cell r="AF9">
            <v>0</v>
          </cell>
        </row>
        <row r="10">
          <cell r="A10">
            <v>5</v>
          </cell>
          <cell r="B10">
            <v>4</v>
          </cell>
          <cell r="C10" t="str">
            <v>Phá đá mặt bằng đá cấp IV</v>
          </cell>
          <cell r="D10" t="str">
            <v>100m3</v>
          </cell>
          <cell r="E10">
            <v>45.749000000000002</v>
          </cell>
          <cell r="F10">
            <v>66.063000000000002</v>
          </cell>
          <cell r="G10">
            <v>0</v>
          </cell>
          <cell r="H10">
            <v>0</v>
          </cell>
          <cell r="I10">
            <v>-45.749000000000002</v>
          </cell>
          <cell r="J10">
            <v>-66.063000000000002</v>
          </cell>
          <cell r="K10">
            <v>0</v>
          </cell>
          <cell r="L10">
            <v>0</v>
          </cell>
          <cell r="M10">
            <v>0</v>
          </cell>
          <cell r="N10">
            <v>0</v>
          </cell>
          <cell r="O10">
            <v>0</v>
          </cell>
          <cell r="P10">
            <v>0</v>
          </cell>
          <cell r="Q10">
            <v>0</v>
          </cell>
          <cell r="R10">
            <v>0</v>
          </cell>
          <cell r="S10">
            <v>0</v>
          </cell>
          <cell r="T10">
            <v>0</v>
          </cell>
          <cell r="U10">
            <v>6153355</v>
          </cell>
          <cell r="V10">
            <v>7735294</v>
          </cell>
          <cell r="W10">
            <v>281509837.89500004</v>
          </cell>
          <cell r="X10">
            <v>511016727.52200001</v>
          </cell>
          <cell r="Y10">
            <v>0</v>
          </cell>
          <cell r="Z10">
            <v>0</v>
          </cell>
          <cell r="AA10">
            <v>0</v>
          </cell>
          <cell r="AB10">
            <v>0</v>
          </cell>
          <cell r="AC10">
            <v>0</v>
          </cell>
          <cell r="AD10">
            <v>0</v>
          </cell>
          <cell r="AE10">
            <v>0</v>
          </cell>
          <cell r="AF10">
            <v>0</v>
          </cell>
        </row>
        <row r="11">
          <cell r="A11">
            <v>6</v>
          </cell>
          <cell r="B11">
            <v>5</v>
          </cell>
          <cell r="C11" t="str">
            <v>San đầm đất mặt bằng độ chặt yêu cầu K≥0,90</v>
          </cell>
          <cell r="D11" t="str">
            <v>100m3</v>
          </cell>
          <cell r="E11">
            <v>319.274</v>
          </cell>
          <cell r="F11">
            <v>75.265000000000001</v>
          </cell>
          <cell r="G11">
            <v>339.48970000000003</v>
          </cell>
          <cell r="H11">
            <v>58.024700000000003</v>
          </cell>
          <cell r="I11">
            <v>20.215700000000027</v>
          </cell>
          <cell r="J11">
            <v>-17.240299999999998</v>
          </cell>
          <cell r="K11">
            <v>95.782200000000003</v>
          </cell>
          <cell r="L11">
            <v>0</v>
          </cell>
          <cell r="M11">
            <v>200.3</v>
          </cell>
          <cell r="N11">
            <v>65.3</v>
          </cell>
          <cell r="O11">
            <v>0</v>
          </cell>
          <cell r="P11">
            <v>0</v>
          </cell>
          <cell r="Q11">
            <v>0</v>
          </cell>
          <cell r="R11">
            <v>0</v>
          </cell>
          <cell r="S11">
            <v>23.191800000000001</v>
          </cell>
          <cell r="T11">
            <v>-7.2752999999999943</v>
          </cell>
          <cell r="U11">
            <v>1025561</v>
          </cell>
          <cell r="V11">
            <v>1025561</v>
          </cell>
          <cell r="W11">
            <v>327434962.71399999</v>
          </cell>
          <cell r="X11">
            <v>77188848.665000007</v>
          </cell>
          <cell r="Y11">
            <v>348167396.22170001</v>
          </cell>
          <cell r="Z11">
            <v>59507869.356700003</v>
          </cell>
          <cell r="AA11">
            <v>98230488.814199999</v>
          </cell>
          <cell r="AB11">
            <v>0</v>
          </cell>
          <cell r="AC11">
            <v>205419868.30000001</v>
          </cell>
          <cell r="AD11">
            <v>66969133.299999997</v>
          </cell>
          <cell r="AE11">
            <v>0</v>
          </cell>
          <cell r="AF11">
            <v>0</v>
          </cell>
        </row>
        <row r="12">
          <cell r="A12">
            <v>7</v>
          </cell>
          <cell r="B12">
            <v>6</v>
          </cell>
          <cell r="C12" t="str">
            <v>Vận chuyển đất bằng ô tô tự đổ, phạm vi &lt;=300m, đất cấp II</v>
          </cell>
          <cell r="D12" t="str">
            <v>100m3</v>
          </cell>
          <cell r="E12">
            <v>28.643999999999998</v>
          </cell>
          <cell r="F12">
            <v>201.88200000000001</v>
          </cell>
          <cell r="G12">
            <v>62.545499999999997</v>
          </cell>
          <cell r="H12">
            <v>262.30450000000002</v>
          </cell>
          <cell r="I12">
            <v>33.901499999999999</v>
          </cell>
          <cell r="J12">
            <v>60.422500000000014</v>
          </cell>
          <cell r="K12">
            <v>25.779599999999999</v>
          </cell>
          <cell r="L12">
            <v>181.69380000000001</v>
          </cell>
          <cell r="M12">
            <v>0</v>
          </cell>
          <cell r="N12">
            <v>0</v>
          </cell>
          <cell r="O12">
            <v>0</v>
          </cell>
          <cell r="P12">
            <v>0</v>
          </cell>
          <cell r="Q12">
            <v>0</v>
          </cell>
          <cell r="R12">
            <v>0</v>
          </cell>
          <cell r="S12">
            <v>2.8643999999999998</v>
          </cell>
          <cell r="T12">
            <v>20.188199999999995</v>
          </cell>
          <cell r="U12">
            <v>1271629</v>
          </cell>
          <cell r="V12">
            <v>1134085</v>
          </cell>
          <cell r="W12">
            <v>36424541.075999998</v>
          </cell>
          <cell r="X12">
            <v>228951347.97</v>
          </cell>
          <cell r="Y12">
            <v>79534671.619499996</v>
          </cell>
          <cell r="Z12">
            <v>297475598.88249999</v>
          </cell>
          <cell r="AA12">
            <v>32782086.968399998</v>
          </cell>
          <cell r="AB12">
            <v>206056213.17300001</v>
          </cell>
          <cell r="AC12">
            <v>0</v>
          </cell>
          <cell r="AD12">
            <v>0</v>
          </cell>
          <cell r="AE12">
            <v>0</v>
          </cell>
          <cell r="AF12">
            <v>0</v>
          </cell>
        </row>
        <row r="13">
          <cell r="A13">
            <v>8</v>
          </cell>
          <cell r="B13">
            <v>7</v>
          </cell>
          <cell r="C13" t="str">
            <v>Vận chuyển đất bằng ô tô tự đổ, phạm vi &lt;=300m, đất cấp III</v>
          </cell>
          <cell r="D13" t="str">
            <v>100m3</v>
          </cell>
          <cell r="E13">
            <v>103.131</v>
          </cell>
          <cell r="F13">
            <v>0</v>
          </cell>
          <cell r="G13">
            <v>7.4687999999999999</v>
          </cell>
          <cell r="H13">
            <v>388.34280000000001</v>
          </cell>
          <cell r="I13">
            <v>-95.662199999999999</v>
          </cell>
          <cell r="J13">
            <v>388.34280000000001</v>
          </cell>
          <cell r="K13">
            <v>92.817900000000009</v>
          </cell>
          <cell r="L13">
            <v>0</v>
          </cell>
          <cell r="M13">
            <v>0</v>
          </cell>
          <cell r="N13">
            <v>0</v>
          </cell>
          <cell r="O13">
            <v>0</v>
          </cell>
          <cell r="P13">
            <v>0</v>
          </cell>
          <cell r="Q13">
            <v>0</v>
          </cell>
          <cell r="R13">
            <v>0</v>
          </cell>
          <cell r="S13">
            <v>-85.349100000000007</v>
          </cell>
          <cell r="T13">
            <v>0</v>
          </cell>
          <cell r="U13">
            <v>1374734</v>
          </cell>
          <cell r="V13">
            <v>0</v>
          </cell>
          <cell r="W13">
            <v>141777692.15400001</v>
          </cell>
          <cell r="X13">
            <v>0</v>
          </cell>
          <cell r="Y13">
            <v>10267613.2992</v>
          </cell>
          <cell r="Z13">
            <v>0</v>
          </cell>
          <cell r="AA13">
            <v>127599922.93860002</v>
          </cell>
          <cell r="AB13">
            <v>0</v>
          </cell>
          <cell r="AC13">
            <v>0</v>
          </cell>
          <cell r="AD13">
            <v>0</v>
          </cell>
          <cell r="AE13">
            <v>0</v>
          </cell>
          <cell r="AF13">
            <v>0</v>
          </cell>
        </row>
        <row r="14">
          <cell r="A14">
            <v>9</v>
          </cell>
          <cell r="B14">
            <v>8</v>
          </cell>
          <cell r="C14" t="str">
            <v>Vận chuyển đất bằng ô tô tự đổ, phạm vi &lt;=1000m, đất cấp III</v>
          </cell>
          <cell r="D14" t="str">
            <v>100m3</v>
          </cell>
          <cell r="E14">
            <v>0</v>
          </cell>
          <cell r="F14">
            <v>715.57299999999998</v>
          </cell>
          <cell r="G14">
            <v>0</v>
          </cell>
          <cell r="H14">
            <v>716.61549999999988</v>
          </cell>
          <cell r="I14">
            <v>0</v>
          </cell>
          <cell r="J14">
            <v>1.0424999999999045</v>
          </cell>
          <cell r="K14">
            <v>0</v>
          </cell>
          <cell r="L14">
            <v>692.07162299999993</v>
          </cell>
          <cell r="M14">
            <v>0</v>
          </cell>
          <cell r="N14">
            <v>23.5</v>
          </cell>
          <cell r="O14">
            <v>0</v>
          </cell>
          <cell r="P14">
            <v>0</v>
          </cell>
          <cell r="Q14">
            <v>0</v>
          </cell>
          <cell r="R14">
            <v>0</v>
          </cell>
          <cell r="S14">
            <v>0</v>
          </cell>
          <cell r="T14">
            <v>1.3770000000477012E-3</v>
          </cell>
          <cell r="U14">
            <v>0</v>
          </cell>
          <cell r="V14">
            <v>2306613</v>
          </cell>
          <cell r="W14">
            <v>0</v>
          </cell>
          <cell r="X14">
            <v>1650549984.2489998</v>
          </cell>
          <cell r="Y14">
            <v>0</v>
          </cell>
          <cell r="Z14">
            <v>1652954628.3014998</v>
          </cell>
          <cell r="AA14">
            <v>0</v>
          </cell>
          <cell r="AB14">
            <v>1596341402.5428989</v>
          </cell>
          <cell r="AC14">
            <v>0</v>
          </cell>
          <cell r="AD14">
            <v>54205405.5</v>
          </cell>
          <cell r="AE14">
            <v>0</v>
          </cell>
          <cell r="AF14">
            <v>0</v>
          </cell>
        </row>
        <row r="15">
          <cell r="A15">
            <v>10</v>
          </cell>
          <cell r="B15">
            <v>9</v>
          </cell>
          <cell r="C15" t="str">
            <v>Xúc đá hỗn hợp lên phương tiện vận chuyển</v>
          </cell>
          <cell r="D15" t="str">
            <v>100m3</v>
          </cell>
          <cell r="E15">
            <v>45.749000000000002</v>
          </cell>
          <cell r="F15">
            <v>66.063000000000002</v>
          </cell>
          <cell r="G15">
            <v>0</v>
          </cell>
          <cell r="H15">
            <v>0</v>
          </cell>
          <cell r="I15">
            <v>-45.749000000000002</v>
          </cell>
          <cell r="J15">
            <v>-66.063000000000002</v>
          </cell>
          <cell r="K15">
            <v>0</v>
          </cell>
          <cell r="L15">
            <v>0</v>
          </cell>
          <cell r="M15">
            <v>0</v>
          </cell>
          <cell r="N15">
            <v>0</v>
          </cell>
          <cell r="O15">
            <v>0</v>
          </cell>
          <cell r="P15">
            <v>0</v>
          </cell>
          <cell r="Q15">
            <v>0</v>
          </cell>
          <cell r="R15">
            <v>0</v>
          </cell>
          <cell r="S15">
            <v>0</v>
          </cell>
          <cell r="T15">
            <v>0</v>
          </cell>
          <cell r="U15">
            <v>2958995</v>
          </cell>
          <cell r="V15">
            <v>2958995</v>
          </cell>
          <cell r="W15">
            <v>135371062.255</v>
          </cell>
          <cell r="X15">
            <v>195480086.685</v>
          </cell>
          <cell r="Y15">
            <v>0</v>
          </cell>
          <cell r="Z15">
            <v>0</v>
          </cell>
          <cell r="AA15">
            <v>0</v>
          </cell>
          <cell r="AB15">
            <v>0</v>
          </cell>
          <cell r="AC15">
            <v>0</v>
          </cell>
          <cell r="AD15">
            <v>0</v>
          </cell>
          <cell r="AE15">
            <v>0</v>
          </cell>
          <cell r="AF15">
            <v>0</v>
          </cell>
        </row>
        <row r="16">
          <cell r="A16">
            <v>11</v>
          </cell>
          <cell r="B16">
            <v>10</v>
          </cell>
          <cell r="C16" t="str">
            <v>Vận chuyển đá bằng ô tô phạm vi &lt;=300m</v>
          </cell>
          <cell r="D16" t="str">
            <v>100m3</v>
          </cell>
          <cell r="E16">
            <v>45.749000000000002</v>
          </cell>
          <cell r="F16">
            <v>66.063000000000002</v>
          </cell>
          <cell r="G16">
            <v>0</v>
          </cell>
          <cell r="H16">
            <v>0</v>
          </cell>
          <cell r="I16">
            <v>-45.749000000000002</v>
          </cell>
          <cell r="J16">
            <v>-66.063000000000002</v>
          </cell>
          <cell r="K16">
            <v>0</v>
          </cell>
          <cell r="L16">
            <v>0</v>
          </cell>
          <cell r="M16">
            <v>0</v>
          </cell>
          <cell r="N16">
            <v>0</v>
          </cell>
          <cell r="O16">
            <v>0</v>
          </cell>
          <cell r="P16">
            <v>0</v>
          </cell>
          <cell r="Q16">
            <v>0</v>
          </cell>
          <cell r="R16">
            <v>0</v>
          </cell>
          <cell r="S16">
            <v>0</v>
          </cell>
          <cell r="T16">
            <v>0</v>
          </cell>
          <cell r="U16">
            <v>2233943</v>
          </cell>
          <cell r="V16">
            <v>2335445</v>
          </cell>
          <cell r="W16">
            <v>102200658.30700001</v>
          </cell>
          <cell r="X16">
            <v>154286503.035</v>
          </cell>
          <cell r="Y16">
            <v>0</v>
          </cell>
          <cell r="Z16">
            <v>0</v>
          </cell>
          <cell r="AA16">
            <v>0</v>
          </cell>
          <cell r="AB16">
            <v>0</v>
          </cell>
          <cell r="AC16">
            <v>0</v>
          </cell>
          <cell r="AD16">
            <v>0</v>
          </cell>
          <cell r="AE16">
            <v>0</v>
          </cell>
          <cell r="AF16">
            <v>0</v>
          </cell>
        </row>
        <row r="17">
          <cell r="A17">
            <v>12</v>
          </cell>
          <cell r="B17">
            <v>11</v>
          </cell>
          <cell r="C17" t="str">
            <v>Đắp nền đường độ chặt yêu cầu K≥0,95</v>
          </cell>
          <cell r="D17" t="str">
            <v>100m3</v>
          </cell>
          <cell r="E17">
            <v>282.02300000000002</v>
          </cell>
          <cell r="F17">
            <v>14.414</v>
          </cell>
          <cell r="G17">
            <v>287.04580000000004</v>
          </cell>
          <cell r="H17">
            <v>27.253</v>
          </cell>
          <cell r="I17">
            <v>5.0228000000000179</v>
          </cell>
          <cell r="J17">
            <v>12.839</v>
          </cell>
          <cell r="K17">
            <v>0</v>
          </cell>
          <cell r="L17">
            <v>10.089799999999999</v>
          </cell>
          <cell r="M17">
            <v>265</v>
          </cell>
          <cell r="N17">
            <v>0</v>
          </cell>
          <cell r="O17">
            <v>0</v>
          </cell>
          <cell r="P17">
            <v>0</v>
          </cell>
          <cell r="Q17">
            <v>0</v>
          </cell>
          <cell r="R17">
            <v>0</v>
          </cell>
          <cell r="S17">
            <v>17.023000000000025</v>
          </cell>
          <cell r="T17">
            <v>4.3242000000000012</v>
          </cell>
          <cell r="U17">
            <v>1826689</v>
          </cell>
          <cell r="V17">
            <v>1985461</v>
          </cell>
          <cell r="W17">
            <v>515168311.84700006</v>
          </cell>
          <cell r="X17">
            <v>28618434.853999998</v>
          </cell>
          <cell r="Y17">
            <v>524343405.3562001</v>
          </cell>
          <cell r="Z17">
            <v>54109768.633000001</v>
          </cell>
          <cell r="AA17">
            <v>0</v>
          </cell>
          <cell r="AB17">
            <v>20032904.397799999</v>
          </cell>
          <cell r="AC17">
            <v>484072585</v>
          </cell>
          <cell r="AD17">
            <v>0</v>
          </cell>
          <cell r="AE17">
            <v>0</v>
          </cell>
          <cell r="AF17">
            <v>0</v>
          </cell>
        </row>
        <row r="18">
          <cell r="A18">
            <v>13</v>
          </cell>
          <cell r="B18">
            <v>12</v>
          </cell>
          <cell r="C18" t="str">
            <v>Vận chuyển đất bằng ô tô phạm vi &lt;=300m, đất cấp IV</v>
          </cell>
          <cell r="D18" t="str">
            <v>100m3</v>
          </cell>
          <cell r="E18">
            <v>31.259</v>
          </cell>
          <cell r="F18">
            <v>0</v>
          </cell>
          <cell r="G18">
            <v>18.840699999999998</v>
          </cell>
          <cell r="H18">
            <v>258.47140000000002</v>
          </cell>
          <cell r="I18">
            <v>-12.418300000000002</v>
          </cell>
          <cell r="J18">
            <v>258.47140000000002</v>
          </cell>
          <cell r="K18">
            <v>0</v>
          </cell>
          <cell r="L18">
            <v>0</v>
          </cell>
          <cell r="M18">
            <v>15.23</v>
          </cell>
          <cell r="N18">
            <v>0</v>
          </cell>
          <cell r="O18">
            <v>0</v>
          </cell>
          <cell r="P18">
            <v>0</v>
          </cell>
          <cell r="Q18">
            <v>0</v>
          </cell>
          <cell r="R18">
            <v>0</v>
          </cell>
          <cell r="S18">
            <v>3.6106999999999978</v>
          </cell>
          <cell r="T18">
            <v>0</v>
          </cell>
          <cell r="U18">
            <v>1512207</v>
          </cell>
          <cell r="V18">
            <v>0</v>
          </cell>
          <cell r="W18">
            <v>47270078.612999998</v>
          </cell>
          <cell r="X18">
            <v>0</v>
          </cell>
          <cell r="Y18">
            <v>28491038.424899999</v>
          </cell>
          <cell r="Z18">
            <v>0</v>
          </cell>
          <cell r="AA18">
            <v>0</v>
          </cell>
          <cell r="AB18">
            <v>0</v>
          </cell>
          <cell r="AC18">
            <v>23030912.609999999</v>
          </cell>
          <cell r="AD18">
            <v>0</v>
          </cell>
          <cell r="AE18">
            <v>0</v>
          </cell>
          <cell r="AF18">
            <v>0</v>
          </cell>
        </row>
        <row r="19">
          <cell r="A19">
            <v>14</v>
          </cell>
          <cell r="B19">
            <v>13</v>
          </cell>
          <cell r="C19" t="str">
            <v>Vận chuyển đất bằng ô tô phạm vi &lt;=1000m, đất cấp IV</v>
          </cell>
          <cell r="D19" t="str">
            <v>100m3</v>
          </cell>
          <cell r="E19">
            <v>0</v>
          </cell>
          <cell r="F19">
            <v>264.25</v>
          </cell>
          <cell r="G19">
            <v>0</v>
          </cell>
          <cell r="H19">
            <v>0</v>
          </cell>
          <cell r="I19">
            <v>0</v>
          </cell>
          <cell r="J19">
            <v>-264.25</v>
          </cell>
          <cell r="K19">
            <v>0</v>
          </cell>
          <cell r="L19">
            <v>0</v>
          </cell>
          <cell r="M19">
            <v>0</v>
          </cell>
          <cell r="N19">
            <v>0</v>
          </cell>
          <cell r="O19">
            <v>0</v>
          </cell>
          <cell r="P19">
            <v>0</v>
          </cell>
          <cell r="Q19">
            <v>0</v>
          </cell>
          <cell r="R19">
            <v>130</v>
          </cell>
          <cell r="S19">
            <v>0</v>
          </cell>
          <cell r="T19">
            <v>134.25</v>
          </cell>
          <cell r="U19">
            <v>0</v>
          </cell>
          <cell r="V19">
            <v>2460387</v>
          </cell>
          <cell r="W19">
            <v>0</v>
          </cell>
          <cell r="X19">
            <v>650157264.75</v>
          </cell>
          <cell r="Y19">
            <v>0</v>
          </cell>
          <cell r="Z19">
            <v>0</v>
          </cell>
          <cell r="AA19">
            <v>0</v>
          </cell>
          <cell r="AB19">
            <v>0</v>
          </cell>
          <cell r="AC19">
            <v>0</v>
          </cell>
          <cell r="AD19">
            <v>0</v>
          </cell>
          <cell r="AE19">
            <v>0</v>
          </cell>
          <cell r="AF19">
            <v>0</v>
          </cell>
        </row>
        <row r="20">
          <cell r="A20">
            <v>15</v>
          </cell>
          <cell r="B20">
            <v>14</v>
          </cell>
          <cell r="C20" t="str">
            <v>Đào móng công trình đất cấp III</v>
          </cell>
          <cell r="D20" t="str">
            <v>100m3</v>
          </cell>
          <cell r="E20">
            <v>9.3539999999999992</v>
          </cell>
          <cell r="F20">
            <v>0</v>
          </cell>
          <cell r="G20">
            <v>7.4687999999999999</v>
          </cell>
          <cell r="H20">
            <v>0</v>
          </cell>
          <cell r="I20">
            <v>-1.8851999999999993</v>
          </cell>
          <cell r="J20">
            <v>0</v>
          </cell>
          <cell r="K20">
            <v>0</v>
          </cell>
          <cell r="L20">
            <v>0</v>
          </cell>
          <cell r="M20">
            <v>0</v>
          </cell>
          <cell r="N20">
            <v>0</v>
          </cell>
          <cell r="O20">
            <v>0</v>
          </cell>
          <cell r="P20">
            <v>0</v>
          </cell>
          <cell r="Q20">
            <v>6.5</v>
          </cell>
          <cell r="R20">
            <v>0</v>
          </cell>
          <cell r="S20">
            <v>0.96879999999999988</v>
          </cell>
          <cell r="T20">
            <v>0</v>
          </cell>
          <cell r="U20">
            <v>1356608</v>
          </cell>
          <cell r="V20">
            <v>0</v>
          </cell>
          <cell r="W20">
            <v>12689711.231999999</v>
          </cell>
          <cell r="X20">
            <v>0</v>
          </cell>
          <cell r="Y20">
            <v>10132233.830399999</v>
          </cell>
          <cell r="Z20">
            <v>0</v>
          </cell>
          <cell r="AA20">
            <v>0</v>
          </cell>
          <cell r="AB20">
            <v>0</v>
          </cell>
          <cell r="AC20">
            <v>0</v>
          </cell>
          <cell r="AD20">
            <v>0</v>
          </cell>
          <cell r="AE20">
            <v>0</v>
          </cell>
          <cell r="AF20">
            <v>0</v>
          </cell>
        </row>
        <row r="21">
          <cell r="A21">
            <v>16</v>
          </cell>
          <cell r="B21">
            <v>15</v>
          </cell>
          <cell r="C21" t="str">
            <v>Đào khuôn đất cấp III</v>
          </cell>
          <cell r="D21" t="str">
            <v>100m3</v>
          </cell>
          <cell r="E21">
            <v>0</v>
          </cell>
          <cell r="F21">
            <v>5.6130000000000004</v>
          </cell>
          <cell r="G21">
            <v>0</v>
          </cell>
          <cell r="H21">
            <v>6.6560000000000006</v>
          </cell>
          <cell r="I21">
            <v>0</v>
          </cell>
          <cell r="J21">
            <v>1.0430000000000001</v>
          </cell>
          <cell r="K21">
            <v>0</v>
          </cell>
          <cell r="L21">
            <v>0</v>
          </cell>
          <cell r="M21">
            <v>0</v>
          </cell>
          <cell r="N21">
            <v>0</v>
          </cell>
          <cell r="O21">
            <v>0</v>
          </cell>
          <cell r="P21">
            <v>0</v>
          </cell>
          <cell r="Q21">
            <v>0</v>
          </cell>
          <cell r="R21">
            <v>5.2</v>
          </cell>
          <cell r="S21">
            <v>0</v>
          </cell>
          <cell r="T21">
            <v>0.41300000000000026</v>
          </cell>
          <cell r="U21">
            <v>0</v>
          </cell>
          <cell r="V21">
            <v>3554136</v>
          </cell>
          <cell r="W21">
            <v>0</v>
          </cell>
          <cell r="X21">
            <v>19949365.368000001</v>
          </cell>
          <cell r="Y21">
            <v>0</v>
          </cell>
          <cell r="Z21">
            <v>23656329.216000002</v>
          </cell>
          <cell r="AA21">
            <v>0</v>
          </cell>
          <cell r="AB21">
            <v>0</v>
          </cell>
          <cell r="AC21">
            <v>0</v>
          </cell>
          <cell r="AD21">
            <v>0</v>
          </cell>
          <cell r="AE21">
            <v>0</v>
          </cell>
          <cell r="AF21">
            <v>0</v>
          </cell>
        </row>
        <row r="22">
          <cell r="A22">
            <v>17</v>
          </cell>
          <cell r="B22">
            <v>0</v>
          </cell>
          <cell r="C22" t="str">
            <v>CỘNG I</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2983359482.112</v>
          </cell>
          <cell r="X22">
            <v>5271044067.2910004</v>
          </cell>
          <cell r="Y22">
            <v>1768255360.4103003</v>
          </cell>
          <cell r="Z22">
            <v>4452578638.4014006</v>
          </cell>
          <cell r="AA22">
            <v>1049760011.3720802</v>
          </cell>
          <cell r="AB22">
            <v>2950486220.2877297</v>
          </cell>
          <cell r="AC22">
            <v>805426090.90999997</v>
          </cell>
          <cell r="AD22">
            <v>687545437.63540006</v>
          </cell>
          <cell r="AE22">
            <v>0</v>
          </cell>
          <cell r="AF22">
            <v>0</v>
          </cell>
        </row>
        <row r="23">
          <cell r="A23">
            <v>18</v>
          </cell>
          <cell r="B23" t="str">
            <v>II</v>
          </cell>
          <cell r="C23" t="str">
            <v>KẾT CẤU ÁO ĐƯỜNG MẶT ĐƯỜNG</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A24">
            <v>19</v>
          </cell>
          <cell r="B24">
            <v>1</v>
          </cell>
          <cell r="C24" t="str">
            <v>Làm mặt đường đá dăm tiêu chuẩn, lớp dưới, chiều dày mặt đường đã lèn ép 12 cm</v>
          </cell>
          <cell r="D24" t="str">
            <v>100m2</v>
          </cell>
          <cell r="E24">
            <v>53.936999999999998</v>
          </cell>
          <cell r="F24">
            <v>16.591000000000001</v>
          </cell>
          <cell r="G24">
            <v>46.09</v>
          </cell>
          <cell r="H24">
            <v>19.972100000000001</v>
          </cell>
          <cell r="I24">
            <v>-7.8469999999999942</v>
          </cell>
          <cell r="J24">
            <v>3.3811</v>
          </cell>
          <cell r="K24">
            <v>0</v>
          </cell>
          <cell r="L24">
            <v>0</v>
          </cell>
          <cell r="M24">
            <v>32.340000000000003</v>
          </cell>
          <cell r="N24">
            <v>0</v>
          </cell>
          <cell r="O24">
            <v>0</v>
          </cell>
          <cell r="P24">
            <v>14.5</v>
          </cell>
          <cell r="Q24">
            <v>10.5</v>
          </cell>
          <cell r="R24">
            <v>2.09</v>
          </cell>
          <cell r="S24">
            <v>3.25</v>
          </cell>
          <cell r="T24">
            <v>1.0000000000012221E-3</v>
          </cell>
          <cell r="U24">
            <v>8488923</v>
          </cell>
          <cell r="V24">
            <v>8488923</v>
          </cell>
          <cell r="W24">
            <v>457867039.85099995</v>
          </cell>
          <cell r="X24">
            <v>140839721.493</v>
          </cell>
          <cell r="Y24">
            <v>391254461.07000005</v>
          </cell>
          <cell r="Z24">
            <v>169541619.0483</v>
          </cell>
          <cell r="AA24">
            <v>0</v>
          </cell>
          <cell r="AB24">
            <v>0</v>
          </cell>
          <cell r="AC24">
            <v>274531769.82000005</v>
          </cell>
          <cell r="AD24">
            <v>0</v>
          </cell>
          <cell r="AE24">
            <v>0</v>
          </cell>
          <cell r="AF24">
            <v>123089383.5</v>
          </cell>
        </row>
        <row r="25">
          <cell r="A25">
            <v>20</v>
          </cell>
          <cell r="B25">
            <v>2</v>
          </cell>
          <cell r="C25" t="str">
            <v>Làm mặt đường đá tiêu chuẩn, lớp trên, chiều dày mặt đường đã lèn ép 12 cm</v>
          </cell>
          <cell r="D25" t="str">
            <v>100m2</v>
          </cell>
          <cell r="E25">
            <v>53.936999999999998</v>
          </cell>
          <cell r="F25">
            <v>16.591000000000001</v>
          </cell>
          <cell r="G25">
            <v>46.09</v>
          </cell>
          <cell r="H25">
            <v>19.972100000000001</v>
          </cell>
          <cell r="I25">
            <v>-7.8469999999999942</v>
          </cell>
          <cell r="J25">
            <v>3.3811</v>
          </cell>
          <cell r="K25">
            <v>0</v>
          </cell>
          <cell r="L25">
            <v>0</v>
          </cell>
          <cell r="M25">
            <v>0</v>
          </cell>
          <cell r="N25">
            <v>0</v>
          </cell>
          <cell r="O25">
            <v>0</v>
          </cell>
          <cell r="P25">
            <v>0</v>
          </cell>
          <cell r="Q25">
            <v>42.84</v>
          </cell>
          <cell r="R25">
            <v>16.5</v>
          </cell>
          <cell r="S25">
            <v>3.25</v>
          </cell>
          <cell r="T25">
            <v>9.100000000000108E-2</v>
          </cell>
          <cell r="U25">
            <v>10449194</v>
          </cell>
          <cell r="V25">
            <v>10449194</v>
          </cell>
          <cell r="W25">
            <v>563598176.778</v>
          </cell>
          <cell r="X25">
            <v>173362577.65400001</v>
          </cell>
          <cell r="Y25">
            <v>481603351.46000004</v>
          </cell>
          <cell r="Z25">
            <v>208692347.48740003</v>
          </cell>
          <cell r="AA25">
            <v>0</v>
          </cell>
          <cell r="AB25">
            <v>0</v>
          </cell>
          <cell r="AC25">
            <v>0</v>
          </cell>
          <cell r="AD25">
            <v>0</v>
          </cell>
          <cell r="AE25">
            <v>0</v>
          </cell>
          <cell r="AF25">
            <v>0</v>
          </cell>
        </row>
        <row r="26">
          <cell r="A26">
            <v>21</v>
          </cell>
          <cell r="B26">
            <v>3</v>
          </cell>
          <cell r="C26" t="str">
            <v>Rải thảm mặt đường Carboncor Asphalt, chiều dày mặt đường đã lèn ép 3cm</v>
          </cell>
          <cell r="D26" t="str">
            <v>100m2</v>
          </cell>
          <cell r="E26">
            <v>53.936999999999998</v>
          </cell>
          <cell r="F26">
            <v>16.591000000000001</v>
          </cell>
          <cell r="G26">
            <v>46.09</v>
          </cell>
          <cell r="H26">
            <v>19.972100000000001</v>
          </cell>
          <cell r="I26">
            <v>-7.8469999999999942</v>
          </cell>
          <cell r="J26">
            <v>3.3811</v>
          </cell>
          <cell r="K26">
            <v>0</v>
          </cell>
          <cell r="L26">
            <v>0</v>
          </cell>
          <cell r="M26">
            <v>0</v>
          </cell>
          <cell r="N26">
            <v>0</v>
          </cell>
          <cell r="O26">
            <v>0</v>
          </cell>
          <cell r="P26">
            <v>0</v>
          </cell>
          <cell r="Q26">
            <v>0</v>
          </cell>
          <cell r="R26">
            <v>0</v>
          </cell>
          <cell r="S26">
            <v>46.09</v>
          </cell>
          <cell r="T26">
            <v>16.591000000000001</v>
          </cell>
          <cell r="U26">
            <v>31597131</v>
          </cell>
          <cell r="V26">
            <v>31597131</v>
          </cell>
          <cell r="W26">
            <v>1704254454.747</v>
          </cell>
          <cell r="X26">
            <v>524228000.42100006</v>
          </cell>
          <cell r="Y26">
            <v>1456311767.7900002</v>
          </cell>
          <cell r="Z26">
            <v>631061060.04510009</v>
          </cell>
          <cell r="AA26">
            <v>0</v>
          </cell>
          <cell r="AB26">
            <v>0</v>
          </cell>
          <cell r="AC26">
            <v>0</v>
          </cell>
          <cell r="AD26">
            <v>0</v>
          </cell>
          <cell r="AE26">
            <v>0</v>
          </cell>
          <cell r="AF26">
            <v>0</v>
          </cell>
        </row>
        <row r="27">
          <cell r="A27">
            <v>22</v>
          </cell>
          <cell r="B27">
            <v>0</v>
          </cell>
          <cell r="C27" t="str">
            <v>CỘNG II</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2725719671.3759999</v>
          </cell>
          <cell r="X27">
            <v>838430299.56800008</v>
          </cell>
          <cell r="Y27">
            <v>2329169580.3200002</v>
          </cell>
          <cell r="Z27">
            <v>1009295026.5808001</v>
          </cell>
          <cell r="AA27">
            <v>0</v>
          </cell>
          <cell r="AB27">
            <v>0</v>
          </cell>
          <cell r="AC27">
            <v>274531769.82000005</v>
          </cell>
          <cell r="AD27">
            <v>0</v>
          </cell>
          <cell r="AE27">
            <v>0</v>
          </cell>
          <cell r="AF27">
            <v>123089383.5</v>
          </cell>
        </row>
        <row r="28">
          <cell r="A28">
            <v>23</v>
          </cell>
          <cell r="B28" t="str">
            <v>III</v>
          </cell>
          <cell r="C28" t="str">
            <v>KẾT CẤU ÁO ĐƯỜNG PHẦN RÃNH</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v>24</v>
          </cell>
          <cell r="B29">
            <v>1</v>
          </cell>
          <cell r="C29" t="str">
            <v>Làm móng đá dăm tiêu chuẩn lớp dưới</v>
          </cell>
          <cell r="D29" t="str">
            <v>100m3</v>
          </cell>
          <cell r="E29">
            <v>0.11799999999999999</v>
          </cell>
          <cell r="F29">
            <v>0.153</v>
          </cell>
          <cell r="G29">
            <v>0.1368144</v>
          </cell>
          <cell r="H29">
            <v>0.15315120000000002</v>
          </cell>
          <cell r="I29">
            <v>1.8814400000000009E-2</v>
          </cell>
          <cell r="J29">
            <v>1.5120000000001799E-4</v>
          </cell>
          <cell r="K29">
            <v>0</v>
          </cell>
          <cell r="L29">
            <v>0</v>
          </cell>
          <cell r="M29">
            <v>0</v>
          </cell>
          <cell r="N29">
            <v>0</v>
          </cell>
          <cell r="O29">
            <v>0</v>
          </cell>
          <cell r="P29">
            <v>0</v>
          </cell>
          <cell r="Q29">
            <v>0.1</v>
          </cell>
          <cell r="R29">
            <v>0.1</v>
          </cell>
          <cell r="S29">
            <v>1.7999999999999988E-2</v>
          </cell>
          <cell r="T29">
            <v>5.2999999999999992E-2</v>
          </cell>
          <cell r="U29">
            <v>70741022</v>
          </cell>
          <cell r="V29">
            <v>70741022</v>
          </cell>
          <cell r="W29">
            <v>8347440.5959999999</v>
          </cell>
          <cell r="X29">
            <v>10823376.366</v>
          </cell>
          <cell r="Y29">
            <v>9678390.480316801</v>
          </cell>
          <cell r="Z29">
            <v>10834072.408526402</v>
          </cell>
          <cell r="AA29">
            <v>0</v>
          </cell>
          <cell r="AB29">
            <v>0</v>
          </cell>
          <cell r="AC29">
            <v>0</v>
          </cell>
          <cell r="AD29">
            <v>0</v>
          </cell>
          <cell r="AE29">
            <v>0</v>
          </cell>
          <cell r="AF29">
            <v>0</v>
          </cell>
        </row>
        <row r="30">
          <cell r="A30">
            <v>25</v>
          </cell>
          <cell r="B30">
            <v>2</v>
          </cell>
          <cell r="C30" t="str">
            <v>Làm móng đá dăm tiêu chuẩn lớp trên</v>
          </cell>
          <cell r="D30" t="str">
            <v>100m3</v>
          </cell>
          <cell r="E30">
            <v>8.4000000000000005E-2</v>
          </cell>
          <cell r="F30">
            <v>0.108</v>
          </cell>
          <cell r="G30">
            <v>9.653015999999999E-2</v>
          </cell>
          <cell r="H30">
            <v>0.10805668</v>
          </cell>
          <cell r="I30">
            <v>1.2530159999999985E-2</v>
          </cell>
          <cell r="J30">
            <v>5.6680000000003394E-5</v>
          </cell>
          <cell r="K30">
            <v>0</v>
          </cell>
          <cell r="L30">
            <v>0</v>
          </cell>
          <cell r="M30">
            <v>0</v>
          </cell>
          <cell r="N30">
            <v>0</v>
          </cell>
          <cell r="O30">
            <v>0</v>
          </cell>
          <cell r="P30">
            <v>0</v>
          </cell>
          <cell r="Q30">
            <v>0.05</v>
          </cell>
          <cell r="R30">
            <v>0.08</v>
          </cell>
          <cell r="S30">
            <v>3.4000000000000002E-2</v>
          </cell>
          <cell r="T30">
            <v>2.7999999999999997E-2</v>
          </cell>
          <cell r="U30">
            <v>95033947</v>
          </cell>
          <cell r="V30">
            <v>95033947</v>
          </cell>
          <cell r="W30">
            <v>7982851.5480000004</v>
          </cell>
          <cell r="X30">
            <v>10263666.276000001</v>
          </cell>
          <cell r="Y30">
            <v>9173642.109341519</v>
          </cell>
          <cell r="Z30">
            <v>10269052.80011596</v>
          </cell>
          <cell r="AA30">
            <v>0</v>
          </cell>
          <cell r="AB30">
            <v>0</v>
          </cell>
          <cell r="AC30">
            <v>0</v>
          </cell>
          <cell r="AD30">
            <v>0</v>
          </cell>
          <cell r="AE30">
            <v>0</v>
          </cell>
          <cell r="AF30">
            <v>0</v>
          </cell>
        </row>
        <row r="31">
          <cell r="A31">
            <v>26</v>
          </cell>
          <cell r="B31">
            <v>0</v>
          </cell>
          <cell r="C31" t="str">
            <v>CỘNG III</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16330292.144000001</v>
          </cell>
          <cell r="X31">
            <v>21087042.642000001</v>
          </cell>
          <cell r="Y31">
            <v>18852032.58965832</v>
          </cell>
          <cell r="Z31">
            <v>21103125.208642364</v>
          </cell>
          <cell r="AA31">
            <v>0</v>
          </cell>
          <cell r="AB31">
            <v>0</v>
          </cell>
          <cell r="AC31">
            <v>0</v>
          </cell>
          <cell r="AD31">
            <v>0</v>
          </cell>
          <cell r="AE31">
            <v>0</v>
          </cell>
          <cell r="AF31">
            <v>0</v>
          </cell>
        </row>
        <row r="32">
          <cell r="A32">
            <v>27</v>
          </cell>
          <cell r="B32" t="str">
            <v>IV</v>
          </cell>
          <cell r="C32" t="str">
            <v>RÃNH BIÊN GIA CỐ</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v>28</v>
          </cell>
          <cell r="B33">
            <v>1</v>
          </cell>
          <cell r="C33" t="str">
            <v>Đào rãnh thoát nước đất cấp III</v>
          </cell>
          <cell r="D33" t="str">
            <v>m3</v>
          </cell>
          <cell r="E33">
            <v>15.16</v>
          </cell>
          <cell r="F33">
            <v>0</v>
          </cell>
          <cell r="G33">
            <v>0</v>
          </cell>
          <cell r="H33">
            <v>0</v>
          </cell>
          <cell r="I33">
            <v>-15.16</v>
          </cell>
          <cell r="J33">
            <v>0</v>
          </cell>
          <cell r="K33">
            <v>0</v>
          </cell>
          <cell r="L33">
            <v>0</v>
          </cell>
          <cell r="M33">
            <v>0</v>
          </cell>
          <cell r="N33">
            <v>0</v>
          </cell>
          <cell r="O33">
            <v>0</v>
          </cell>
          <cell r="P33">
            <v>0</v>
          </cell>
          <cell r="Q33">
            <v>0</v>
          </cell>
          <cell r="R33">
            <v>0</v>
          </cell>
          <cell r="S33">
            <v>15.16</v>
          </cell>
          <cell r="T33">
            <v>0</v>
          </cell>
          <cell r="U33">
            <v>306413</v>
          </cell>
          <cell r="V33">
            <v>0</v>
          </cell>
          <cell r="W33">
            <v>4645221.08</v>
          </cell>
          <cell r="X33">
            <v>0</v>
          </cell>
          <cell r="Y33">
            <v>0</v>
          </cell>
          <cell r="Z33">
            <v>0</v>
          </cell>
          <cell r="AA33">
            <v>0</v>
          </cell>
          <cell r="AB33">
            <v>0</v>
          </cell>
          <cell r="AC33">
            <v>0</v>
          </cell>
          <cell r="AD33">
            <v>0</v>
          </cell>
          <cell r="AE33">
            <v>0</v>
          </cell>
          <cell r="AF33">
            <v>0</v>
          </cell>
        </row>
        <row r="34">
          <cell r="A34">
            <v>29</v>
          </cell>
          <cell r="B34">
            <v>2</v>
          </cell>
          <cell r="C34" t="str">
            <v>Rải lớp nilon cách ly</v>
          </cell>
          <cell r="D34" t="str">
            <v>100m2</v>
          </cell>
          <cell r="E34">
            <v>1.3220000000000001</v>
          </cell>
          <cell r="F34">
            <v>0</v>
          </cell>
          <cell r="G34">
            <v>0</v>
          </cell>
          <cell r="H34">
            <v>0</v>
          </cell>
          <cell r="I34">
            <v>-1.3220000000000001</v>
          </cell>
          <cell r="J34">
            <v>0</v>
          </cell>
          <cell r="K34">
            <v>0</v>
          </cell>
          <cell r="L34">
            <v>0</v>
          </cell>
          <cell r="M34">
            <v>0</v>
          </cell>
          <cell r="N34">
            <v>0</v>
          </cell>
          <cell r="O34">
            <v>0</v>
          </cell>
          <cell r="P34">
            <v>0</v>
          </cell>
          <cell r="Q34">
            <v>0</v>
          </cell>
          <cell r="R34">
            <v>0</v>
          </cell>
          <cell r="S34">
            <v>1.3220000000000001</v>
          </cell>
          <cell r="T34">
            <v>0</v>
          </cell>
          <cell r="U34">
            <v>629922</v>
          </cell>
          <cell r="V34">
            <v>0</v>
          </cell>
          <cell r="W34">
            <v>832756.88400000008</v>
          </cell>
          <cell r="X34">
            <v>0</v>
          </cell>
          <cell r="Y34">
            <v>0</v>
          </cell>
          <cell r="Z34">
            <v>0</v>
          </cell>
          <cell r="AA34">
            <v>0</v>
          </cell>
          <cell r="AB34">
            <v>0</v>
          </cell>
          <cell r="AC34">
            <v>0</v>
          </cell>
          <cell r="AD34">
            <v>0</v>
          </cell>
          <cell r="AE34">
            <v>0</v>
          </cell>
          <cell r="AF34">
            <v>0</v>
          </cell>
        </row>
        <row r="35">
          <cell r="A35">
            <v>30</v>
          </cell>
          <cell r="B35">
            <v>3</v>
          </cell>
          <cell r="C35" t="str">
            <v>Ván khuôn</v>
          </cell>
          <cell r="D35" t="str">
            <v>100m2</v>
          </cell>
          <cell r="E35">
            <v>0.68400000000000005</v>
          </cell>
          <cell r="F35">
            <v>0</v>
          </cell>
          <cell r="G35">
            <v>0</v>
          </cell>
          <cell r="H35">
            <v>0</v>
          </cell>
          <cell r="I35">
            <v>-0.68400000000000005</v>
          </cell>
          <cell r="J35">
            <v>0</v>
          </cell>
          <cell r="K35">
            <v>0</v>
          </cell>
          <cell r="L35">
            <v>0</v>
          </cell>
          <cell r="M35">
            <v>0</v>
          </cell>
          <cell r="N35">
            <v>0</v>
          </cell>
          <cell r="O35">
            <v>0</v>
          </cell>
          <cell r="P35">
            <v>0</v>
          </cell>
          <cell r="Q35">
            <v>0</v>
          </cell>
          <cell r="R35">
            <v>0</v>
          </cell>
          <cell r="S35">
            <v>0.68400000000000005</v>
          </cell>
          <cell r="T35">
            <v>0</v>
          </cell>
          <cell r="U35">
            <v>3756110</v>
          </cell>
          <cell r="V35">
            <v>0</v>
          </cell>
          <cell r="W35">
            <v>2569179.2400000002</v>
          </cell>
          <cell r="X35">
            <v>0</v>
          </cell>
          <cell r="Y35">
            <v>0</v>
          </cell>
          <cell r="Z35">
            <v>0</v>
          </cell>
          <cell r="AA35">
            <v>0</v>
          </cell>
          <cell r="AB35">
            <v>0</v>
          </cell>
          <cell r="AC35">
            <v>0</v>
          </cell>
          <cell r="AD35">
            <v>0</v>
          </cell>
          <cell r="AE35">
            <v>0</v>
          </cell>
          <cell r="AF35">
            <v>0</v>
          </cell>
        </row>
        <row r="36">
          <cell r="A36">
            <v>31</v>
          </cell>
          <cell r="B36">
            <v>4</v>
          </cell>
          <cell r="C36" t="str">
            <v>Bê tông đá 1x2, mác 150</v>
          </cell>
          <cell r="D36" t="str">
            <v>m3</v>
          </cell>
          <cell r="E36">
            <v>13.68</v>
          </cell>
          <cell r="F36">
            <v>0</v>
          </cell>
          <cell r="G36">
            <v>0</v>
          </cell>
          <cell r="H36">
            <v>0</v>
          </cell>
          <cell r="I36">
            <v>-13.68</v>
          </cell>
          <cell r="J36">
            <v>0</v>
          </cell>
          <cell r="K36">
            <v>0</v>
          </cell>
          <cell r="L36">
            <v>0</v>
          </cell>
          <cell r="M36">
            <v>0</v>
          </cell>
          <cell r="N36">
            <v>0</v>
          </cell>
          <cell r="O36">
            <v>0</v>
          </cell>
          <cell r="P36">
            <v>0</v>
          </cell>
          <cell r="Q36">
            <v>0</v>
          </cell>
          <cell r="R36">
            <v>0</v>
          </cell>
          <cell r="S36">
            <v>13.68</v>
          </cell>
          <cell r="T36">
            <v>0</v>
          </cell>
          <cell r="U36">
            <v>1814861</v>
          </cell>
          <cell r="V36">
            <v>0</v>
          </cell>
          <cell r="W36">
            <v>24827298.48</v>
          </cell>
          <cell r="X36">
            <v>0</v>
          </cell>
          <cell r="Y36">
            <v>0</v>
          </cell>
          <cell r="Z36">
            <v>0</v>
          </cell>
          <cell r="AA36">
            <v>0</v>
          </cell>
          <cell r="AB36">
            <v>0</v>
          </cell>
          <cell r="AC36">
            <v>0</v>
          </cell>
          <cell r="AD36">
            <v>0</v>
          </cell>
          <cell r="AE36">
            <v>0</v>
          </cell>
          <cell r="AF36">
            <v>0</v>
          </cell>
        </row>
        <row r="37">
          <cell r="A37">
            <v>32</v>
          </cell>
          <cell r="B37">
            <v>0</v>
          </cell>
          <cell r="C37" t="str">
            <v>CỘNG IV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32874455.684</v>
          </cell>
          <cell r="X37">
            <v>0</v>
          </cell>
          <cell r="Y37">
            <v>0</v>
          </cell>
          <cell r="Z37">
            <v>0</v>
          </cell>
          <cell r="AA37">
            <v>0</v>
          </cell>
          <cell r="AB37">
            <v>0</v>
          </cell>
          <cell r="AC37">
            <v>0</v>
          </cell>
          <cell r="AD37">
            <v>0</v>
          </cell>
          <cell r="AE37">
            <v>0</v>
          </cell>
          <cell r="AF37">
            <v>0</v>
          </cell>
        </row>
        <row r="38">
          <cell r="A38">
            <v>33</v>
          </cell>
          <cell r="B38" t="str">
            <v>V</v>
          </cell>
          <cell r="C38" t="str">
            <v>RÃNH DỌC BÊ TÔNG 40x60cm</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v>34</v>
          </cell>
          <cell r="B39">
            <v>1</v>
          </cell>
          <cell r="C39" t="str">
            <v>Đào móng đất cấp III</v>
          </cell>
          <cell r="D39" t="str">
            <v>100m3</v>
          </cell>
          <cell r="E39">
            <v>0</v>
          </cell>
          <cell r="F39">
            <v>0</v>
          </cell>
          <cell r="G39">
            <v>0</v>
          </cell>
          <cell r="H39">
            <v>1.6979350000000002</v>
          </cell>
          <cell r="I39">
            <v>0</v>
          </cell>
          <cell r="J39">
            <v>1.6979350000000002</v>
          </cell>
          <cell r="K39">
            <v>0</v>
          </cell>
          <cell r="L39">
            <v>0</v>
          </cell>
          <cell r="M39">
            <v>0</v>
          </cell>
          <cell r="N39">
            <v>0</v>
          </cell>
          <cell r="O39">
            <v>0</v>
          </cell>
          <cell r="P39">
            <v>0</v>
          </cell>
          <cell r="Q39">
            <v>0</v>
          </cell>
          <cell r="R39">
            <v>0</v>
          </cell>
          <cell r="S39">
            <v>0</v>
          </cell>
          <cell r="T39">
            <v>0</v>
          </cell>
          <cell r="U39">
            <v>4209779</v>
          </cell>
          <cell r="V39">
            <v>10204562</v>
          </cell>
          <cell r="W39">
            <v>0</v>
          </cell>
          <cell r="X39">
            <v>0</v>
          </cell>
          <cell r="Y39">
            <v>0</v>
          </cell>
          <cell r="Z39">
            <v>17326682.979470003</v>
          </cell>
          <cell r="AA39">
            <v>0</v>
          </cell>
          <cell r="AB39">
            <v>0</v>
          </cell>
          <cell r="AC39">
            <v>0</v>
          </cell>
          <cell r="AD39">
            <v>0</v>
          </cell>
          <cell r="AE39">
            <v>0</v>
          </cell>
          <cell r="AF39">
            <v>0</v>
          </cell>
        </row>
        <row r="40">
          <cell r="A40">
            <v>35</v>
          </cell>
          <cell r="B40">
            <v>2</v>
          </cell>
          <cell r="C40" t="str">
            <v>Đắp cát (đệm cát sạn)</v>
          </cell>
          <cell r="D40" t="str">
            <v>m3</v>
          </cell>
          <cell r="E40">
            <v>0</v>
          </cell>
          <cell r="F40">
            <v>0</v>
          </cell>
          <cell r="G40">
            <v>0</v>
          </cell>
          <cell r="H40">
            <v>7.1492000000000004</v>
          </cell>
          <cell r="I40">
            <v>0</v>
          </cell>
          <cell r="J40">
            <v>7.1492000000000004</v>
          </cell>
          <cell r="K40">
            <v>0</v>
          </cell>
          <cell r="L40">
            <v>0</v>
          </cell>
          <cell r="M40">
            <v>0</v>
          </cell>
          <cell r="N40">
            <v>0</v>
          </cell>
          <cell r="O40">
            <v>0</v>
          </cell>
          <cell r="P40">
            <v>0</v>
          </cell>
          <cell r="Q40">
            <v>0</v>
          </cell>
          <cell r="R40">
            <v>0</v>
          </cell>
          <cell r="S40">
            <v>0</v>
          </cell>
          <cell r="T40">
            <v>0</v>
          </cell>
          <cell r="U40">
            <v>310366</v>
          </cell>
          <cell r="V40">
            <v>310366</v>
          </cell>
          <cell r="W40">
            <v>0</v>
          </cell>
          <cell r="X40">
            <v>0</v>
          </cell>
          <cell r="Y40">
            <v>0</v>
          </cell>
          <cell r="Z40">
            <v>2218868.6072</v>
          </cell>
          <cell r="AA40">
            <v>0</v>
          </cell>
          <cell r="AB40">
            <v>0</v>
          </cell>
          <cell r="AC40">
            <v>0</v>
          </cell>
          <cell r="AD40">
            <v>0</v>
          </cell>
          <cell r="AE40">
            <v>0</v>
          </cell>
          <cell r="AF40">
            <v>0</v>
          </cell>
        </row>
        <row r="41">
          <cell r="A41">
            <v>36</v>
          </cell>
          <cell r="B41">
            <v>3</v>
          </cell>
          <cell r="C41" t="str">
            <v>Ván khuôn</v>
          </cell>
          <cell r="D41" t="str">
            <v>100m2</v>
          </cell>
          <cell r="E41">
            <v>0</v>
          </cell>
          <cell r="F41">
            <v>0</v>
          </cell>
          <cell r="G41">
            <v>0</v>
          </cell>
          <cell r="H41">
            <v>4.7649417999999999</v>
          </cell>
          <cell r="I41">
            <v>0</v>
          </cell>
          <cell r="J41">
            <v>4.7649417999999999</v>
          </cell>
          <cell r="K41">
            <v>0</v>
          </cell>
          <cell r="L41">
            <v>0</v>
          </cell>
          <cell r="M41">
            <v>0</v>
          </cell>
          <cell r="N41">
            <v>0</v>
          </cell>
          <cell r="O41">
            <v>0</v>
          </cell>
          <cell r="P41">
            <v>0</v>
          </cell>
          <cell r="Q41">
            <v>0</v>
          </cell>
          <cell r="R41">
            <v>0</v>
          </cell>
          <cell r="S41">
            <v>0</v>
          </cell>
          <cell r="T41">
            <v>0</v>
          </cell>
          <cell r="U41">
            <v>12277554</v>
          </cell>
          <cell r="V41">
            <v>12276980</v>
          </cell>
          <cell r="W41">
            <v>0</v>
          </cell>
          <cell r="X41">
            <v>0</v>
          </cell>
          <cell r="Y41">
            <v>0</v>
          </cell>
          <cell r="Z41">
            <v>58499095.179763995</v>
          </cell>
          <cell r="AA41">
            <v>0</v>
          </cell>
          <cell r="AB41">
            <v>0</v>
          </cell>
          <cell r="AC41">
            <v>0</v>
          </cell>
          <cell r="AD41">
            <v>0</v>
          </cell>
          <cell r="AE41">
            <v>0</v>
          </cell>
          <cell r="AF41">
            <v>0</v>
          </cell>
        </row>
        <row r="42">
          <cell r="A42">
            <v>37</v>
          </cell>
          <cell r="B42">
            <v>4</v>
          </cell>
          <cell r="C42" t="str">
            <v>Cốt thép đường kính ≤10mm</v>
          </cell>
          <cell r="D42" t="str">
            <v>Tấn</v>
          </cell>
          <cell r="E42">
            <v>0</v>
          </cell>
          <cell r="F42">
            <v>0</v>
          </cell>
          <cell r="G42">
            <v>0</v>
          </cell>
          <cell r="H42">
            <v>0.80318402320000004</v>
          </cell>
          <cell r="I42">
            <v>0</v>
          </cell>
          <cell r="J42">
            <v>0.80318402320000004</v>
          </cell>
          <cell r="K42">
            <v>0</v>
          </cell>
          <cell r="L42">
            <v>0</v>
          </cell>
          <cell r="M42">
            <v>0</v>
          </cell>
          <cell r="N42">
            <v>0</v>
          </cell>
          <cell r="O42">
            <v>0</v>
          </cell>
          <cell r="P42">
            <v>0</v>
          </cell>
          <cell r="Q42">
            <v>0</v>
          </cell>
          <cell r="R42">
            <v>0</v>
          </cell>
          <cell r="S42">
            <v>0</v>
          </cell>
          <cell r="T42">
            <v>0</v>
          </cell>
          <cell r="U42">
            <v>21922461</v>
          </cell>
          <cell r="V42">
            <v>21922394</v>
          </cell>
          <cell r="W42">
            <v>0</v>
          </cell>
          <cell r="X42">
            <v>0</v>
          </cell>
          <cell r="Y42">
            <v>0</v>
          </cell>
          <cell r="Z42">
            <v>17607716.61109554</v>
          </cell>
          <cell r="AA42">
            <v>0</v>
          </cell>
          <cell r="AB42">
            <v>0</v>
          </cell>
          <cell r="AC42">
            <v>0</v>
          </cell>
          <cell r="AD42">
            <v>0</v>
          </cell>
          <cell r="AE42">
            <v>0</v>
          </cell>
          <cell r="AF42">
            <v>0</v>
          </cell>
        </row>
        <row r="43">
          <cell r="A43">
            <v>38</v>
          </cell>
          <cell r="B43">
            <v>5</v>
          </cell>
          <cell r="C43" t="str">
            <v>Bê tông đá 1x2, mác 250 tấm đan</v>
          </cell>
          <cell r="D43" t="str">
            <v>m3</v>
          </cell>
          <cell r="E43">
            <v>0</v>
          </cell>
          <cell r="F43">
            <v>0</v>
          </cell>
          <cell r="G43">
            <v>0</v>
          </cell>
          <cell r="H43">
            <v>13.100909000000001</v>
          </cell>
          <cell r="I43">
            <v>0</v>
          </cell>
          <cell r="J43">
            <v>13.100909000000001</v>
          </cell>
          <cell r="K43">
            <v>0</v>
          </cell>
          <cell r="L43">
            <v>0</v>
          </cell>
          <cell r="M43">
            <v>0</v>
          </cell>
          <cell r="N43">
            <v>0</v>
          </cell>
          <cell r="O43">
            <v>0</v>
          </cell>
          <cell r="P43">
            <v>0</v>
          </cell>
          <cell r="Q43">
            <v>0</v>
          </cell>
          <cell r="R43">
            <v>0</v>
          </cell>
          <cell r="S43">
            <v>0</v>
          </cell>
          <cell r="T43">
            <v>0</v>
          </cell>
          <cell r="U43">
            <v>1985476</v>
          </cell>
          <cell r="V43">
            <v>1985476</v>
          </cell>
          <cell r="W43">
            <v>0</v>
          </cell>
          <cell r="X43">
            <v>0</v>
          </cell>
          <cell r="Y43">
            <v>0</v>
          </cell>
          <cell r="Z43">
            <v>26011540.397684004</v>
          </cell>
          <cell r="AA43">
            <v>0</v>
          </cell>
          <cell r="AB43">
            <v>0</v>
          </cell>
          <cell r="AC43">
            <v>0</v>
          </cell>
          <cell r="AD43">
            <v>0</v>
          </cell>
          <cell r="AE43">
            <v>0</v>
          </cell>
          <cell r="AF43">
            <v>0</v>
          </cell>
        </row>
        <row r="44">
          <cell r="A44">
            <v>39</v>
          </cell>
          <cell r="B44">
            <v>6</v>
          </cell>
          <cell r="C44" t="str">
            <v>Bê tông đá 1x2, mác 150 thân rãnh</v>
          </cell>
          <cell r="D44" t="str">
            <v>m3</v>
          </cell>
          <cell r="E44">
            <v>0</v>
          </cell>
          <cell r="F44">
            <v>0</v>
          </cell>
          <cell r="G44">
            <v>0</v>
          </cell>
          <cell r="H44">
            <v>48.257100000000008</v>
          </cell>
          <cell r="I44">
            <v>0</v>
          </cell>
          <cell r="J44">
            <v>48.257100000000008</v>
          </cell>
          <cell r="K44">
            <v>0</v>
          </cell>
          <cell r="L44">
            <v>0</v>
          </cell>
          <cell r="M44">
            <v>0</v>
          </cell>
          <cell r="N44">
            <v>0</v>
          </cell>
          <cell r="O44">
            <v>0</v>
          </cell>
          <cell r="P44">
            <v>0</v>
          </cell>
          <cell r="Q44">
            <v>0</v>
          </cell>
          <cell r="R44">
            <v>0</v>
          </cell>
          <cell r="S44">
            <v>0</v>
          </cell>
          <cell r="T44">
            <v>0</v>
          </cell>
          <cell r="U44">
            <v>1814861</v>
          </cell>
          <cell r="V44">
            <v>1814861</v>
          </cell>
          <cell r="W44">
            <v>0</v>
          </cell>
          <cell r="X44">
            <v>0</v>
          </cell>
          <cell r="Y44">
            <v>0</v>
          </cell>
          <cell r="Z44">
            <v>87579928.763100013</v>
          </cell>
          <cell r="AA44">
            <v>0</v>
          </cell>
          <cell r="AB44">
            <v>0</v>
          </cell>
          <cell r="AC44">
            <v>0</v>
          </cell>
          <cell r="AD44">
            <v>0</v>
          </cell>
          <cell r="AE44">
            <v>0</v>
          </cell>
          <cell r="AF44">
            <v>0</v>
          </cell>
        </row>
        <row r="45">
          <cell r="A45">
            <v>40</v>
          </cell>
          <cell r="B45">
            <v>7</v>
          </cell>
          <cell r="C45" t="str">
            <v>Lắp đặt cấu kiện bê tông đúc sẵn</v>
          </cell>
          <cell r="D45" t="str">
            <v>cái</v>
          </cell>
          <cell r="E45">
            <v>0</v>
          </cell>
          <cell r="F45">
            <v>0</v>
          </cell>
          <cell r="G45">
            <v>0</v>
          </cell>
          <cell r="H45">
            <v>178.73000000000002</v>
          </cell>
          <cell r="I45">
            <v>0</v>
          </cell>
          <cell r="J45">
            <v>178.73000000000002</v>
          </cell>
          <cell r="K45">
            <v>0</v>
          </cell>
          <cell r="L45">
            <v>0</v>
          </cell>
          <cell r="M45">
            <v>0</v>
          </cell>
          <cell r="N45">
            <v>0</v>
          </cell>
          <cell r="O45">
            <v>0</v>
          </cell>
          <cell r="P45">
            <v>0</v>
          </cell>
          <cell r="Q45">
            <v>0</v>
          </cell>
          <cell r="R45">
            <v>0</v>
          </cell>
          <cell r="S45">
            <v>0</v>
          </cell>
          <cell r="T45">
            <v>0</v>
          </cell>
          <cell r="U45">
            <v>64294</v>
          </cell>
          <cell r="V45">
            <v>115728</v>
          </cell>
          <cell r="W45">
            <v>0</v>
          </cell>
          <cell r="X45">
            <v>0</v>
          </cell>
          <cell r="Y45">
            <v>0</v>
          </cell>
          <cell r="Z45">
            <v>20684065.440000001</v>
          </cell>
          <cell r="AA45">
            <v>0</v>
          </cell>
          <cell r="AB45">
            <v>0</v>
          </cell>
          <cell r="AC45">
            <v>0</v>
          </cell>
          <cell r="AD45">
            <v>0</v>
          </cell>
          <cell r="AE45">
            <v>0</v>
          </cell>
          <cell r="AF45">
            <v>0</v>
          </cell>
        </row>
        <row r="46">
          <cell r="A46">
            <v>41</v>
          </cell>
          <cell r="B46">
            <v>8</v>
          </cell>
          <cell r="C46" t="str">
            <v>Đắp đất công trình độ chặt yêu cầu K≥0,95</v>
          </cell>
          <cell r="D46" t="str">
            <v>100m3</v>
          </cell>
          <cell r="E46">
            <v>0</v>
          </cell>
          <cell r="F46">
            <v>0</v>
          </cell>
          <cell r="G46">
            <v>0</v>
          </cell>
          <cell r="H46">
            <v>0.62555499999999997</v>
          </cell>
          <cell r="I46">
            <v>0</v>
          </cell>
          <cell r="J46">
            <v>0.62555499999999997</v>
          </cell>
          <cell r="K46">
            <v>0</v>
          </cell>
          <cell r="L46">
            <v>0</v>
          </cell>
          <cell r="M46">
            <v>0</v>
          </cell>
          <cell r="N46">
            <v>0</v>
          </cell>
          <cell r="O46">
            <v>0</v>
          </cell>
          <cell r="P46">
            <v>0</v>
          </cell>
          <cell r="Q46">
            <v>0</v>
          </cell>
          <cell r="R46">
            <v>0</v>
          </cell>
          <cell r="S46">
            <v>0</v>
          </cell>
          <cell r="T46">
            <v>0</v>
          </cell>
          <cell r="U46">
            <v>4710301</v>
          </cell>
          <cell r="V46">
            <v>4710301</v>
          </cell>
          <cell r="W46">
            <v>0</v>
          </cell>
          <cell r="X46">
            <v>0</v>
          </cell>
          <cell r="Y46">
            <v>0</v>
          </cell>
          <cell r="Z46">
            <v>2946552.3420549999</v>
          </cell>
          <cell r="AA46">
            <v>0</v>
          </cell>
          <cell r="AB46">
            <v>0</v>
          </cell>
          <cell r="AC46">
            <v>0</v>
          </cell>
          <cell r="AD46">
            <v>0</v>
          </cell>
          <cell r="AE46">
            <v>0</v>
          </cell>
          <cell r="AF46">
            <v>0</v>
          </cell>
        </row>
        <row r="47">
          <cell r="A47">
            <v>42</v>
          </cell>
          <cell r="B47">
            <v>0</v>
          </cell>
          <cell r="C47" t="str">
            <v>CỘNG V</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232874450.32036856</v>
          </cell>
          <cell r="AA47">
            <v>0</v>
          </cell>
          <cell r="AB47">
            <v>0</v>
          </cell>
          <cell r="AC47">
            <v>0</v>
          </cell>
          <cell r="AD47">
            <v>0</v>
          </cell>
          <cell r="AE47">
            <v>0</v>
          </cell>
          <cell r="AF47">
            <v>0</v>
          </cell>
        </row>
        <row r="48">
          <cell r="A48">
            <v>43</v>
          </cell>
          <cell r="B48" t="str">
            <v>VI</v>
          </cell>
          <cell r="C48" t="str">
            <v>RÃNH DỌC BÊ TÔNG 60X80cm</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v>44</v>
          </cell>
          <cell r="B49">
            <v>1</v>
          </cell>
          <cell r="C49" t="str">
            <v>Đào móng đất cấp III</v>
          </cell>
          <cell r="D49" t="str">
            <v>100m3</v>
          </cell>
          <cell r="E49">
            <v>8.9700000000000006</v>
          </cell>
          <cell r="F49">
            <v>9.18</v>
          </cell>
          <cell r="G49">
            <v>6.6016000000000012</v>
          </cell>
          <cell r="H49">
            <v>8.0560150000000004</v>
          </cell>
          <cell r="I49">
            <v>-2.3683999999999994</v>
          </cell>
          <cell r="J49">
            <v>-1.1239849999999993</v>
          </cell>
          <cell r="K49">
            <v>0</v>
          </cell>
          <cell r="L49">
            <v>0</v>
          </cell>
          <cell r="M49">
            <v>3.9403300000000003</v>
          </cell>
          <cell r="N49">
            <v>0</v>
          </cell>
          <cell r="O49">
            <v>0</v>
          </cell>
          <cell r="P49">
            <v>7.2205000000000013</v>
          </cell>
          <cell r="Q49">
            <v>2.4749811000000008</v>
          </cell>
          <cell r="R49">
            <v>0.8</v>
          </cell>
          <cell r="S49">
            <v>0.18628890000000009</v>
          </cell>
          <cell r="T49">
            <v>3.5514999999998409E-2</v>
          </cell>
          <cell r="U49">
            <v>4209779</v>
          </cell>
          <cell r="V49">
            <v>10204562</v>
          </cell>
          <cell r="W49">
            <v>37761717.630000003</v>
          </cell>
          <cell r="X49">
            <v>93677879.159999996</v>
          </cell>
          <cell r="Y49">
            <v>27791277.046400007</v>
          </cell>
          <cell r="Z49">
            <v>82208104.540430009</v>
          </cell>
          <cell r="AA49">
            <v>0</v>
          </cell>
          <cell r="AB49">
            <v>0</v>
          </cell>
          <cell r="AC49">
            <v>16587918.487070002</v>
          </cell>
          <cell r="AD49">
            <v>0</v>
          </cell>
          <cell r="AE49">
            <v>0</v>
          </cell>
          <cell r="AF49">
            <v>73682039.921000019</v>
          </cell>
        </row>
        <row r="50">
          <cell r="A50">
            <v>45</v>
          </cell>
          <cell r="B50">
            <v>2</v>
          </cell>
          <cell r="C50" t="str">
            <v>Đắp cát (đệm cát sạn)</v>
          </cell>
          <cell r="D50" t="str">
            <v>m3</v>
          </cell>
          <cell r="E50">
            <v>18.27</v>
          </cell>
          <cell r="F50">
            <v>18.690000000000001</v>
          </cell>
          <cell r="G50">
            <v>13.440000000000001</v>
          </cell>
          <cell r="H50">
            <v>16.401</v>
          </cell>
          <cell r="I50">
            <v>-4.8299999999999983</v>
          </cell>
          <cell r="J50">
            <v>-2.2890000000000015</v>
          </cell>
          <cell r="K50">
            <v>0</v>
          </cell>
          <cell r="L50">
            <v>0</v>
          </cell>
          <cell r="M50">
            <v>8.0220000000000002</v>
          </cell>
          <cell r="N50">
            <v>0</v>
          </cell>
          <cell r="O50">
            <v>0</v>
          </cell>
          <cell r="P50">
            <v>14.700000000000001</v>
          </cell>
          <cell r="Q50">
            <v>5.0387400000000016</v>
          </cell>
          <cell r="R50">
            <v>1.6</v>
          </cell>
          <cell r="S50">
            <v>0.3792599999999986</v>
          </cell>
          <cell r="T50">
            <v>0.10099999999999909</v>
          </cell>
          <cell r="U50">
            <v>310366</v>
          </cell>
          <cell r="V50">
            <v>310366</v>
          </cell>
          <cell r="W50">
            <v>5670386.8200000003</v>
          </cell>
          <cell r="X50">
            <v>5800740.54</v>
          </cell>
          <cell r="Y50">
            <v>4171319.0400000005</v>
          </cell>
          <cell r="Z50">
            <v>5090312.7659999998</v>
          </cell>
          <cell r="AA50">
            <v>0</v>
          </cell>
          <cell r="AB50">
            <v>0</v>
          </cell>
          <cell r="AC50">
            <v>2489756.0520000001</v>
          </cell>
          <cell r="AD50">
            <v>0</v>
          </cell>
          <cell r="AE50">
            <v>0</v>
          </cell>
          <cell r="AF50">
            <v>4562380.2</v>
          </cell>
        </row>
        <row r="51">
          <cell r="A51">
            <v>46</v>
          </cell>
          <cell r="B51">
            <v>3</v>
          </cell>
          <cell r="C51" t="str">
            <v>Ván khuôn</v>
          </cell>
          <cell r="D51" t="str">
            <v>100m2</v>
          </cell>
          <cell r="E51">
            <v>17.54</v>
          </cell>
          <cell r="F51">
            <v>17.940000000000001</v>
          </cell>
          <cell r="G51">
            <v>12.895999999999999</v>
          </cell>
          <cell r="H51">
            <v>15.737149999999998</v>
          </cell>
          <cell r="I51">
            <v>-4.6440000000000001</v>
          </cell>
          <cell r="J51">
            <v>-2.2028500000000033</v>
          </cell>
          <cell r="K51">
            <v>0</v>
          </cell>
          <cell r="L51">
            <v>0</v>
          </cell>
          <cell r="M51">
            <v>7.6972999999999994</v>
          </cell>
          <cell r="N51">
            <v>0</v>
          </cell>
          <cell r="O51">
            <v>0</v>
          </cell>
          <cell r="P51">
            <v>14.104999999999999</v>
          </cell>
          <cell r="Q51">
            <v>4.8347910000000001</v>
          </cell>
          <cell r="R51">
            <v>1.6</v>
          </cell>
          <cell r="S51">
            <v>0.36390899999999959</v>
          </cell>
          <cell r="T51">
            <v>3.2149999999999679E-2</v>
          </cell>
          <cell r="U51">
            <v>12277554</v>
          </cell>
          <cell r="V51">
            <v>12276980</v>
          </cell>
          <cell r="W51">
            <v>215348297.16</v>
          </cell>
          <cell r="X51">
            <v>220249021.20000002</v>
          </cell>
          <cell r="Y51">
            <v>158331336.38399997</v>
          </cell>
          <cell r="Z51">
            <v>193204675.80699998</v>
          </cell>
          <cell r="AA51">
            <v>0</v>
          </cell>
          <cell r="AB51">
            <v>0</v>
          </cell>
          <cell r="AC51">
            <v>94504016.404199988</v>
          </cell>
          <cell r="AD51">
            <v>0</v>
          </cell>
          <cell r="AE51">
            <v>0</v>
          </cell>
          <cell r="AF51">
            <v>173166802.89999998</v>
          </cell>
        </row>
        <row r="52">
          <cell r="A52">
            <v>47</v>
          </cell>
          <cell r="B52">
            <v>4</v>
          </cell>
          <cell r="C52" t="str">
            <v>Cốt thép đường kính ≤10mm</v>
          </cell>
          <cell r="D52" t="str">
            <v>Tấn</v>
          </cell>
          <cell r="E52">
            <v>8.91</v>
          </cell>
          <cell r="F52">
            <v>9.1199999999999992</v>
          </cell>
          <cell r="G52">
            <v>5.9982495999999994</v>
          </cell>
          <cell r="H52">
            <v>7.319738965</v>
          </cell>
          <cell r="I52">
            <v>-2.9117504000000007</v>
          </cell>
          <cell r="J52">
            <v>-1.8002610349999992</v>
          </cell>
          <cell r="K52">
            <v>0</v>
          </cell>
          <cell r="L52">
            <v>0</v>
          </cell>
          <cell r="M52">
            <v>3.9122980760000003</v>
          </cell>
          <cell r="N52">
            <v>0</v>
          </cell>
          <cell r="O52">
            <v>0</v>
          </cell>
          <cell r="P52">
            <v>6.5605854999999993</v>
          </cell>
          <cell r="Q52">
            <v>1.9399349173199991</v>
          </cell>
          <cell r="R52">
            <v>0.7</v>
          </cell>
          <cell r="S52">
            <v>0.14601660667999994</v>
          </cell>
          <cell r="T52">
            <v>5.9153465000000516E-2</v>
          </cell>
          <cell r="U52">
            <v>21922461</v>
          </cell>
          <cell r="V52">
            <v>21922394</v>
          </cell>
          <cell r="W52">
            <v>195329127.50999999</v>
          </cell>
          <cell r="X52">
            <v>199932233.27999997</v>
          </cell>
          <cell r="Y52">
            <v>131496392.92426559</v>
          </cell>
          <cell r="Z52">
            <v>160466201.56788221</v>
          </cell>
          <cell r="AA52">
            <v>0</v>
          </cell>
          <cell r="AB52">
            <v>0</v>
          </cell>
          <cell r="AC52">
            <v>85767201.991485044</v>
          </cell>
          <cell r="AD52">
            <v>0</v>
          </cell>
          <cell r="AE52">
            <v>0</v>
          </cell>
          <cell r="AF52">
            <v>143823740.20168698</v>
          </cell>
        </row>
        <row r="53">
          <cell r="A53">
            <v>48</v>
          </cell>
          <cell r="B53">
            <v>5</v>
          </cell>
          <cell r="C53" t="str">
            <v>Bê tông đá 1x2, mác 200</v>
          </cell>
          <cell r="D53" t="str">
            <v>m3</v>
          </cell>
          <cell r="E53">
            <v>155.72999999999999</v>
          </cell>
          <cell r="F53">
            <v>159.31</v>
          </cell>
          <cell r="G53">
            <v>114.56</v>
          </cell>
          <cell r="H53">
            <v>139.79900000000001</v>
          </cell>
          <cell r="I53">
            <v>-41.169999999999987</v>
          </cell>
          <cell r="J53">
            <v>-19.510999999999996</v>
          </cell>
          <cell r="K53">
            <v>0</v>
          </cell>
          <cell r="L53">
            <v>0</v>
          </cell>
          <cell r="M53">
            <v>68.378</v>
          </cell>
          <cell r="N53">
            <v>0</v>
          </cell>
          <cell r="O53">
            <v>0</v>
          </cell>
          <cell r="P53">
            <v>125.3</v>
          </cell>
          <cell r="Q53">
            <v>42.949260000000002</v>
          </cell>
          <cell r="R53">
            <v>14.3</v>
          </cell>
          <cell r="S53">
            <v>3.2327400000000068</v>
          </cell>
          <cell r="T53">
            <v>0.19900000000001228</v>
          </cell>
          <cell r="U53">
            <v>1985476</v>
          </cell>
          <cell r="V53">
            <v>1985476</v>
          </cell>
          <cell r="W53">
            <v>309198177.47999996</v>
          </cell>
          <cell r="X53">
            <v>316306181.56</v>
          </cell>
          <cell r="Y53">
            <v>227456130.56</v>
          </cell>
          <cell r="Z53">
            <v>277567559.324</v>
          </cell>
          <cell r="AA53">
            <v>0</v>
          </cell>
          <cell r="AB53">
            <v>0</v>
          </cell>
          <cell r="AC53">
            <v>135762877.928</v>
          </cell>
          <cell r="AD53">
            <v>0</v>
          </cell>
          <cell r="AE53">
            <v>0</v>
          </cell>
          <cell r="AF53">
            <v>248780142.79999998</v>
          </cell>
        </row>
        <row r="54">
          <cell r="A54">
            <v>49</v>
          </cell>
          <cell r="B54">
            <v>6</v>
          </cell>
          <cell r="C54" t="str">
            <v>Lắp đặt cấu kiện bê tông đúc sẵn</v>
          </cell>
          <cell r="D54" t="str">
            <v>cái</v>
          </cell>
          <cell r="E54">
            <v>435</v>
          </cell>
          <cell r="F54">
            <v>445</v>
          </cell>
          <cell r="G54">
            <v>320</v>
          </cell>
          <cell r="H54">
            <v>390.5</v>
          </cell>
          <cell r="I54">
            <v>-115</v>
          </cell>
          <cell r="J54">
            <v>-54.5</v>
          </cell>
          <cell r="K54">
            <v>0</v>
          </cell>
          <cell r="L54">
            <v>0</v>
          </cell>
          <cell r="M54">
            <v>191</v>
          </cell>
          <cell r="N54">
            <v>0</v>
          </cell>
          <cell r="O54">
            <v>0</v>
          </cell>
          <cell r="P54">
            <v>350</v>
          </cell>
          <cell r="Q54">
            <v>120</v>
          </cell>
          <cell r="R54">
            <v>40</v>
          </cell>
          <cell r="S54">
            <v>9</v>
          </cell>
          <cell r="T54">
            <v>0.5</v>
          </cell>
          <cell r="U54">
            <v>64294</v>
          </cell>
          <cell r="V54">
            <v>115728</v>
          </cell>
          <cell r="W54">
            <v>27967890</v>
          </cell>
          <cell r="X54">
            <v>51498960</v>
          </cell>
          <cell r="Y54">
            <v>20574080</v>
          </cell>
          <cell r="Z54">
            <v>45191784</v>
          </cell>
          <cell r="AA54">
            <v>0</v>
          </cell>
          <cell r="AB54">
            <v>0</v>
          </cell>
          <cell r="AC54">
            <v>12280154</v>
          </cell>
          <cell r="AD54">
            <v>0</v>
          </cell>
          <cell r="AE54">
            <v>0</v>
          </cell>
          <cell r="AF54">
            <v>40504800</v>
          </cell>
        </row>
        <row r="55">
          <cell r="A55">
            <v>50</v>
          </cell>
          <cell r="B55">
            <v>7</v>
          </cell>
          <cell r="C55" t="str">
            <v>Đắp đất công trình độ chặt yêu cầu K≥0,95</v>
          </cell>
          <cell r="D55" t="str">
            <v>100m3</v>
          </cell>
          <cell r="E55">
            <v>4.7699999999999996</v>
          </cell>
          <cell r="F55">
            <v>4.88</v>
          </cell>
          <cell r="G55">
            <v>3.5094399999999997</v>
          </cell>
          <cell r="H55">
            <v>4.2826135000000001</v>
          </cell>
          <cell r="I55">
            <v>-1.2605599999999999</v>
          </cell>
          <cell r="J55">
            <v>-0.59738649999999982</v>
          </cell>
          <cell r="K55">
            <v>0</v>
          </cell>
          <cell r="L55">
            <v>0</v>
          </cell>
          <cell r="M55">
            <v>2.094697</v>
          </cell>
          <cell r="N55">
            <v>0</v>
          </cell>
          <cell r="O55">
            <v>0</v>
          </cell>
          <cell r="P55">
            <v>3.8384499999999999</v>
          </cell>
          <cell r="Q55">
            <v>1.3157109899999997</v>
          </cell>
          <cell r="R55">
            <v>0.4</v>
          </cell>
          <cell r="S55">
            <v>9.903201000000017E-2</v>
          </cell>
          <cell r="T55">
            <v>4.41634999999998E-2</v>
          </cell>
          <cell r="U55">
            <v>4710301</v>
          </cell>
          <cell r="V55">
            <v>4710301</v>
          </cell>
          <cell r="W55">
            <v>22468135.77</v>
          </cell>
          <cell r="X55">
            <v>22986268.879999999</v>
          </cell>
          <cell r="Y55">
            <v>16530518.741439998</v>
          </cell>
          <cell r="Z55">
            <v>20172398.651663501</v>
          </cell>
          <cell r="AA55">
            <v>0</v>
          </cell>
          <cell r="AB55">
            <v>0</v>
          </cell>
          <cell r="AC55">
            <v>9866653.3737969995</v>
          </cell>
          <cell r="AD55">
            <v>0</v>
          </cell>
          <cell r="AE55">
            <v>0</v>
          </cell>
          <cell r="AF55">
            <v>18080254.87345</v>
          </cell>
        </row>
        <row r="56">
          <cell r="A56">
            <v>51</v>
          </cell>
          <cell r="B56">
            <v>0</v>
          </cell>
          <cell r="C56" t="str">
            <v>CỘNG VI</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813743732.36999989</v>
          </cell>
          <cell r="X56">
            <v>910451284.62</v>
          </cell>
          <cell r="Y56">
            <v>586351054.69610572</v>
          </cell>
          <cell r="Z56">
            <v>783901036.65697575</v>
          </cell>
          <cell r="AA56">
            <v>0</v>
          </cell>
          <cell r="AB56">
            <v>0</v>
          </cell>
          <cell r="AC56">
            <v>357258578.23655206</v>
          </cell>
          <cell r="AD56">
            <v>0</v>
          </cell>
          <cell r="AE56">
            <v>0</v>
          </cell>
          <cell r="AF56">
            <v>702600160.896137</v>
          </cell>
        </row>
        <row r="57">
          <cell r="A57">
            <v>52</v>
          </cell>
          <cell r="B57" t="str">
            <v>VII</v>
          </cell>
          <cell r="C57" t="str">
            <v>RÃNH CHỊU LỰC QUA ĐƯỜNG</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v>53</v>
          </cell>
          <cell r="B58">
            <v>1</v>
          </cell>
          <cell r="C58" t="str">
            <v>Đào móng đất cấp III</v>
          </cell>
          <cell r="D58" t="str">
            <v>100m3</v>
          </cell>
          <cell r="E58">
            <v>0</v>
          </cell>
          <cell r="F58">
            <v>0</v>
          </cell>
          <cell r="G58">
            <v>1.1979</v>
          </cell>
          <cell r="H58">
            <v>0.39929999999999999</v>
          </cell>
          <cell r="I58">
            <v>1.1979</v>
          </cell>
          <cell r="J58">
            <v>0.39929999999999999</v>
          </cell>
          <cell r="K58">
            <v>0</v>
          </cell>
          <cell r="L58">
            <v>0</v>
          </cell>
          <cell r="M58">
            <v>0</v>
          </cell>
          <cell r="N58">
            <v>0</v>
          </cell>
          <cell r="O58">
            <v>0</v>
          </cell>
          <cell r="P58">
            <v>0</v>
          </cell>
          <cell r="Q58">
            <v>0</v>
          </cell>
          <cell r="R58">
            <v>0</v>
          </cell>
          <cell r="S58">
            <v>0</v>
          </cell>
          <cell r="T58">
            <v>0</v>
          </cell>
          <cell r="U58">
            <v>4209779</v>
          </cell>
          <cell r="V58">
            <v>10204562</v>
          </cell>
          <cell r="W58">
            <v>0</v>
          </cell>
          <cell r="X58">
            <v>0</v>
          </cell>
          <cell r="Y58">
            <v>5042894.2641000003</v>
          </cell>
          <cell r="Z58">
            <v>4074681.6066000001</v>
          </cell>
          <cell r="AA58">
            <v>0</v>
          </cell>
          <cell r="AB58">
            <v>0</v>
          </cell>
          <cell r="AC58">
            <v>0</v>
          </cell>
          <cell r="AD58">
            <v>0</v>
          </cell>
          <cell r="AE58">
            <v>0</v>
          </cell>
          <cell r="AF58">
            <v>0</v>
          </cell>
        </row>
        <row r="59">
          <cell r="A59">
            <v>54</v>
          </cell>
          <cell r="B59">
            <v>2</v>
          </cell>
          <cell r="C59" t="str">
            <v>Đắp cát (đệm cát sạn)</v>
          </cell>
          <cell r="D59" t="str">
            <v>m3</v>
          </cell>
          <cell r="E59">
            <v>0</v>
          </cell>
          <cell r="F59">
            <v>0</v>
          </cell>
          <cell r="G59">
            <v>4.62</v>
          </cell>
          <cell r="H59">
            <v>1.54</v>
          </cell>
          <cell r="I59">
            <v>4.62</v>
          </cell>
          <cell r="J59">
            <v>1.54</v>
          </cell>
          <cell r="K59">
            <v>0</v>
          </cell>
          <cell r="L59">
            <v>0</v>
          </cell>
          <cell r="M59">
            <v>0</v>
          </cell>
          <cell r="N59">
            <v>0</v>
          </cell>
          <cell r="O59">
            <v>0</v>
          </cell>
          <cell r="P59">
            <v>0</v>
          </cell>
          <cell r="Q59">
            <v>0</v>
          </cell>
          <cell r="R59">
            <v>0</v>
          </cell>
          <cell r="S59">
            <v>0</v>
          </cell>
          <cell r="T59">
            <v>0</v>
          </cell>
          <cell r="U59">
            <v>310366</v>
          </cell>
          <cell r="V59">
            <v>310366</v>
          </cell>
          <cell r="W59">
            <v>0</v>
          </cell>
          <cell r="X59">
            <v>0</v>
          </cell>
          <cell r="Y59">
            <v>1433890.92</v>
          </cell>
          <cell r="Z59">
            <v>477963.64</v>
          </cell>
          <cell r="AA59">
            <v>0</v>
          </cell>
          <cell r="AB59">
            <v>0</v>
          </cell>
          <cell r="AC59">
            <v>0</v>
          </cell>
          <cell r="AD59">
            <v>0</v>
          </cell>
          <cell r="AE59">
            <v>0</v>
          </cell>
          <cell r="AF59">
            <v>0</v>
          </cell>
        </row>
        <row r="60">
          <cell r="A60">
            <v>55</v>
          </cell>
          <cell r="B60">
            <v>3</v>
          </cell>
          <cell r="C60" t="str">
            <v>Ván khuôn</v>
          </cell>
          <cell r="D60" t="str">
            <v>100m2</v>
          </cell>
          <cell r="E60">
            <v>0</v>
          </cell>
          <cell r="F60">
            <v>0</v>
          </cell>
          <cell r="G60">
            <v>1.6368000000000003</v>
          </cell>
          <cell r="H60">
            <v>0.54560000000000008</v>
          </cell>
          <cell r="I60">
            <v>1.6368000000000003</v>
          </cell>
          <cell r="J60">
            <v>0.54560000000000008</v>
          </cell>
          <cell r="K60">
            <v>0</v>
          </cell>
          <cell r="L60">
            <v>0</v>
          </cell>
          <cell r="M60">
            <v>0</v>
          </cell>
          <cell r="N60">
            <v>0</v>
          </cell>
          <cell r="O60">
            <v>0</v>
          </cell>
          <cell r="P60">
            <v>0</v>
          </cell>
          <cell r="Q60">
            <v>0</v>
          </cell>
          <cell r="R60">
            <v>0</v>
          </cell>
          <cell r="S60">
            <v>0</v>
          </cell>
          <cell r="T60">
            <v>0</v>
          </cell>
          <cell r="U60">
            <v>12277554</v>
          </cell>
          <cell r="V60">
            <v>12276980</v>
          </cell>
          <cell r="W60">
            <v>0</v>
          </cell>
          <cell r="X60">
            <v>0</v>
          </cell>
          <cell r="Y60">
            <v>20095900.387200002</v>
          </cell>
          <cell r="Z60">
            <v>6698320.2880000006</v>
          </cell>
          <cell r="AA60">
            <v>0</v>
          </cell>
          <cell r="AB60">
            <v>0</v>
          </cell>
          <cell r="AC60">
            <v>0</v>
          </cell>
          <cell r="AD60">
            <v>0</v>
          </cell>
          <cell r="AE60">
            <v>0</v>
          </cell>
          <cell r="AF60">
            <v>0</v>
          </cell>
        </row>
        <row r="61">
          <cell r="A61">
            <v>56</v>
          </cell>
          <cell r="B61">
            <v>4</v>
          </cell>
          <cell r="C61" t="str">
            <v>Cốt thép đường kính ≤10mm</v>
          </cell>
          <cell r="D61" t="str">
            <v>Tấn</v>
          </cell>
          <cell r="E61">
            <v>0</v>
          </cell>
          <cell r="F61">
            <v>0</v>
          </cell>
          <cell r="G61">
            <v>0.77411136000000003</v>
          </cell>
          <cell r="H61">
            <v>0.25803712000000001</v>
          </cell>
          <cell r="I61">
            <v>0.77411136000000003</v>
          </cell>
          <cell r="J61">
            <v>0.25803712000000001</v>
          </cell>
          <cell r="K61">
            <v>0</v>
          </cell>
          <cell r="L61">
            <v>0</v>
          </cell>
          <cell r="M61">
            <v>0</v>
          </cell>
          <cell r="N61">
            <v>0</v>
          </cell>
          <cell r="O61">
            <v>0</v>
          </cell>
          <cell r="P61">
            <v>0</v>
          </cell>
          <cell r="Q61">
            <v>0</v>
          </cell>
          <cell r="R61">
            <v>0</v>
          </cell>
          <cell r="S61">
            <v>0</v>
          </cell>
          <cell r="T61">
            <v>0</v>
          </cell>
          <cell r="U61">
            <v>21922461</v>
          </cell>
          <cell r="V61">
            <v>21922394</v>
          </cell>
          <cell r="W61">
            <v>0</v>
          </cell>
          <cell r="X61">
            <v>0</v>
          </cell>
          <cell r="Y61">
            <v>16970426.099256959</v>
          </cell>
          <cell r="Z61">
            <v>5656791.4112652801</v>
          </cell>
          <cell r="AA61">
            <v>0</v>
          </cell>
          <cell r="AB61">
            <v>0</v>
          </cell>
          <cell r="AC61">
            <v>0</v>
          </cell>
          <cell r="AD61">
            <v>0</v>
          </cell>
          <cell r="AE61">
            <v>0</v>
          </cell>
          <cell r="AF61">
            <v>0</v>
          </cell>
        </row>
        <row r="62">
          <cell r="A62">
            <v>57</v>
          </cell>
          <cell r="B62">
            <v>5</v>
          </cell>
          <cell r="C62" t="str">
            <v>Bê tông đá 2x4, mác 150 thân cống</v>
          </cell>
          <cell r="D62" t="str">
            <v>m3</v>
          </cell>
          <cell r="E62">
            <v>0</v>
          </cell>
          <cell r="F62">
            <v>0</v>
          </cell>
          <cell r="G62">
            <v>34.32</v>
          </cell>
          <cell r="H62">
            <v>11.440000000000001</v>
          </cell>
          <cell r="I62">
            <v>34.32</v>
          </cell>
          <cell r="J62">
            <v>11.440000000000001</v>
          </cell>
          <cell r="K62">
            <v>0</v>
          </cell>
          <cell r="L62">
            <v>0</v>
          </cell>
          <cell r="M62">
            <v>0</v>
          </cell>
          <cell r="N62">
            <v>0</v>
          </cell>
          <cell r="O62">
            <v>0</v>
          </cell>
          <cell r="P62">
            <v>0</v>
          </cell>
          <cell r="Q62">
            <v>0</v>
          </cell>
          <cell r="R62">
            <v>0</v>
          </cell>
          <cell r="S62">
            <v>0</v>
          </cell>
          <cell r="T62">
            <v>0</v>
          </cell>
          <cell r="U62">
            <v>1814861</v>
          </cell>
          <cell r="V62">
            <v>1814861</v>
          </cell>
          <cell r="W62">
            <v>0</v>
          </cell>
          <cell r="X62">
            <v>0</v>
          </cell>
          <cell r="Y62">
            <v>62286029.520000003</v>
          </cell>
          <cell r="Z62">
            <v>20762009.840000004</v>
          </cell>
          <cell r="AA62">
            <v>0</v>
          </cell>
          <cell r="AB62">
            <v>0</v>
          </cell>
          <cell r="AC62">
            <v>0</v>
          </cell>
          <cell r="AD62">
            <v>0</v>
          </cell>
          <cell r="AE62">
            <v>0</v>
          </cell>
          <cell r="AF62">
            <v>0</v>
          </cell>
        </row>
        <row r="63">
          <cell r="A63">
            <v>58</v>
          </cell>
          <cell r="B63">
            <v>6</v>
          </cell>
          <cell r="C63" t="str">
            <v>Bê tông đá 1x2, mác 200 mũ cống</v>
          </cell>
          <cell r="D63" t="str">
            <v>m3</v>
          </cell>
          <cell r="E63">
            <v>0</v>
          </cell>
          <cell r="F63">
            <v>0</v>
          </cell>
          <cell r="G63">
            <v>7.1280000000000001</v>
          </cell>
          <cell r="H63">
            <v>2.3759999999999999</v>
          </cell>
          <cell r="I63">
            <v>7.1280000000000001</v>
          </cell>
          <cell r="J63">
            <v>2.3759999999999999</v>
          </cell>
          <cell r="K63">
            <v>0</v>
          </cell>
          <cell r="L63">
            <v>0</v>
          </cell>
          <cell r="M63">
            <v>0</v>
          </cell>
          <cell r="N63">
            <v>0</v>
          </cell>
          <cell r="O63">
            <v>0</v>
          </cell>
          <cell r="P63">
            <v>0</v>
          </cell>
          <cell r="Q63">
            <v>0</v>
          </cell>
          <cell r="R63">
            <v>0</v>
          </cell>
          <cell r="S63">
            <v>0</v>
          </cell>
          <cell r="T63">
            <v>0</v>
          </cell>
          <cell r="U63">
            <v>1985476</v>
          </cell>
          <cell r="V63">
            <v>1985476</v>
          </cell>
          <cell r="W63">
            <v>0</v>
          </cell>
          <cell r="X63">
            <v>0</v>
          </cell>
          <cell r="Y63">
            <v>14152472.927999999</v>
          </cell>
          <cell r="Z63">
            <v>4717490.9759999998</v>
          </cell>
          <cell r="AA63">
            <v>0</v>
          </cell>
          <cell r="AB63">
            <v>0</v>
          </cell>
          <cell r="AC63">
            <v>0</v>
          </cell>
          <cell r="AD63">
            <v>0</v>
          </cell>
          <cell r="AE63">
            <v>0</v>
          </cell>
          <cell r="AF63">
            <v>0</v>
          </cell>
        </row>
        <row r="64">
          <cell r="A64">
            <v>59</v>
          </cell>
          <cell r="B64">
            <v>7</v>
          </cell>
          <cell r="C64" t="str">
            <v>Bê tông đá 1x2, mác 250 tấm bản</v>
          </cell>
          <cell r="D64" t="str">
            <v>m3</v>
          </cell>
          <cell r="E64">
            <v>0</v>
          </cell>
          <cell r="F64">
            <v>0</v>
          </cell>
          <cell r="G64">
            <v>7.1280000000000001</v>
          </cell>
          <cell r="H64">
            <v>2.3759999999999999</v>
          </cell>
          <cell r="I64">
            <v>7.1280000000000001</v>
          </cell>
          <cell r="J64">
            <v>2.3759999999999999</v>
          </cell>
          <cell r="K64">
            <v>0</v>
          </cell>
          <cell r="L64">
            <v>0</v>
          </cell>
          <cell r="M64">
            <v>0</v>
          </cell>
          <cell r="N64">
            <v>0</v>
          </cell>
          <cell r="O64">
            <v>0</v>
          </cell>
          <cell r="P64">
            <v>0</v>
          </cell>
          <cell r="Q64">
            <v>0</v>
          </cell>
          <cell r="R64">
            <v>0</v>
          </cell>
          <cell r="S64">
            <v>0</v>
          </cell>
          <cell r="T64">
            <v>0</v>
          </cell>
          <cell r="U64">
            <v>1985476</v>
          </cell>
          <cell r="V64">
            <v>1985476</v>
          </cell>
          <cell r="W64">
            <v>0</v>
          </cell>
          <cell r="X64">
            <v>0</v>
          </cell>
          <cell r="Y64">
            <v>14152472.927999999</v>
          </cell>
          <cell r="Z64">
            <v>4717490.9759999998</v>
          </cell>
          <cell r="AA64">
            <v>0</v>
          </cell>
          <cell r="AB64">
            <v>0</v>
          </cell>
          <cell r="AC64">
            <v>0</v>
          </cell>
          <cell r="AD64">
            <v>0</v>
          </cell>
          <cell r="AE64">
            <v>0</v>
          </cell>
          <cell r="AF64">
            <v>0</v>
          </cell>
        </row>
        <row r="65">
          <cell r="A65">
            <v>60</v>
          </cell>
          <cell r="B65">
            <v>8</v>
          </cell>
          <cell r="C65" t="str">
            <v>Lắp đặt cấu kiện bê tông đúc sẵn</v>
          </cell>
          <cell r="D65" t="str">
            <v>cái</v>
          </cell>
          <cell r="E65">
            <v>0</v>
          </cell>
          <cell r="F65">
            <v>0</v>
          </cell>
          <cell r="G65">
            <v>33</v>
          </cell>
          <cell r="H65">
            <v>11</v>
          </cell>
          <cell r="I65">
            <v>33</v>
          </cell>
          <cell r="J65">
            <v>11</v>
          </cell>
          <cell r="K65">
            <v>0</v>
          </cell>
          <cell r="L65">
            <v>0</v>
          </cell>
          <cell r="M65">
            <v>0</v>
          </cell>
          <cell r="N65">
            <v>0</v>
          </cell>
          <cell r="O65">
            <v>0</v>
          </cell>
          <cell r="P65">
            <v>0</v>
          </cell>
          <cell r="Q65">
            <v>0</v>
          </cell>
          <cell r="R65">
            <v>0</v>
          </cell>
          <cell r="S65">
            <v>0</v>
          </cell>
          <cell r="T65">
            <v>0</v>
          </cell>
          <cell r="U65">
            <v>64294</v>
          </cell>
          <cell r="V65">
            <v>115728</v>
          </cell>
          <cell r="W65">
            <v>0</v>
          </cell>
          <cell r="X65">
            <v>0</v>
          </cell>
          <cell r="Y65">
            <v>2121702</v>
          </cell>
          <cell r="Z65">
            <v>1273008</v>
          </cell>
          <cell r="AA65">
            <v>0</v>
          </cell>
          <cell r="AB65">
            <v>0</v>
          </cell>
          <cell r="AC65">
            <v>0</v>
          </cell>
          <cell r="AD65">
            <v>0</v>
          </cell>
          <cell r="AE65">
            <v>0</v>
          </cell>
          <cell r="AF65">
            <v>0</v>
          </cell>
        </row>
        <row r="66">
          <cell r="A66">
            <v>61</v>
          </cell>
          <cell r="B66">
            <v>9</v>
          </cell>
          <cell r="C66" t="str">
            <v>Đắp đất công trình độ chặt yêu cầu K≥0,95</v>
          </cell>
          <cell r="D66" t="str">
            <v>100m3</v>
          </cell>
          <cell r="E66">
            <v>0</v>
          </cell>
          <cell r="F66">
            <v>0</v>
          </cell>
          <cell r="G66">
            <v>0.53460000000000008</v>
          </cell>
          <cell r="H66">
            <v>0.17820000000000003</v>
          </cell>
          <cell r="I66">
            <v>0.53460000000000008</v>
          </cell>
          <cell r="J66">
            <v>0.17820000000000003</v>
          </cell>
          <cell r="K66">
            <v>0</v>
          </cell>
          <cell r="L66">
            <v>0</v>
          </cell>
          <cell r="M66">
            <v>0</v>
          </cell>
          <cell r="N66">
            <v>0</v>
          </cell>
          <cell r="O66">
            <v>0</v>
          </cell>
          <cell r="P66">
            <v>0</v>
          </cell>
          <cell r="Q66">
            <v>0</v>
          </cell>
          <cell r="R66">
            <v>0</v>
          </cell>
          <cell r="S66">
            <v>0</v>
          </cell>
          <cell r="T66">
            <v>0</v>
          </cell>
          <cell r="U66">
            <v>4710301</v>
          </cell>
          <cell r="V66">
            <v>4710301</v>
          </cell>
          <cell r="W66">
            <v>0</v>
          </cell>
          <cell r="X66">
            <v>0</v>
          </cell>
          <cell r="Y66">
            <v>2518126.9146000003</v>
          </cell>
          <cell r="Z66">
            <v>839375.63820000016</v>
          </cell>
          <cell r="AA66">
            <v>0</v>
          </cell>
          <cell r="AB66">
            <v>0</v>
          </cell>
          <cell r="AC66">
            <v>0</v>
          </cell>
          <cell r="AD66">
            <v>0</v>
          </cell>
          <cell r="AE66">
            <v>0</v>
          </cell>
          <cell r="AF66">
            <v>0</v>
          </cell>
        </row>
        <row r="67">
          <cell r="A67">
            <v>62</v>
          </cell>
          <cell r="B67">
            <v>0</v>
          </cell>
          <cell r="C67" t="str">
            <v>CỘNG VII</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138773915.96115699</v>
          </cell>
          <cell r="Z67">
            <v>49217132.376065284</v>
          </cell>
          <cell r="AA67">
            <v>0</v>
          </cell>
          <cell r="AB67">
            <v>0</v>
          </cell>
          <cell r="AC67">
            <v>0</v>
          </cell>
          <cell r="AD67">
            <v>0</v>
          </cell>
          <cell r="AE67">
            <v>0</v>
          </cell>
          <cell r="AF67">
            <v>0</v>
          </cell>
        </row>
        <row r="68">
          <cell r="A68">
            <v>63</v>
          </cell>
          <cell r="B68" t="str">
            <v>VIII</v>
          </cell>
          <cell r="C68" t="str">
            <v>RÃNH CƠ TALUY+BẬC DỐC NƯỚC</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v>64</v>
          </cell>
          <cell r="B69">
            <v>1</v>
          </cell>
          <cell r="C69" t="str">
            <v>Đào móng đất cấp III</v>
          </cell>
          <cell r="D69" t="str">
            <v>100m3</v>
          </cell>
          <cell r="E69">
            <v>0</v>
          </cell>
          <cell r="F69">
            <v>0</v>
          </cell>
          <cell r="G69">
            <v>0</v>
          </cell>
          <cell r="H69">
            <v>0.14058000000000001</v>
          </cell>
          <cell r="I69">
            <v>0</v>
          </cell>
          <cell r="J69">
            <v>0.14058000000000001</v>
          </cell>
          <cell r="K69">
            <v>0</v>
          </cell>
          <cell r="L69">
            <v>0</v>
          </cell>
          <cell r="M69">
            <v>0</v>
          </cell>
          <cell r="N69">
            <v>0</v>
          </cell>
          <cell r="O69">
            <v>0</v>
          </cell>
          <cell r="P69">
            <v>0</v>
          </cell>
          <cell r="Q69">
            <v>0</v>
          </cell>
          <cell r="R69">
            <v>0</v>
          </cell>
          <cell r="S69">
            <v>0</v>
          </cell>
          <cell r="T69">
            <v>0</v>
          </cell>
          <cell r="U69">
            <v>0</v>
          </cell>
          <cell r="V69">
            <v>10204562</v>
          </cell>
          <cell r="W69">
            <v>0</v>
          </cell>
          <cell r="X69">
            <v>0</v>
          </cell>
          <cell r="Y69">
            <v>0</v>
          </cell>
          <cell r="Z69">
            <v>1434557.32596</v>
          </cell>
          <cell r="AA69">
            <v>0</v>
          </cell>
          <cell r="AB69">
            <v>0</v>
          </cell>
          <cell r="AC69">
            <v>0</v>
          </cell>
          <cell r="AD69">
            <v>0</v>
          </cell>
          <cell r="AE69">
            <v>0</v>
          </cell>
          <cell r="AF69">
            <v>0</v>
          </cell>
        </row>
        <row r="70">
          <cell r="A70">
            <v>65</v>
          </cell>
          <cell r="B70">
            <v>2</v>
          </cell>
          <cell r="C70" t="str">
            <v>Bê tông đá 1x2, mác 150</v>
          </cell>
          <cell r="D70" t="str">
            <v>m3</v>
          </cell>
          <cell r="E70">
            <v>0</v>
          </cell>
          <cell r="F70">
            <v>0</v>
          </cell>
          <cell r="G70">
            <v>0</v>
          </cell>
          <cell r="H70">
            <v>115.67219999999999</v>
          </cell>
          <cell r="I70">
            <v>0</v>
          </cell>
          <cell r="J70">
            <v>115.67219999999999</v>
          </cell>
          <cell r="K70">
            <v>0</v>
          </cell>
          <cell r="L70">
            <v>0</v>
          </cell>
          <cell r="M70">
            <v>0</v>
          </cell>
          <cell r="N70">
            <v>0</v>
          </cell>
          <cell r="O70">
            <v>0</v>
          </cell>
          <cell r="P70">
            <v>0</v>
          </cell>
          <cell r="Q70">
            <v>0</v>
          </cell>
          <cell r="R70">
            <v>0</v>
          </cell>
          <cell r="S70">
            <v>0</v>
          </cell>
          <cell r="T70">
            <v>0</v>
          </cell>
          <cell r="U70">
            <v>0</v>
          </cell>
          <cell r="V70">
            <v>1814861</v>
          </cell>
          <cell r="W70">
            <v>0</v>
          </cell>
          <cell r="X70">
            <v>0</v>
          </cell>
          <cell r="Y70">
            <v>0</v>
          </cell>
          <cell r="Z70">
            <v>209928964.56419998</v>
          </cell>
          <cell r="AA70">
            <v>0</v>
          </cell>
          <cell r="AB70">
            <v>0</v>
          </cell>
          <cell r="AC70">
            <v>0</v>
          </cell>
          <cell r="AD70">
            <v>0</v>
          </cell>
          <cell r="AE70">
            <v>0</v>
          </cell>
          <cell r="AF70">
            <v>0</v>
          </cell>
        </row>
        <row r="71">
          <cell r="A71">
            <v>66</v>
          </cell>
          <cell r="B71">
            <v>3</v>
          </cell>
          <cell r="C71" t="str">
            <v>Đệm cát dày 10cm</v>
          </cell>
          <cell r="D71" t="str">
            <v>m3</v>
          </cell>
          <cell r="E71">
            <v>0</v>
          </cell>
          <cell r="F71">
            <v>0</v>
          </cell>
          <cell r="G71">
            <v>0</v>
          </cell>
          <cell r="H71">
            <v>4.1909999999999998</v>
          </cell>
          <cell r="I71">
            <v>0</v>
          </cell>
          <cell r="J71">
            <v>4.1909999999999998</v>
          </cell>
          <cell r="K71">
            <v>0</v>
          </cell>
          <cell r="L71">
            <v>0</v>
          </cell>
          <cell r="M71">
            <v>0</v>
          </cell>
          <cell r="N71">
            <v>0</v>
          </cell>
          <cell r="O71">
            <v>0</v>
          </cell>
          <cell r="P71">
            <v>0</v>
          </cell>
          <cell r="Q71">
            <v>0</v>
          </cell>
          <cell r="R71">
            <v>0</v>
          </cell>
          <cell r="S71">
            <v>0</v>
          </cell>
          <cell r="T71">
            <v>0</v>
          </cell>
          <cell r="U71">
            <v>0</v>
          </cell>
          <cell r="V71">
            <v>310366</v>
          </cell>
          <cell r="W71">
            <v>0</v>
          </cell>
          <cell r="X71">
            <v>0</v>
          </cell>
          <cell r="Y71">
            <v>0</v>
          </cell>
          <cell r="Z71">
            <v>1300743.906</v>
          </cell>
          <cell r="AA71">
            <v>0</v>
          </cell>
          <cell r="AB71">
            <v>0</v>
          </cell>
          <cell r="AC71">
            <v>0</v>
          </cell>
          <cell r="AD71">
            <v>0</v>
          </cell>
          <cell r="AE71">
            <v>0</v>
          </cell>
          <cell r="AF71">
            <v>0</v>
          </cell>
        </row>
        <row r="72">
          <cell r="A72">
            <v>67</v>
          </cell>
          <cell r="B72">
            <v>4</v>
          </cell>
          <cell r="C72" t="str">
            <v xml:space="preserve">Đệm vữa M50 dày (3-:-5)cm </v>
          </cell>
          <cell r="D72" t="str">
            <v>m3</v>
          </cell>
          <cell r="E72">
            <v>0</v>
          </cell>
          <cell r="F72">
            <v>0</v>
          </cell>
          <cell r="G72">
            <v>0</v>
          </cell>
          <cell r="H72">
            <v>17.167999999999999</v>
          </cell>
          <cell r="I72">
            <v>0</v>
          </cell>
          <cell r="J72">
            <v>17.167999999999999</v>
          </cell>
          <cell r="K72">
            <v>0</v>
          </cell>
          <cell r="L72">
            <v>0</v>
          </cell>
          <cell r="M72">
            <v>0</v>
          </cell>
          <cell r="N72">
            <v>0</v>
          </cell>
          <cell r="O72">
            <v>0</v>
          </cell>
          <cell r="P72">
            <v>0</v>
          </cell>
          <cell r="Q72">
            <v>0</v>
          </cell>
          <cell r="R72">
            <v>0</v>
          </cell>
          <cell r="S72">
            <v>0</v>
          </cell>
          <cell r="T72">
            <v>0</v>
          </cell>
          <cell r="U72">
            <v>0</v>
          </cell>
          <cell r="V72">
            <v>1911633.3333333333</v>
          </cell>
          <cell r="W72">
            <v>0</v>
          </cell>
          <cell r="X72">
            <v>0</v>
          </cell>
          <cell r="Y72">
            <v>0</v>
          </cell>
          <cell r="Z72">
            <v>32818921.066666663</v>
          </cell>
          <cell r="AA72">
            <v>0</v>
          </cell>
          <cell r="AB72">
            <v>0</v>
          </cell>
          <cell r="AC72">
            <v>0</v>
          </cell>
          <cell r="AD72">
            <v>0</v>
          </cell>
          <cell r="AE72">
            <v>0</v>
          </cell>
          <cell r="AF72">
            <v>0</v>
          </cell>
        </row>
        <row r="73">
          <cell r="A73">
            <v>68</v>
          </cell>
          <cell r="B73">
            <v>5</v>
          </cell>
          <cell r="C73" t="str">
            <v>Ván khuôn</v>
          </cell>
          <cell r="D73" t="str">
            <v>100m2</v>
          </cell>
          <cell r="E73">
            <v>0</v>
          </cell>
          <cell r="F73">
            <v>0</v>
          </cell>
          <cell r="G73">
            <v>0</v>
          </cell>
          <cell r="H73">
            <v>7.86707</v>
          </cell>
          <cell r="I73">
            <v>0</v>
          </cell>
          <cell r="J73">
            <v>7.86707</v>
          </cell>
          <cell r="K73">
            <v>0</v>
          </cell>
          <cell r="L73">
            <v>0</v>
          </cell>
          <cell r="M73">
            <v>0</v>
          </cell>
          <cell r="N73">
            <v>0</v>
          </cell>
          <cell r="O73">
            <v>0</v>
          </cell>
          <cell r="P73">
            <v>0</v>
          </cell>
          <cell r="Q73">
            <v>0</v>
          </cell>
          <cell r="R73">
            <v>0</v>
          </cell>
          <cell r="S73">
            <v>0</v>
          </cell>
          <cell r="T73">
            <v>0</v>
          </cell>
          <cell r="U73">
            <v>0</v>
          </cell>
          <cell r="V73">
            <v>12276980</v>
          </cell>
          <cell r="W73">
            <v>0</v>
          </cell>
          <cell r="X73">
            <v>0</v>
          </cell>
          <cell r="Y73">
            <v>0</v>
          </cell>
          <cell r="Z73">
            <v>96583861.048600003</v>
          </cell>
          <cell r="AA73">
            <v>0</v>
          </cell>
          <cell r="AB73">
            <v>0</v>
          </cell>
          <cell r="AC73">
            <v>0</v>
          </cell>
          <cell r="AD73">
            <v>0</v>
          </cell>
          <cell r="AE73">
            <v>0</v>
          </cell>
          <cell r="AF73">
            <v>0</v>
          </cell>
        </row>
        <row r="74">
          <cell r="A74">
            <v>69</v>
          </cell>
          <cell r="B74">
            <v>0</v>
          </cell>
          <cell r="C74" t="str">
            <v>CỘNG VIII</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342067047.91142666</v>
          </cell>
          <cell r="AA74">
            <v>0</v>
          </cell>
          <cell r="AB74">
            <v>0</v>
          </cell>
          <cell r="AC74">
            <v>0</v>
          </cell>
          <cell r="AD74">
            <v>0</v>
          </cell>
          <cell r="AE74">
            <v>0</v>
          </cell>
          <cell r="AF74">
            <v>0</v>
          </cell>
        </row>
        <row r="75">
          <cell r="A75">
            <v>70</v>
          </cell>
          <cell r="B75" t="str">
            <v>IX</v>
          </cell>
          <cell r="C75" t="str">
            <v>VỈA HÈ, RÃNH TAM GIÁC, BOOCĐUY</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v>71</v>
          </cell>
          <cell r="B76">
            <v>1</v>
          </cell>
          <cell r="C76" t="str">
            <v>Đắp cát nền móng công trình</v>
          </cell>
          <cell r="D76" t="str">
            <v>m3</v>
          </cell>
          <cell r="E76">
            <v>98.167000000000002</v>
          </cell>
          <cell r="F76">
            <v>64.844999999999999</v>
          </cell>
          <cell r="G76">
            <v>106.6825</v>
          </cell>
          <cell r="H76">
            <v>58.499000000000002</v>
          </cell>
          <cell r="I76">
            <v>8.515500000000003</v>
          </cell>
          <cell r="J76">
            <v>-6.3459999999999965</v>
          </cell>
          <cell r="K76">
            <v>0</v>
          </cell>
          <cell r="L76">
            <v>0</v>
          </cell>
          <cell r="M76">
            <v>0</v>
          </cell>
          <cell r="N76">
            <v>0</v>
          </cell>
          <cell r="O76">
            <v>0</v>
          </cell>
          <cell r="P76">
            <v>0</v>
          </cell>
          <cell r="Q76">
            <v>0</v>
          </cell>
          <cell r="R76">
            <v>0</v>
          </cell>
          <cell r="S76">
            <v>98.167000000000002</v>
          </cell>
          <cell r="T76">
            <v>58.499000000000002</v>
          </cell>
          <cell r="U76">
            <v>310366</v>
          </cell>
          <cell r="V76">
            <v>310366</v>
          </cell>
          <cell r="W76">
            <v>30467699.122000001</v>
          </cell>
          <cell r="X76">
            <v>20125683.27</v>
          </cell>
          <cell r="Y76">
            <v>33110620.795000002</v>
          </cell>
          <cell r="Z76">
            <v>18156100.634</v>
          </cell>
          <cell r="AA76">
            <v>0</v>
          </cell>
          <cell r="AB76">
            <v>0</v>
          </cell>
          <cell r="AC76">
            <v>0</v>
          </cell>
          <cell r="AD76">
            <v>0</v>
          </cell>
          <cell r="AE76">
            <v>0</v>
          </cell>
          <cell r="AF76">
            <v>0</v>
          </cell>
        </row>
        <row r="77">
          <cell r="A77">
            <v>72</v>
          </cell>
          <cell r="B77">
            <v>2</v>
          </cell>
          <cell r="C77" t="str">
            <v>Lát gạch vỉa hè bằng gạch xi măng tự chèn, chiều dày 5,5cm</v>
          </cell>
          <cell r="D77" t="str">
            <v>m2</v>
          </cell>
          <cell r="E77">
            <v>1963.33</v>
          </cell>
          <cell r="F77">
            <v>1296.9000000000001</v>
          </cell>
          <cell r="G77">
            <v>2133.65</v>
          </cell>
          <cell r="H77">
            <v>1169.98</v>
          </cell>
          <cell r="I77">
            <v>170.32000000000016</v>
          </cell>
          <cell r="J77">
            <v>-126.92000000000007</v>
          </cell>
          <cell r="K77">
            <v>0</v>
          </cell>
          <cell r="L77">
            <v>0</v>
          </cell>
          <cell r="M77">
            <v>0</v>
          </cell>
          <cell r="N77">
            <v>0</v>
          </cell>
          <cell r="O77">
            <v>0</v>
          </cell>
          <cell r="P77">
            <v>0</v>
          </cell>
          <cell r="Q77">
            <v>0</v>
          </cell>
          <cell r="R77">
            <v>0</v>
          </cell>
          <cell r="S77">
            <v>1963.33</v>
          </cell>
          <cell r="T77">
            <v>1169.98</v>
          </cell>
          <cell r="U77">
            <v>167564</v>
          </cell>
          <cell r="V77">
            <v>167564</v>
          </cell>
          <cell r="W77">
            <v>328983428.12</v>
          </cell>
          <cell r="X77">
            <v>217313751.60000002</v>
          </cell>
          <cell r="Y77">
            <v>357522928.60000002</v>
          </cell>
          <cell r="Z77">
            <v>196046528.72</v>
          </cell>
          <cell r="AA77">
            <v>0</v>
          </cell>
          <cell r="AB77">
            <v>0</v>
          </cell>
          <cell r="AC77">
            <v>0</v>
          </cell>
          <cell r="AD77">
            <v>0</v>
          </cell>
          <cell r="AE77">
            <v>0</v>
          </cell>
          <cell r="AF77">
            <v>0</v>
          </cell>
        </row>
        <row r="78">
          <cell r="A78">
            <v>73</v>
          </cell>
          <cell r="B78">
            <v>3</v>
          </cell>
          <cell r="C78" t="str">
            <v>Láng hè, dày 3,0cm, vữa XM mác 50</v>
          </cell>
          <cell r="D78" t="str">
            <v>m2</v>
          </cell>
          <cell r="E78">
            <v>177.60599999999999</v>
          </cell>
          <cell r="F78">
            <v>229.727</v>
          </cell>
          <cell r="G78">
            <v>194.6825</v>
          </cell>
          <cell r="H78">
            <v>162.999</v>
          </cell>
          <cell r="I78">
            <v>17.07650000000001</v>
          </cell>
          <cell r="J78">
            <v>-66.728000000000009</v>
          </cell>
          <cell r="K78">
            <v>0</v>
          </cell>
          <cell r="L78">
            <v>0</v>
          </cell>
          <cell r="M78">
            <v>0</v>
          </cell>
          <cell r="N78">
            <v>0</v>
          </cell>
          <cell r="O78">
            <v>0</v>
          </cell>
          <cell r="P78">
            <v>0</v>
          </cell>
          <cell r="Q78">
            <v>0</v>
          </cell>
          <cell r="R78">
            <v>0</v>
          </cell>
          <cell r="S78">
            <v>177.60599999999999</v>
          </cell>
          <cell r="T78">
            <v>162.999</v>
          </cell>
          <cell r="U78">
            <v>57349</v>
          </cell>
          <cell r="V78">
            <v>57349</v>
          </cell>
          <cell r="W78">
            <v>10185526.493999999</v>
          </cell>
          <cell r="X78">
            <v>13174613.722999999</v>
          </cell>
          <cell r="Y78">
            <v>11164846.692500001</v>
          </cell>
          <cell r="Z78">
            <v>9347829.6510000005</v>
          </cell>
          <cell r="AA78">
            <v>0</v>
          </cell>
          <cell r="AB78">
            <v>0</v>
          </cell>
          <cell r="AC78">
            <v>0</v>
          </cell>
          <cell r="AD78">
            <v>0</v>
          </cell>
          <cell r="AE78">
            <v>0</v>
          </cell>
          <cell r="AF78">
            <v>0</v>
          </cell>
        </row>
        <row r="79">
          <cell r="A79">
            <v>74</v>
          </cell>
          <cell r="B79">
            <v>4</v>
          </cell>
          <cell r="C79" t="str">
            <v>Ván khuôn bê tông đúc sẵn</v>
          </cell>
          <cell r="D79" t="str">
            <v>100m2</v>
          </cell>
          <cell r="E79">
            <v>5.1929999999999996</v>
          </cell>
          <cell r="F79">
            <v>6.7169999999999996</v>
          </cell>
          <cell r="G79">
            <v>3.7088000000000001</v>
          </cell>
          <cell r="H79">
            <v>4.4042000000000003</v>
          </cell>
          <cell r="I79">
            <v>-1.4841999999999995</v>
          </cell>
          <cell r="J79">
            <v>-2.3127999999999993</v>
          </cell>
          <cell r="K79">
            <v>0</v>
          </cell>
          <cell r="L79">
            <v>0</v>
          </cell>
          <cell r="M79">
            <v>0</v>
          </cell>
          <cell r="N79">
            <v>0</v>
          </cell>
          <cell r="O79">
            <v>0</v>
          </cell>
          <cell r="P79">
            <v>3.4964999999999997</v>
          </cell>
          <cell r="Q79">
            <v>0</v>
          </cell>
          <cell r="R79">
            <v>0</v>
          </cell>
          <cell r="S79">
            <v>3.7088000000000001</v>
          </cell>
          <cell r="T79">
            <v>0.90770000000000062</v>
          </cell>
          <cell r="U79">
            <v>9166881</v>
          </cell>
          <cell r="V79">
            <v>9166881</v>
          </cell>
          <cell r="W79">
            <v>47603613.033</v>
          </cell>
          <cell r="X79">
            <v>61573939.676999994</v>
          </cell>
          <cell r="Y79">
            <v>33998128.252800003</v>
          </cell>
          <cell r="Z79">
            <v>40372777.3002</v>
          </cell>
          <cell r="AA79">
            <v>0</v>
          </cell>
          <cell r="AB79">
            <v>0</v>
          </cell>
          <cell r="AC79">
            <v>0</v>
          </cell>
          <cell r="AD79">
            <v>0</v>
          </cell>
          <cell r="AE79">
            <v>0</v>
          </cell>
          <cell r="AF79">
            <v>32051999.416499998</v>
          </cell>
        </row>
        <row r="80">
          <cell r="A80">
            <v>75</v>
          </cell>
          <cell r="B80">
            <v>5</v>
          </cell>
          <cell r="C80" t="str">
            <v>Bê tông đúc sẵn tấm đan đá 1x2, mác 200</v>
          </cell>
          <cell r="D80" t="str">
            <v>m3</v>
          </cell>
          <cell r="E80">
            <v>27.744</v>
          </cell>
          <cell r="F80">
            <v>34.673999999999999</v>
          </cell>
          <cell r="G80">
            <v>20.48</v>
          </cell>
          <cell r="H80">
            <v>24.32</v>
          </cell>
          <cell r="I80">
            <v>-7.2639999999999993</v>
          </cell>
          <cell r="J80">
            <v>-10.353999999999999</v>
          </cell>
          <cell r="K80">
            <v>0</v>
          </cell>
          <cell r="L80">
            <v>0</v>
          </cell>
          <cell r="M80">
            <v>0</v>
          </cell>
          <cell r="N80">
            <v>0</v>
          </cell>
          <cell r="O80">
            <v>0</v>
          </cell>
          <cell r="P80">
            <v>17.150000000000002</v>
          </cell>
          <cell r="Q80">
            <v>0</v>
          </cell>
          <cell r="R80">
            <v>0</v>
          </cell>
          <cell r="S80">
            <v>20.48</v>
          </cell>
          <cell r="T80">
            <v>7.1699999999999982</v>
          </cell>
          <cell r="U80">
            <v>2008780</v>
          </cell>
          <cell r="V80">
            <v>2008780</v>
          </cell>
          <cell r="W80">
            <v>55731592.32</v>
          </cell>
          <cell r="X80">
            <v>69652437.719999999</v>
          </cell>
          <cell r="Y80">
            <v>41139814.399999999</v>
          </cell>
          <cell r="Z80">
            <v>48853529.600000001</v>
          </cell>
          <cell r="AA80">
            <v>0</v>
          </cell>
          <cell r="AB80">
            <v>0</v>
          </cell>
          <cell r="AC80">
            <v>0</v>
          </cell>
          <cell r="AD80">
            <v>0</v>
          </cell>
          <cell r="AE80">
            <v>0</v>
          </cell>
          <cell r="AF80">
            <v>34450577.000000007</v>
          </cell>
        </row>
        <row r="81">
          <cell r="A81">
            <v>76</v>
          </cell>
          <cell r="B81">
            <v>6</v>
          </cell>
          <cell r="C81" t="str">
            <v>Lắp đặt cấu kiện bê tông đúc sẵn</v>
          </cell>
          <cell r="D81" t="str">
            <v>cái</v>
          </cell>
          <cell r="E81">
            <v>657.8</v>
          </cell>
          <cell r="F81">
            <v>850.84</v>
          </cell>
          <cell r="G81">
            <v>640</v>
          </cell>
          <cell r="H81">
            <v>760</v>
          </cell>
          <cell r="I81">
            <v>-17.799999999999955</v>
          </cell>
          <cell r="J81">
            <v>-90.840000000000032</v>
          </cell>
          <cell r="K81">
            <v>0</v>
          </cell>
          <cell r="L81">
            <v>0</v>
          </cell>
          <cell r="M81">
            <v>0</v>
          </cell>
          <cell r="N81">
            <v>0</v>
          </cell>
          <cell r="O81">
            <v>0</v>
          </cell>
          <cell r="P81">
            <v>0</v>
          </cell>
          <cell r="Q81">
            <v>0</v>
          </cell>
          <cell r="R81">
            <v>0</v>
          </cell>
          <cell r="S81">
            <v>640</v>
          </cell>
          <cell r="T81">
            <v>760</v>
          </cell>
          <cell r="U81">
            <v>64294</v>
          </cell>
          <cell r="V81">
            <v>64294</v>
          </cell>
          <cell r="W81">
            <v>42292593.199999996</v>
          </cell>
          <cell r="X81">
            <v>54703906.960000001</v>
          </cell>
          <cell r="Y81">
            <v>41148160</v>
          </cell>
          <cell r="Z81">
            <v>48863440</v>
          </cell>
          <cell r="AA81">
            <v>0</v>
          </cell>
          <cell r="AB81">
            <v>0</v>
          </cell>
          <cell r="AC81">
            <v>0</v>
          </cell>
          <cell r="AD81">
            <v>0</v>
          </cell>
          <cell r="AE81">
            <v>0</v>
          </cell>
          <cell r="AF81">
            <v>0</v>
          </cell>
        </row>
        <row r="82">
          <cell r="A82">
            <v>77</v>
          </cell>
          <cell r="B82">
            <v>7</v>
          </cell>
          <cell r="C82" t="str">
            <v>Đào đất cấp III</v>
          </cell>
          <cell r="D82" t="str">
            <v>m3</v>
          </cell>
          <cell r="E82">
            <v>6.24</v>
          </cell>
          <cell r="F82">
            <v>6.4</v>
          </cell>
          <cell r="G82">
            <v>0</v>
          </cell>
          <cell r="H82">
            <v>0</v>
          </cell>
          <cell r="I82">
            <v>-6.24</v>
          </cell>
          <cell r="J82">
            <v>-6.4</v>
          </cell>
          <cell r="K82">
            <v>0</v>
          </cell>
          <cell r="L82">
            <v>0</v>
          </cell>
          <cell r="M82">
            <v>0</v>
          </cell>
          <cell r="N82">
            <v>0</v>
          </cell>
          <cell r="O82">
            <v>0</v>
          </cell>
          <cell r="P82">
            <v>0</v>
          </cell>
          <cell r="Q82">
            <v>0</v>
          </cell>
          <cell r="R82">
            <v>0</v>
          </cell>
          <cell r="S82">
            <v>0</v>
          </cell>
          <cell r="T82">
            <v>0</v>
          </cell>
          <cell r="U82">
            <v>281446</v>
          </cell>
          <cell r="V82">
            <v>281446</v>
          </cell>
          <cell r="W82">
            <v>1756223.04</v>
          </cell>
          <cell r="X82">
            <v>1801254.4000000001</v>
          </cell>
          <cell r="Y82">
            <v>0</v>
          </cell>
          <cell r="Z82">
            <v>0</v>
          </cell>
          <cell r="AA82">
            <v>0</v>
          </cell>
          <cell r="AB82">
            <v>0</v>
          </cell>
          <cell r="AC82">
            <v>0</v>
          </cell>
          <cell r="AD82">
            <v>0</v>
          </cell>
          <cell r="AE82">
            <v>0</v>
          </cell>
          <cell r="AF82">
            <v>0</v>
          </cell>
        </row>
        <row r="83">
          <cell r="A83">
            <v>78</v>
          </cell>
          <cell r="B83">
            <v>8</v>
          </cell>
          <cell r="C83" t="str">
            <v>Đệm móng đá dăm</v>
          </cell>
          <cell r="D83" t="str">
            <v>m3</v>
          </cell>
          <cell r="E83">
            <v>6.4139999999999997</v>
          </cell>
          <cell r="F83">
            <v>8.3000000000000007</v>
          </cell>
          <cell r="G83">
            <v>4.16</v>
          </cell>
          <cell r="H83">
            <v>4.9399999999999995</v>
          </cell>
          <cell r="I83">
            <v>-2.2539999999999996</v>
          </cell>
          <cell r="J83">
            <v>-3.3600000000000012</v>
          </cell>
          <cell r="K83">
            <v>0</v>
          </cell>
          <cell r="L83">
            <v>0</v>
          </cell>
          <cell r="M83">
            <v>0</v>
          </cell>
          <cell r="N83">
            <v>0</v>
          </cell>
          <cell r="O83">
            <v>0</v>
          </cell>
          <cell r="P83">
            <v>0</v>
          </cell>
          <cell r="Q83">
            <v>0</v>
          </cell>
          <cell r="R83">
            <v>0</v>
          </cell>
          <cell r="S83">
            <v>4.16</v>
          </cell>
          <cell r="T83">
            <v>4.9399999999999995</v>
          </cell>
          <cell r="U83">
            <v>811665</v>
          </cell>
          <cell r="V83">
            <v>811665</v>
          </cell>
          <cell r="W83">
            <v>5206019.3099999996</v>
          </cell>
          <cell r="X83">
            <v>6736819.5000000009</v>
          </cell>
          <cell r="Y83">
            <v>3376526.4</v>
          </cell>
          <cell r="Z83">
            <v>4009625.0999999996</v>
          </cell>
          <cell r="AA83">
            <v>0</v>
          </cell>
          <cell r="AB83">
            <v>0</v>
          </cell>
          <cell r="AC83">
            <v>0</v>
          </cell>
          <cell r="AD83">
            <v>0</v>
          </cell>
          <cell r="AE83">
            <v>0</v>
          </cell>
          <cell r="AF83">
            <v>0</v>
          </cell>
        </row>
        <row r="84">
          <cell r="A84">
            <v>79</v>
          </cell>
          <cell r="B84">
            <v>0</v>
          </cell>
          <cell r="C84" t="str">
            <v>CỘNG IX</v>
          </cell>
          <cell r="D84">
            <v>0</v>
          </cell>
          <cell r="E84">
            <v>0</v>
          </cell>
          <cell r="F84">
            <v>0</v>
          </cell>
          <cell r="G84">
            <v>2133.6509999999998</v>
          </cell>
          <cell r="H84">
            <v>1169.9760000000001</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522226694.639</v>
          </cell>
          <cell r="X84">
            <v>445082406.84999996</v>
          </cell>
          <cell r="Y84">
            <v>521461025.14029998</v>
          </cell>
          <cell r="Z84">
            <v>365649831.00520003</v>
          </cell>
          <cell r="AA84">
            <v>0</v>
          </cell>
          <cell r="AB84">
            <v>0</v>
          </cell>
          <cell r="AC84">
            <v>0</v>
          </cell>
          <cell r="AD84">
            <v>0</v>
          </cell>
          <cell r="AE84">
            <v>0</v>
          </cell>
          <cell r="AF84">
            <v>66502576.416500002</v>
          </cell>
        </row>
        <row r="85">
          <cell r="A85">
            <v>80</v>
          </cell>
          <cell r="B85" t="str">
            <v>X</v>
          </cell>
          <cell r="C85" t="str">
            <v>HỐ GA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A86">
            <v>81</v>
          </cell>
          <cell r="B86">
            <v>1</v>
          </cell>
          <cell r="C86" t="str">
            <v>Đào móng đất cấp III</v>
          </cell>
          <cell r="D86" t="str">
            <v>100m3</v>
          </cell>
          <cell r="E86">
            <v>0.38400000000000001</v>
          </cell>
          <cell r="F86">
            <v>0.875</v>
          </cell>
          <cell r="G86">
            <v>0.78749999999999998</v>
          </cell>
          <cell r="H86">
            <v>0.875</v>
          </cell>
          <cell r="I86">
            <v>0.40349999999999997</v>
          </cell>
          <cell r="J86">
            <v>0</v>
          </cell>
          <cell r="K86">
            <v>0</v>
          </cell>
          <cell r="L86">
            <v>0</v>
          </cell>
          <cell r="M86">
            <v>0</v>
          </cell>
          <cell r="N86">
            <v>0</v>
          </cell>
          <cell r="O86">
            <v>0</v>
          </cell>
          <cell r="P86">
            <v>0.875</v>
          </cell>
          <cell r="Q86">
            <v>0.38400000000000001</v>
          </cell>
          <cell r="R86">
            <v>0</v>
          </cell>
          <cell r="S86">
            <v>0</v>
          </cell>
          <cell r="T86">
            <v>0</v>
          </cell>
          <cell r="U86">
            <v>4209779</v>
          </cell>
          <cell r="V86">
            <v>10188473</v>
          </cell>
          <cell r="W86">
            <v>1616555.1359999999</v>
          </cell>
          <cell r="X86">
            <v>8914913.875</v>
          </cell>
          <cell r="Y86">
            <v>3315200.9624999999</v>
          </cell>
          <cell r="Z86">
            <v>8914913.875</v>
          </cell>
          <cell r="AA86">
            <v>0</v>
          </cell>
          <cell r="AB86">
            <v>0</v>
          </cell>
          <cell r="AC86">
            <v>0</v>
          </cell>
          <cell r="AD86">
            <v>0</v>
          </cell>
          <cell r="AE86">
            <v>0</v>
          </cell>
          <cell r="AF86">
            <v>8914913.875</v>
          </cell>
        </row>
        <row r="87">
          <cell r="A87">
            <v>82</v>
          </cell>
          <cell r="B87">
            <v>2</v>
          </cell>
          <cell r="C87" t="str">
            <v>Đắp cát (đệm cát sạn dày 5cm)</v>
          </cell>
          <cell r="D87" t="str">
            <v>m3</v>
          </cell>
          <cell r="E87">
            <v>1.008</v>
          </cell>
          <cell r="F87">
            <v>1.4</v>
          </cell>
          <cell r="G87">
            <v>1.2959999999999998</v>
          </cell>
          <cell r="H87">
            <v>1.44</v>
          </cell>
          <cell r="I87">
            <v>0.28799999999999981</v>
          </cell>
          <cell r="J87">
            <v>4.0000000000000036E-2</v>
          </cell>
          <cell r="K87">
            <v>0</v>
          </cell>
          <cell r="L87">
            <v>0</v>
          </cell>
          <cell r="M87">
            <v>0</v>
          </cell>
          <cell r="N87">
            <v>0</v>
          </cell>
          <cell r="O87">
            <v>0</v>
          </cell>
          <cell r="P87">
            <v>1.4</v>
          </cell>
          <cell r="Q87">
            <v>1.008</v>
          </cell>
          <cell r="R87">
            <v>0</v>
          </cell>
          <cell r="S87">
            <v>0</v>
          </cell>
          <cell r="T87">
            <v>0</v>
          </cell>
          <cell r="U87">
            <v>310366</v>
          </cell>
          <cell r="V87">
            <v>310366</v>
          </cell>
          <cell r="W87">
            <v>312848.92800000001</v>
          </cell>
          <cell r="X87">
            <v>434512.39999999997</v>
          </cell>
          <cell r="Y87">
            <v>402234.33599999995</v>
          </cell>
          <cell r="Z87">
            <v>446927.04</v>
          </cell>
          <cell r="AA87">
            <v>0</v>
          </cell>
          <cell r="AB87">
            <v>0</v>
          </cell>
          <cell r="AC87">
            <v>0</v>
          </cell>
          <cell r="AD87">
            <v>0</v>
          </cell>
          <cell r="AE87">
            <v>0</v>
          </cell>
          <cell r="AF87">
            <v>434512.39999999997</v>
          </cell>
        </row>
        <row r="88">
          <cell r="A88">
            <v>83</v>
          </cell>
          <cell r="B88">
            <v>3</v>
          </cell>
          <cell r="C88" t="str">
            <v>Cốt thép đường kính ≤10mm</v>
          </cell>
          <cell r="D88" t="str">
            <v>tấn</v>
          </cell>
          <cell r="E88">
            <v>0</v>
          </cell>
          <cell r="F88">
            <v>0</v>
          </cell>
          <cell r="G88">
            <v>9.1461600000000018E-2</v>
          </cell>
          <cell r="H88">
            <v>0.10162400000000002</v>
          </cell>
          <cell r="I88">
            <v>9.1461600000000018E-2</v>
          </cell>
          <cell r="J88">
            <v>0.10162400000000002</v>
          </cell>
          <cell r="K88">
            <v>0</v>
          </cell>
          <cell r="L88">
            <v>0</v>
          </cell>
          <cell r="M88">
            <v>0</v>
          </cell>
          <cell r="N88">
            <v>0</v>
          </cell>
          <cell r="O88">
            <v>0</v>
          </cell>
          <cell r="P88">
            <v>0</v>
          </cell>
          <cell r="Q88">
            <v>0</v>
          </cell>
          <cell r="R88">
            <v>0</v>
          </cell>
          <cell r="S88">
            <v>9.1461600000000018E-2</v>
          </cell>
          <cell r="T88">
            <v>0.10162400000000002</v>
          </cell>
          <cell r="U88">
            <v>21922461</v>
          </cell>
          <cell r="V88">
            <v>21922394</v>
          </cell>
          <cell r="W88">
            <v>0</v>
          </cell>
          <cell r="X88">
            <v>0</v>
          </cell>
          <cell r="Y88">
            <v>2005063.3589976004</v>
          </cell>
          <cell r="Z88">
            <v>2227841.3678560006</v>
          </cell>
          <cell r="AA88">
            <v>0</v>
          </cell>
          <cell r="AB88">
            <v>0</v>
          </cell>
          <cell r="AC88">
            <v>0</v>
          </cell>
          <cell r="AD88">
            <v>0</v>
          </cell>
          <cell r="AE88">
            <v>0</v>
          </cell>
          <cell r="AF88">
            <v>0</v>
          </cell>
        </row>
        <row r="89">
          <cell r="A89">
            <v>84</v>
          </cell>
          <cell r="B89">
            <v>4</v>
          </cell>
          <cell r="C89" t="str">
            <v>Cốt thép đường kính ≤18mm</v>
          </cell>
          <cell r="D89" t="str">
            <v>tấn</v>
          </cell>
          <cell r="E89">
            <v>0</v>
          </cell>
          <cell r="F89">
            <v>0</v>
          </cell>
          <cell r="G89">
            <v>4.5954000000000002E-2</v>
          </cell>
          <cell r="H89">
            <v>5.1060000000000001E-2</v>
          </cell>
          <cell r="I89">
            <v>4.5954000000000002E-2</v>
          </cell>
          <cell r="J89">
            <v>5.1060000000000001E-2</v>
          </cell>
          <cell r="K89">
            <v>0</v>
          </cell>
          <cell r="L89">
            <v>0</v>
          </cell>
          <cell r="M89">
            <v>0</v>
          </cell>
          <cell r="N89">
            <v>0</v>
          </cell>
          <cell r="O89">
            <v>0</v>
          </cell>
          <cell r="P89">
            <v>0</v>
          </cell>
          <cell r="Q89">
            <v>0</v>
          </cell>
          <cell r="R89">
            <v>0</v>
          </cell>
          <cell r="S89">
            <v>4.5954000000000002E-2</v>
          </cell>
          <cell r="T89">
            <v>5.1060000000000001E-2</v>
          </cell>
          <cell r="U89">
            <v>21922461</v>
          </cell>
          <cell r="V89">
            <v>21922394</v>
          </cell>
          <cell r="W89">
            <v>0</v>
          </cell>
          <cell r="X89">
            <v>0</v>
          </cell>
          <cell r="Y89">
            <v>1007424.772794</v>
          </cell>
          <cell r="Z89">
            <v>1119357.4376400001</v>
          </cell>
          <cell r="AA89">
            <v>0</v>
          </cell>
          <cell r="AB89">
            <v>0</v>
          </cell>
          <cell r="AC89">
            <v>0</v>
          </cell>
          <cell r="AD89">
            <v>0</v>
          </cell>
          <cell r="AE89">
            <v>0</v>
          </cell>
          <cell r="AF89">
            <v>0</v>
          </cell>
        </row>
        <row r="90">
          <cell r="A90">
            <v>85</v>
          </cell>
          <cell r="B90">
            <v>5</v>
          </cell>
          <cell r="C90" t="str">
            <v>Ván khuôn</v>
          </cell>
          <cell r="D90" t="str">
            <v>100m2</v>
          </cell>
          <cell r="E90">
            <v>0.996</v>
          </cell>
          <cell r="F90">
            <v>1.423</v>
          </cell>
          <cell r="G90">
            <v>1.4380200000000001</v>
          </cell>
          <cell r="H90">
            <v>1.5978000000000001</v>
          </cell>
          <cell r="I90">
            <v>0.44202000000000008</v>
          </cell>
          <cell r="J90">
            <v>0.17480000000000007</v>
          </cell>
          <cell r="K90">
            <v>0</v>
          </cell>
          <cell r="L90">
            <v>0</v>
          </cell>
          <cell r="M90">
            <v>0</v>
          </cell>
          <cell r="N90">
            <v>0</v>
          </cell>
          <cell r="O90">
            <v>0</v>
          </cell>
          <cell r="P90">
            <v>1.423</v>
          </cell>
          <cell r="Q90">
            <v>0.996</v>
          </cell>
          <cell r="R90">
            <v>0</v>
          </cell>
          <cell r="S90">
            <v>0</v>
          </cell>
          <cell r="T90">
            <v>0</v>
          </cell>
          <cell r="U90">
            <v>12277554</v>
          </cell>
          <cell r="V90">
            <v>12501918</v>
          </cell>
          <cell r="W90">
            <v>12228443.784</v>
          </cell>
          <cell r="X90">
            <v>17790229.313999999</v>
          </cell>
          <cell r="Y90">
            <v>17655368.203080002</v>
          </cell>
          <cell r="Z90">
            <v>19975564.580400001</v>
          </cell>
          <cell r="AA90">
            <v>0</v>
          </cell>
          <cell r="AB90">
            <v>0</v>
          </cell>
          <cell r="AC90">
            <v>0</v>
          </cell>
          <cell r="AD90">
            <v>0</v>
          </cell>
          <cell r="AE90">
            <v>0</v>
          </cell>
          <cell r="AF90">
            <v>17790229.313999999</v>
          </cell>
        </row>
        <row r="91">
          <cell r="A91">
            <v>86</v>
          </cell>
          <cell r="B91">
            <v>6</v>
          </cell>
          <cell r="C91" t="str">
            <v>Bê tông đá 2x4, mác 150 thân hố ga</v>
          </cell>
          <cell r="D91" t="str">
            <v>m3</v>
          </cell>
          <cell r="E91">
            <v>0</v>
          </cell>
          <cell r="F91">
            <v>0</v>
          </cell>
          <cell r="G91">
            <v>13.670999999999999</v>
          </cell>
          <cell r="H91">
            <v>15.19</v>
          </cell>
          <cell r="I91">
            <v>13.670999999999999</v>
          </cell>
          <cell r="J91">
            <v>15.19</v>
          </cell>
          <cell r="K91">
            <v>0</v>
          </cell>
          <cell r="L91">
            <v>0</v>
          </cell>
          <cell r="M91">
            <v>0</v>
          </cell>
          <cell r="N91">
            <v>0</v>
          </cell>
          <cell r="O91">
            <v>0</v>
          </cell>
          <cell r="P91">
            <v>0</v>
          </cell>
          <cell r="Q91">
            <v>10.63</v>
          </cell>
          <cell r="R91">
            <v>0</v>
          </cell>
          <cell r="S91">
            <v>3.0409999999999986</v>
          </cell>
          <cell r="T91">
            <v>15.19</v>
          </cell>
          <cell r="U91">
            <v>1814861</v>
          </cell>
          <cell r="V91">
            <v>1814861</v>
          </cell>
          <cell r="W91">
            <v>0</v>
          </cell>
          <cell r="X91">
            <v>0</v>
          </cell>
          <cell r="Y91">
            <v>24810964.730999999</v>
          </cell>
          <cell r="Z91">
            <v>27567738.59</v>
          </cell>
          <cell r="AA91">
            <v>0</v>
          </cell>
          <cell r="AB91">
            <v>0</v>
          </cell>
          <cell r="AC91">
            <v>0</v>
          </cell>
          <cell r="AD91">
            <v>0</v>
          </cell>
          <cell r="AE91">
            <v>0</v>
          </cell>
          <cell r="AF91">
            <v>0</v>
          </cell>
        </row>
        <row r="92">
          <cell r="A92">
            <v>87</v>
          </cell>
          <cell r="B92">
            <v>7</v>
          </cell>
          <cell r="C92" t="str">
            <v>Bê tông đá 2x4, mác 200 cửa thu nước + tấm bản</v>
          </cell>
          <cell r="D92" t="str">
            <v>m3</v>
          </cell>
          <cell r="E92">
            <v>10.632999999999999</v>
          </cell>
          <cell r="F92">
            <v>15.19</v>
          </cell>
          <cell r="G92">
            <v>1.2870000000000001</v>
          </cell>
          <cell r="H92">
            <v>1.4300000000000002</v>
          </cell>
          <cell r="I92">
            <v>-9.3459999999999983</v>
          </cell>
          <cell r="J92">
            <v>-13.76</v>
          </cell>
          <cell r="K92">
            <v>0</v>
          </cell>
          <cell r="L92">
            <v>0</v>
          </cell>
          <cell r="M92">
            <v>0</v>
          </cell>
          <cell r="N92">
            <v>0</v>
          </cell>
          <cell r="O92">
            <v>0</v>
          </cell>
          <cell r="P92">
            <v>15.19</v>
          </cell>
          <cell r="Q92">
            <v>1</v>
          </cell>
          <cell r="R92">
            <v>0</v>
          </cell>
          <cell r="S92">
            <v>0.28700000000000014</v>
          </cell>
          <cell r="T92">
            <v>-13.76</v>
          </cell>
          <cell r="U92">
            <v>1985476</v>
          </cell>
          <cell r="V92">
            <v>2146023</v>
          </cell>
          <cell r="W92">
            <v>21111566.307999998</v>
          </cell>
          <cell r="X92">
            <v>32598089.369999997</v>
          </cell>
          <cell r="Y92">
            <v>2555307.6120000002</v>
          </cell>
          <cell r="Z92">
            <v>3068812.89</v>
          </cell>
          <cell r="AA92">
            <v>0</v>
          </cell>
          <cell r="AB92">
            <v>0</v>
          </cell>
          <cell r="AC92">
            <v>0</v>
          </cell>
          <cell r="AD92">
            <v>0</v>
          </cell>
          <cell r="AE92">
            <v>0</v>
          </cell>
          <cell r="AF92">
            <v>32598089.369999997</v>
          </cell>
        </row>
        <row r="93">
          <cell r="A93">
            <v>88</v>
          </cell>
          <cell r="B93">
            <v>8</v>
          </cell>
          <cell r="C93" t="str">
            <v>Lắp dựng cấu kiện bê tông đúc sẵn</v>
          </cell>
          <cell r="D93" t="str">
            <v>cái</v>
          </cell>
          <cell r="E93">
            <v>14</v>
          </cell>
          <cell r="F93">
            <v>20</v>
          </cell>
          <cell r="G93">
            <v>27</v>
          </cell>
          <cell r="H93">
            <v>30</v>
          </cell>
          <cell r="I93">
            <v>13</v>
          </cell>
          <cell r="J93">
            <v>10</v>
          </cell>
          <cell r="K93">
            <v>0</v>
          </cell>
          <cell r="L93">
            <v>0</v>
          </cell>
          <cell r="M93">
            <v>0</v>
          </cell>
          <cell r="N93">
            <v>0</v>
          </cell>
          <cell r="O93">
            <v>0</v>
          </cell>
          <cell r="P93">
            <v>20</v>
          </cell>
          <cell r="Q93">
            <v>0</v>
          </cell>
          <cell r="R93">
            <v>0</v>
          </cell>
          <cell r="S93">
            <v>14</v>
          </cell>
          <cell r="T93">
            <v>0</v>
          </cell>
          <cell r="U93">
            <v>64294</v>
          </cell>
          <cell r="V93">
            <v>710885</v>
          </cell>
          <cell r="W93">
            <v>900116</v>
          </cell>
          <cell r="X93">
            <v>14217700</v>
          </cell>
          <cell r="Y93">
            <v>1735938</v>
          </cell>
          <cell r="Z93">
            <v>21326550</v>
          </cell>
          <cell r="AA93">
            <v>0</v>
          </cell>
          <cell r="AB93">
            <v>0</v>
          </cell>
          <cell r="AC93">
            <v>0</v>
          </cell>
          <cell r="AD93">
            <v>0</v>
          </cell>
          <cell r="AE93">
            <v>0</v>
          </cell>
          <cell r="AF93">
            <v>14217700</v>
          </cell>
        </row>
        <row r="94">
          <cell r="A94">
            <v>89</v>
          </cell>
          <cell r="B94">
            <v>9</v>
          </cell>
          <cell r="C94" t="str">
            <v>Đắp đất công trình độ chặt yêu cầu K≥0,95</v>
          </cell>
          <cell r="D94" t="str">
            <v>100m3</v>
          </cell>
          <cell r="E94">
            <v>0.372</v>
          </cell>
          <cell r="F94">
            <v>0.53200000000000003</v>
          </cell>
          <cell r="G94">
            <v>47.88</v>
          </cell>
          <cell r="H94">
            <v>53.2</v>
          </cell>
          <cell r="I94">
            <v>47.508000000000003</v>
          </cell>
          <cell r="J94">
            <v>52.668000000000006</v>
          </cell>
          <cell r="K94">
            <v>0</v>
          </cell>
          <cell r="L94">
            <v>0</v>
          </cell>
          <cell r="M94">
            <v>0</v>
          </cell>
          <cell r="N94">
            <v>0</v>
          </cell>
          <cell r="O94">
            <v>0</v>
          </cell>
          <cell r="P94">
            <v>0.53200000000000003</v>
          </cell>
          <cell r="Q94">
            <v>0.372</v>
          </cell>
          <cell r="R94">
            <v>0</v>
          </cell>
          <cell r="S94">
            <v>0</v>
          </cell>
          <cell r="T94">
            <v>0</v>
          </cell>
          <cell r="U94">
            <v>4710301</v>
          </cell>
          <cell r="V94">
            <v>4710301</v>
          </cell>
          <cell r="W94">
            <v>1752231.9720000001</v>
          </cell>
          <cell r="X94">
            <v>2505880.1320000002</v>
          </cell>
          <cell r="Y94">
            <v>225529211.88000003</v>
          </cell>
          <cell r="Z94">
            <v>250588013.20000002</v>
          </cell>
          <cell r="AA94">
            <v>0</v>
          </cell>
          <cell r="AB94">
            <v>0</v>
          </cell>
          <cell r="AC94">
            <v>0</v>
          </cell>
          <cell r="AD94">
            <v>0</v>
          </cell>
          <cell r="AE94">
            <v>0</v>
          </cell>
          <cell r="AF94">
            <v>2505880.1320000002</v>
          </cell>
        </row>
        <row r="95">
          <cell r="A95">
            <v>90</v>
          </cell>
          <cell r="B95">
            <v>10</v>
          </cell>
          <cell r="C95" t="str">
            <v>Làm lớp đá đệm móng đá Dmax&lt;=6</v>
          </cell>
          <cell r="D95" t="str">
            <v>m3</v>
          </cell>
          <cell r="E95">
            <v>6.3E-2</v>
          </cell>
          <cell r="F95">
            <v>0.09</v>
          </cell>
          <cell r="G95">
            <v>8.0999999999999989E-2</v>
          </cell>
          <cell r="H95">
            <v>0.09</v>
          </cell>
          <cell r="I95">
            <v>1.7999999999999988E-2</v>
          </cell>
          <cell r="J95">
            <v>0</v>
          </cell>
          <cell r="K95">
            <v>0</v>
          </cell>
          <cell r="L95">
            <v>0</v>
          </cell>
          <cell r="M95">
            <v>0</v>
          </cell>
          <cell r="N95">
            <v>0</v>
          </cell>
          <cell r="O95">
            <v>0</v>
          </cell>
          <cell r="P95">
            <v>0.09</v>
          </cell>
          <cell r="Q95">
            <v>6.3E-2</v>
          </cell>
          <cell r="R95">
            <v>0</v>
          </cell>
          <cell r="S95">
            <v>0</v>
          </cell>
          <cell r="T95">
            <v>0</v>
          </cell>
          <cell r="U95">
            <v>811665</v>
          </cell>
          <cell r="V95">
            <v>791091</v>
          </cell>
          <cell r="W95">
            <v>51134.894999999997</v>
          </cell>
          <cell r="X95">
            <v>71198.19</v>
          </cell>
          <cell r="Y95">
            <v>65744.864999999991</v>
          </cell>
          <cell r="Z95">
            <v>71198.19</v>
          </cell>
          <cell r="AA95">
            <v>0</v>
          </cell>
          <cell r="AB95">
            <v>0</v>
          </cell>
          <cell r="AC95">
            <v>0</v>
          </cell>
          <cell r="AD95">
            <v>0</v>
          </cell>
          <cell r="AE95">
            <v>0</v>
          </cell>
          <cell r="AF95">
            <v>71198.19</v>
          </cell>
        </row>
        <row r="96">
          <cell r="A96">
            <v>91</v>
          </cell>
          <cell r="B96">
            <v>0</v>
          </cell>
          <cell r="C96" t="str">
            <v>CỘNG X</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37972897.023000002</v>
          </cell>
          <cell r="X96">
            <v>76532523.280999988</v>
          </cell>
          <cell r="Y96">
            <v>279082458.72137165</v>
          </cell>
          <cell r="Z96">
            <v>335306917.17089599</v>
          </cell>
          <cell r="AA96">
            <v>0</v>
          </cell>
          <cell r="AB96">
            <v>0</v>
          </cell>
          <cell r="AC96">
            <v>0</v>
          </cell>
          <cell r="AD96">
            <v>0</v>
          </cell>
          <cell r="AE96">
            <v>0</v>
          </cell>
          <cell r="AF96">
            <v>76532523.280999988</v>
          </cell>
        </row>
        <row r="97">
          <cell r="A97">
            <v>92</v>
          </cell>
          <cell r="B97" t="str">
            <v>XI</v>
          </cell>
          <cell r="C97" t="str">
            <v>HỐ TRỒNG CÂY</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98">
          <cell r="A98">
            <v>93</v>
          </cell>
          <cell r="B98">
            <v>1</v>
          </cell>
          <cell r="C98" t="str">
            <v>Gạch chỉ xây vữa mác 75</v>
          </cell>
          <cell r="D98" t="str">
            <v>m3</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3370857</v>
          </cell>
          <cell r="V98">
            <v>10188473</v>
          </cell>
          <cell r="W98">
            <v>0</v>
          </cell>
          <cell r="X98">
            <v>0</v>
          </cell>
          <cell r="Y98">
            <v>0</v>
          </cell>
          <cell r="Z98">
            <v>0</v>
          </cell>
          <cell r="AA98">
            <v>0</v>
          </cell>
          <cell r="AB98">
            <v>0</v>
          </cell>
          <cell r="AC98">
            <v>0</v>
          </cell>
          <cell r="AD98">
            <v>0</v>
          </cell>
          <cell r="AE98">
            <v>0</v>
          </cell>
          <cell r="AF98">
            <v>0</v>
          </cell>
        </row>
        <row r="99">
          <cell r="A99">
            <v>94</v>
          </cell>
          <cell r="B99">
            <v>2</v>
          </cell>
          <cell r="C99" t="str">
            <v>Trát vữa 3 mặt mác 75 dày 1,5cm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310366</v>
          </cell>
          <cell r="V99">
            <v>310366</v>
          </cell>
          <cell r="W99">
            <v>0</v>
          </cell>
          <cell r="X99">
            <v>0</v>
          </cell>
          <cell r="Y99">
            <v>0</v>
          </cell>
          <cell r="Z99">
            <v>0</v>
          </cell>
          <cell r="AA99">
            <v>0</v>
          </cell>
          <cell r="AB99">
            <v>0</v>
          </cell>
          <cell r="AC99">
            <v>0</v>
          </cell>
          <cell r="AD99">
            <v>0</v>
          </cell>
          <cell r="AE99">
            <v>0</v>
          </cell>
          <cell r="AF99">
            <v>0</v>
          </cell>
        </row>
        <row r="100">
          <cell r="A100">
            <v>95</v>
          </cell>
          <cell r="B100">
            <v>3</v>
          </cell>
          <cell r="C100" t="str">
            <v>Đào hố móng trồng cây</v>
          </cell>
          <cell r="D100" t="str">
            <v>m3</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3551282</v>
          </cell>
          <cell r="V100">
            <v>12501918</v>
          </cell>
          <cell r="W100">
            <v>0</v>
          </cell>
          <cell r="X100">
            <v>0</v>
          </cell>
          <cell r="Y100">
            <v>0</v>
          </cell>
          <cell r="Z100">
            <v>0</v>
          </cell>
          <cell r="AA100">
            <v>0</v>
          </cell>
          <cell r="AB100">
            <v>0</v>
          </cell>
          <cell r="AC100">
            <v>0</v>
          </cell>
          <cell r="AD100">
            <v>0</v>
          </cell>
          <cell r="AE100">
            <v>0</v>
          </cell>
          <cell r="AF100">
            <v>0</v>
          </cell>
        </row>
        <row r="101">
          <cell r="A101">
            <v>96</v>
          </cell>
          <cell r="B101">
            <v>0</v>
          </cell>
          <cell r="C101" t="str">
            <v>CỘNG XI</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row>
        <row r="102">
          <cell r="A102">
            <v>97</v>
          </cell>
          <cell r="B102" t="str">
            <v>XII</v>
          </cell>
          <cell r="C102" t="str">
            <v>ĐÁ ỐP MÁI TALUY</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v>98</v>
          </cell>
          <cell r="B103">
            <v>1</v>
          </cell>
          <cell r="C103" t="str">
            <v>BTXM M150( đá 1x2)</v>
          </cell>
          <cell r="D103" t="str">
            <v>m3</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v>99</v>
          </cell>
          <cell r="B104">
            <v>2</v>
          </cell>
          <cell r="C104" t="str">
            <v>Ván khuôn</v>
          </cell>
          <cell r="D104" t="str">
            <v>m2</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v>100</v>
          </cell>
          <cell r="B105">
            <v>3</v>
          </cell>
          <cell r="C105" t="str">
            <v>Đá hộc xây vữa M100</v>
          </cell>
          <cell r="D105" t="str">
            <v>m3</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v>101</v>
          </cell>
          <cell r="B106">
            <v>4</v>
          </cell>
          <cell r="C106" t="str">
            <v>Đệm vữa M25</v>
          </cell>
          <cell r="D106" t="str">
            <v>m3</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v>102</v>
          </cell>
          <cell r="B107">
            <v>0</v>
          </cell>
          <cell r="C107" t="str">
            <v>CỘNG XII</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v>103</v>
          </cell>
          <cell r="B108" t="str">
            <v>XIII</v>
          </cell>
          <cell r="C108" t="str">
            <v>BIỂN BÁO</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v>104</v>
          </cell>
          <cell r="B109">
            <v>1</v>
          </cell>
          <cell r="C109" t="str">
            <v>Đào móng đất cấp III</v>
          </cell>
          <cell r="D109" t="str">
            <v>m3</v>
          </cell>
          <cell r="E109">
            <v>0.4</v>
          </cell>
          <cell r="F109">
            <v>0.4</v>
          </cell>
          <cell r="G109">
            <v>0.4</v>
          </cell>
          <cell r="H109">
            <v>0.4</v>
          </cell>
          <cell r="I109">
            <v>0</v>
          </cell>
          <cell r="J109">
            <v>0</v>
          </cell>
          <cell r="K109">
            <v>0</v>
          </cell>
          <cell r="L109">
            <v>0</v>
          </cell>
          <cell r="M109">
            <v>0</v>
          </cell>
          <cell r="N109">
            <v>0</v>
          </cell>
          <cell r="O109">
            <v>0</v>
          </cell>
          <cell r="P109">
            <v>0</v>
          </cell>
          <cell r="Q109">
            <v>0</v>
          </cell>
          <cell r="R109">
            <v>0</v>
          </cell>
          <cell r="S109">
            <v>0.4</v>
          </cell>
          <cell r="T109">
            <v>0.4</v>
          </cell>
          <cell r="U109">
            <v>-0.4</v>
          </cell>
          <cell r="V109">
            <v>431248</v>
          </cell>
          <cell r="W109">
            <v>-0.16000000000000003</v>
          </cell>
          <cell r="X109">
            <v>172499.20000000001</v>
          </cell>
          <cell r="Y109">
            <v>-0.16000000000000003</v>
          </cell>
          <cell r="Z109">
            <v>172499.20000000001</v>
          </cell>
          <cell r="AA109">
            <v>0</v>
          </cell>
          <cell r="AB109">
            <v>0</v>
          </cell>
          <cell r="AC109">
            <v>0</v>
          </cell>
          <cell r="AD109">
            <v>0</v>
          </cell>
          <cell r="AE109">
            <v>0</v>
          </cell>
          <cell r="AF109">
            <v>0</v>
          </cell>
        </row>
        <row r="110">
          <cell r="A110">
            <v>105</v>
          </cell>
          <cell r="B110">
            <v>2</v>
          </cell>
          <cell r="C110" t="str">
            <v>Bê tông móng đá 2x4 mác 200</v>
          </cell>
          <cell r="D110" t="str">
            <v>m3</v>
          </cell>
          <cell r="E110">
            <v>0.39100000000000001</v>
          </cell>
          <cell r="F110">
            <v>0.39100000000000001</v>
          </cell>
          <cell r="G110">
            <v>0.39100000000000001</v>
          </cell>
          <cell r="H110">
            <v>0.39100000000000001</v>
          </cell>
          <cell r="I110">
            <v>0</v>
          </cell>
          <cell r="J110">
            <v>0</v>
          </cell>
          <cell r="K110">
            <v>0</v>
          </cell>
          <cell r="L110">
            <v>0</v>
          </cell>
          <cell r="M110">
            <v>0</v>
          </cell>
          <cell r="N110">
            <v>0</v>
          </cell>
          <cell r="O110">
            <v>0</v>
          </cell>
          <cell r="P110">
            <v>0</v>
          </cell>
          <cell r="Q110">
            <v>0</v>
          </cell>
          <cell r="R110">
            <v>0</v>
          </cell>
          <cell r="S110">
            <v>0.39100000000000001</v>
          </cell>
          <cell r="T110">
            <v>0.39100000000000001</v>
          </cell>
          <cell r="U110">
            <v>-0.39100000000000001</v>
          </cell>
          <cell r="V110">
            <v>1764366</v>
          </cell>
          <cell r="W110">
            <v>-0.15288100000000002</v>
          </cell>
          <cell r="X110">
            <v>689867.10600000003</v>
          </cell>
          <cell r="Y110">
            <v>-0.15288100000000002</v>
          </cell>
          <cell r="Z110">
            <v>689867.10600000003</v>
          </cell>
          <cell r="AA110">
            <v>0</v>
          </cell>
          <cell r="AB110">
            <v>0</v>
          </cell>
          <cell r="AC110">
            <v>0</v>
          </cell>
          <cell r="AD110">
            <v>0</v>
          </cell>
          <cell r="AE110">
            <v>0</v>
          </cell>
          <cell r="AF110">
            <v>0</v>
          </cell>
        </row>
        <row r="111">
          <cell r="A111">
            <v>106</v>
          </cell>
          <cell r="B111">
            <v>3</v>
          </cell>
          <cell r="C111" t="str">
            <v>Cột biển báo D76 sơn trắng đỏ</v>
          </cell>
          <cell r="D111" t="str">
            <v>cột</v>
          </cell>
          <cell r="E111">
            <v>2</v>
          </cell>
          <cell r="F111">
            <v>2</v>
          </cell>
          <cell r="G111">
            <v>2</v>
          </cell>
          <cell r="H111">
            <v>2</v>
          </cell>
          <cell r="I111">
            <v>0</v>
          </cell>
          <cell r="J111">
            <v>0</v>
          </cell>
          <cell r="K111">
            <v>0</v>
          </cell>
          <cell r="L111">
            <v>0</v>
          </cell>
          <cell r="M111">
            <v>0</v>
          </cell>
          <cell r="N111">
            <v>0</v>
          </cell>
          <cell r="O111">
            <v>0</v>
          </cell>
          <cell r="P111">
            <v>0</v>
          </cell>
          <cell r="Q111">
            <v>0</v>
          </cell>
          <cell r="R111">
            <v>0</v>
          </cell>
          <cell r="S111">
            <v>2</v>
          </cell>
          <cell r="T111">
            <v>2</v>
          </cell>
          <cell r="U111">
            <v>-2</v>
          </cell>
          <cell r="V111">
            <v>462609</v>
          </cell>
          <cell r="W111">
            <v>-4</v>
          </cell>
          <cell r="X111">
            <v>925218</v>
          </cell>
          <cell r="Y111">
            <v>-4</v>
          </cell>
          <cell r="Z111">
            <v>925218</v>
          </cell>
          <cell r="AA111">
            <v>0</v>
          </cell>
          <cell r="AB111">
            <v>0</v>
          </cell>
          <cell r="AC111">
            <v>0</v>
          </cell>
          <cell r="AD111">
            <v>0</v>
          </cell>
          <cell r="AE111">
            <v>0</v>
          </cell>
          <cell r="AF111">
            <v>0</v>
          </cell>
        </row>
        <row r="112">
          <cell r="A112">
            <v>107</v>
          </cell>
          <cell r="B112">
            <v>4</v>
          </cell>
          <cell r="C112" t="str">
            <v>Cột biển báo chữ nhật 40x60 (cm)</v>
          </cell>
          <cell r="D112" t="str">
            <v>cái</v>
          </cell>
          <cell r="E112">
            <v>2</v>
          </cell>
          <cell r="F112">
            <v>2</v>
          </cell>
          <cell r="G112">
            <v>2</v>
          </cell>
          <cell r="H112">
            <v>2</v>
          </cell>
          <cell r="I112">
            <v>0</v>
          </cell>
          <cell r="J112">
            <v>0</v>
          </cell>
          <cell r="K112">
            <v>0</v>
          </cell>
          <cell r="L112">
            <v>0</v>
          </cell>
          <cell r="M112">
            <v>0</v>
          </cell>
          <cell r="N112">
            <v>0</v>
          </cell>
          <cell r="O112">
            <v>0</v>
          </cell>
          <cell r="P112">
            <v>0</v>
          </cell>
          <cell r="Q112">
            <v>0</v>
          </cell>
          <cell r="R112">
            <v>0</v>
          </cell>
          <cell r="S112">
            <v>2</v>
          </cell>
          <cell r="T112">
            <v>2</v>
          </cell>
          <cell r="U112">
            <v>-2</v>
          </cell>
          <cell r="V112">
            <v>352170</v>
          </cell>
          <cell r="W112">
            <v>-4</v>
          </cell>
          <cell r="X112">
            <v>704340</v>
          </cell>
          <cell r="Y112">
            <v>-4</v>
          </cell>
          <cell r="Z112">
            <v>704340</v>
          </cell>
          <cell r="AA112">
            <v>0</v>
          </cell>
          <cell r="AB112">
            <v>0</v>
          </cell>
          <cell r="AC112">
            <v>0</v>
          </cell>
          <cell r="AD112">
            <v>0</v>
          </cell>
          <cell r="AE112">
            <v>0</v>
          </cell>
          <cell r="AF112">
            <v>0</v>
          </cell>
        </row>
        <row r="113">
          <cell r="A113">
            <v>108</v>
          </cell>
          <cell r="B113">
            <v>0</v>
          </cell>
          <cell r="C113" t="str">
            <v>CỘNG XIII</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-8.3128810000000009</v>
          </cell>
          <cell r="X113">
            <v>2491924.3059999999</v>
          </cell>
          <cell r="Y113">
            <v>-8.3128810000000009</v>
          </cell>
          <cell r="Z113">
            <v>2491924.3059999999</v>
          </cell>
          <cell r="AA113">
            <v>0</v>
          </cell>
          <cell r="AB113">
            <v>0</v>
          </cell>
          <cell r="AC113">
            <v>0</v>
          </cell>
          <cell r="AD113">
            <v>0</v>
          </cell>
          <cell r="AE113">
            <v>0</v>
          </cell>
          <cell r="AF113">
            <v>0</v>
          </cell>
        </row>
        <row r="114">
          <cell r="A114">
            <v>109</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7132227217.0351191</v>
          </cell>
          <cell r="X114">
            <v>7565119548.5580006</v>
          </cell>
          <cell r="Y114">
            <v>5641945419.5260105</v>
          </cell>
          <cell r="Z114">
            <v>7594485129.9377747</v>
          </cell>
          <cell r="AA114">
            <v>1049760011.3720802</v>
          </cell>
          <cell r="AB114">
            <v>2950486220.2877297</v>
          </cell>
          <cell r="AC114">
            <v>1437216438.9665523</v>
          </cell>
          <cell r="AD114">
            <v>687545437.63540006</v>
          </cell>
          <cell r="AE114">
            <v>0</v>
          </cell>
          <cell r="AF114">
            <v>968724644.09363699</v>
          </cell>
        </row>
        <row r="115">
          <cell r="A115">
            <v>110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7136463710.783</v>
          </cell>
          <cell r="X115">
            <v>7565119548.5580006</v>
          </cell>
          <cell r="Y115">
            <v>7136463710.783</v>
          </cell>
          <cell r="Z115">
            <v>7565119548.5580006</v>
          </cell>
          <cell r="AA115">
            <v>0</v>
          </cell>
          <cell r="AB115">
            <v>0</v>
          </cell>
          <cell r="AC115">
            <v>0</v>
          </cell>
          <cell r="AD115">
            <v>0</v>
          </cell>
          <cell r="AE115">
            <v>0</v>
          </cell>
          <cell r="AF115">
            <v>0</v>
          </cell>
        </row>
        <row r="116">
          <cell r="A116">
            <v>111</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-4236493.7478809357</v>
          </cell>
          <cell r="X116">
            <v>0</v>
          </cell>
          <cell r="Y116">
            <v>-1494518291.2569895</v>
          </cell>
          <cell r="Z116">
            <v>29365581.379774094</v>
          </cell>
          <cell r="AA116">
            <v>0</v>
          </cell>
          <cell r="AB116">
            <v>0</v>
          </cell>
          <cell r="AC116">
            <v>0</v>
          </cell>
          <cell r="AD116">
            <v>0</v>
          </cell>
          <cell r="AE116">
            <v>0</v>
          </cell>
          <cell r="AF116">
            <v>0</v>
          </cell>
        </row>
      </sheetData>
      <sheetData sheetId="5"/>
      <sheetData sheetId="6"/>
      <sheetData sheetId="7"/>
      <sheetData sheetId="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RA"/>
      <sheetName val="BDQH"/>
      <sheetName val="AASHTO92"/>
      <sheetName val="B_TRA"/>
      <sheetName val="THDT"/>
      <sheetName val="KLHT"/>
      <sheetName val="CUA HAM"/>
      <sheetName val="HAM TAM"/>
      <sheetName val="Ham chinh"/>
      <sheetName val="KL be tong va vua"/>
      <sheetName val="Sheet3"/>
    </sheetNames>
    <sheetDataSet>
      <sheetData sheetId="0" refreshError="1"/>
      <sheetData sheetId="1" refreshError="1"/>
      <sheetData sheetId="2" refreshError="1">
        <row r="42">
          <cell r="H42">
            <v>2389</v>
          </cell>
        </row>
      </sheetData>
      <sheetData sheetId="3"/>
      <sheetData sheetId="4"/>
      <sheetData sheetId="5"/>
      <sheetData sheetId="6"/>
      <sheetData sheetId="7"/>
      <sheetData sheetId="8"/>
      <sheetData sheetId="9"/>
      <sheetData sheetId="1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TDZ22"/>
      <sheetName val="TTTram"/>
      <sheetName val="Summary"/>
      <sheetName val="tienl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
      <sheetName val="Kl"/>
      <sheetName val="nhan cong"/>
      <sheetName val="phu cap"/>
      <sheetName val="TOANBO"/>
      <sheetName val="DT4"/>
      <sheetName val="Dr"/>
      <sheetName val="00000000"/>
      <sheetName val="XL4Poppy"/>
      <sheetName val="ma-pt"/>
    </sheetNames>
    <sheetDataSet>
      <sheetData sheetId="0" refreshError="1"/>
      <sheetData sheetId="1" refreshError="1"/>
      <sheetData sheetId="2"/>
      <sheetData sheetId="3"/>
      <sheetData sheetId="4" refreshError="1"/>
      <sheetData sheetId="5"/>
      <sheetData sheetId="6" refreshError="1"/>
      <sheetData sheetId="7" refreshError="1"/>
      <sheetData sheetId="8"/>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nen"/>
      <sheetName val="mat"/>
      <sheetName val="cong"/>
      <sheetName val="vua"/>
      <sheetName val="rph"/>
      <sheetName val="rph (2)"/>
      <sheetName val="dtoan"/>
      <sheetName val="dap"/>
      <sheetName val="dt-kphi"/>
      <sheetName val="bth-kphi"/>
      <sheetName val="gpmb"/>
      <sheetName val="dtoan -ctiet"/>
      <sheetName val="dt-kphi-iso-tong"/>
      <sheetName val="dt-kphi-iso-ctiet"/>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CRC"/>
      <sheetName val="GIATRI-DAILY"/>
      <sheetName val="NVBH KHAC"/>
      <sheetName val="NVBH HOAN"/>
      <sheetName val="TONKHODAILY"/>
      <sheetName val="XL4Test5"/>
      <sheetName val="dt-kphi (2)"/>
      <sheetName val="dt-kphi-ctiet"/>
      <sheetName val="TSCD DUNG CHUNG "/>
      <sheetName val="KHKHAUHAOTSCHUNG"/>
      <sheetName val="TSCDTOAN NHA MAY"/>
      <sheetName val="CPSXTOAN BO SP"/>
      <sheetName val="PBCPCHUNG CHO CAC DTUONG"/>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Congty"/>
      <sheetName val="VPPN"/>
      <sheetName val="XN74"/>
      <sheetName val="XN54"/>
      <sheetName val="XN33"/>
      <sheetName val="NK96"/>
      <sheetName val="KluongKm2,4"/>
      <sheetName val="B.cao"/>
      <sheetName val="T.tiet"/>
      <sheetName val="T.N"/>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YEU TO CONG"/>
      <sheetName val="TD 3DIEM"/>
      <sheetName val="TD 2DIEM"/>
      <sheetName val="Sheet2"/>
      <sheetName val="dn"/>
      <sheetName val="DU TOAN"/>
      <sheetName val="CHI TIET"/>
      <sheetName val="KLnt"/>
      <sheetName val="PHAN TICH"/>
      <sheetName val="XN79"/>
      <sheetName val="CTMT"/>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u lun"/>
      <sheetName val="tra-vat-lieu"/>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dt-iphi"/>
      <sheetName val="sut&lt;1 0"/>
      <sheetName val="PTCT"/>
      <sheetName val="nhan cong"/>
      <sheetName val="ktduong"/>
      <sheetName val="dg"/>
      <sheetName val="cu"/>
      <sheetName val="KTcau2004"/>
      <sheetName val="KT2004XL#moi"/>
      <sheetName val="denbu"/>
      <sheetName val="tho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SPL4"/>
      <sheetName val="ctTBA"/>
      <sheetName val="ptvl0-1"/>
      <sheetName val="0-1"/>
      <sheetName val="ptvl4-5"/>
      <sheetName val="4-5"/>
      <sheetName val="ptvl3-4"/>
      <sheetName val="3-4"/>
      <sheetName val="ptvl2-3"/>
      <sheetName val="2-3"/>
      <sheetName val="vlcong"/>
      <sheetName val="ptvl1-2"/>
      <sheetName val="1-2"/>
      <sheetName val="ìtoan"/>
      <sheetName val="Sheet3 (2)"/>
      <sheetName val="Kluong"/>
      <sheetName val="Giatri"/>
      <sheetName val="P3-PanAn-Factored"/>
      <sheetName val="Don gia chi tiet"/>
      <sheetName val="Du thau"/>
      <sheetName val="Tro giup"/>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coc duc"/>
      <sheetName val="HK1"/>
      <sheetName val="HK2"/>
      <sheetName val="CANAM"/>
      <sheetName val="dam"/>
      <sheetName val="Mocantho"/>
      <sheetName val="MoQL91"/>
      <sheetName val="tru"/>
      <sheetName val="10mduongsaumo"/>
      <sheetName val="ctt"/>
      <sheetName val="thanmkhao"/>
      <sheetName val="monho"/>
      <sheetName val="T1"/>
      <sheetName val="T2"/>
      <sheetName val="T3"/>
      <sheetName val="T4"/>
      <sheetName val="T5"/>
      <sheetName val="T6"/>
      <sheetName val="T7"/>
      <sheetName val="T8"/>
      <sheetName val="T9"/>
      <sheetName val="T10"/>
      <sheetName val="T11"/>
      <sheetName val="T12"/>
      <sheetName val="t1.3"/>
      <sheetName val="Khu xu ly nuoc THiep-XD"/>
      <sheetName val="DGCT_x0006_"/>
      <sheetName val="NhapSl"/>
      <sheetName val="Nluc"/>
      <sheetName val="Tohop"/>
      <sheetName val="KT_Tthan"/>
      <sheetName val="Tra_TTTD"/>
      <sheetName val="Nhap don gia VL dia _x0003__x0000_uong"/>
      <sheetName val="ESTI."/>
      <sheetName val="DI-ESTI"/>
      <sheetName val="Phan tich don gia chi Uet"/>
      <sheetName val="ma-pt"/>
      <sheetName val="Dbþgia"/>
      <sheetName val="Số liệu"/>
      <sheetName val="TKKYI"/>
      <sheetName val="TKKYII"/>
      <sheetName val="Tổng hợp theo học sinh"/>
      <sheetName val="XL4Test5 (2)"/>
      <sheetName val="DGduong"/>
      <sheetName val="coctuatrenda"/>
      <sheetName val="IBASE"/>
      <sheetName val="He so"/>
      <sheetName val="PL Vua"/>
      <sheetName val="DPD"/>
      <sheetName val="dgmo-tru"/>
      <sheetName val="dgdam"/>
      <sheetName val="Dam-Mo-Tru"/>
      <sheetName val="DTDuong"/>
      <sheetName val="GTXLc"/>
      <sheetName val="CPXLk"/>
      <sheetName val="KPTH"/>
      <sheetName val="Bang KL ket cau"/>
      <sheetName val="md5!-52"/>
      <sheetName val="IN__x000e_X"/>
      <sheetName val="Du_lieu"/>
      <sheetName val="TinhToan"/>
      <sheetName val="CHI"/>
      <sheetName val="Box-Girder"/>
      <sheetName val="3cau"/>
      <sheetName val="266+623"/>
      <sheetName val="TXL(266+623"/>
      <sheetName val="DDCT"/>
      <sheetName val="M"/>
      <sheetName val="vln"/>
      <sheetName val="NHAP"/>
      <sheetName val="dt-kphi-ÿÿo-ctie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he_x0000_t9"/>
      <sheetName val="GiaVL"/>
      <sheetName val="_x0000_Ё_x0000__x0000__x0000__x0000_䀤_x0001__x0000__x0000__x0000__x0000_䀶_x0001__x0000_晦晦晦䀙_x0001__x0000__x0000__x0000__x0000_㿰_x0001_H-_x0000_ਈ_x0000_"/>
      <sheetName val="TT_35NH"/>
      <sheetName val="TN"/>
      <sheetName val="ND"/>
      <sheetName val="tuong"/>
      <sheetName val="CHI?TIET"/>
      <sheetName val="Nhap don gia VL dia _x0003_?uong"/>
      <sheetName val="NVBH(HOAN"/>
      <sheetName val="dt-cphi-ctieT"/>
      <sheetName val="Piers of Main Flylyer (1)"/>
      <sheetName val="Thuc thanh"/>
      <sheetName val="Don gia"/>
      <sheetName val="Pier"/>
      <sheetName val="Pile"/>
      <sheetName val="Nhap don gia VL dia _x0003_"/>
      <sheetName val="Ё_x0000_䀤_x0001__x0000_䀶_x0001__x0000_晦晦晦䀙_x0001__x0000_㿰_x0001_H-_x0000_ਈ_x0000_ꏗ㵰휊䀁_x0001__x0000_尩슏⣵䀂"/>
      <sheetName val="CDPS"/>
      <sheetName val="NKC"/>
      <sheetName val="SoCaiT"/>
      <sheetName val="THDU"/>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u toan chi tiet_x0000_coc nuoc"/>
      <sheetName val="KLDGTT&lt;1ü_x000c__x0000__x0000_(2)"/>
      <sheetName val="tra_x0000__x0000__x0000__x0000__x0000_±@Z"/>
      <sheetName val="CTC_x000f_NG_02"/>
      <sheetName val="_x0004_GCong"/>
      <sheetName val="tai"/>
      <sheetName val="hoang"/>
      <sheetName val="hoang (2)"/>
      <sheetName val="hoang (3)"/>
      <sheetName val="Ё"/>
      <sheetName val="_x0000_????_x0001__x0000__x0000__x0000__x0000_?_x0001_H-_x0000_?_x0000_????_x0001__x0000_????_x0001__x0000__x0000__x0000_"/>
      <sheetName val="?_x0000_?_x0001__x0000_?_x0001__x0000_????_x0001__x0000_?_x0001_H-_x0000_?_x0000_????_x0001__x0000_????"/>
      <sheetName val="Phan tich don gia chi ˆUet"/>
      <sheetName val="?"/>
      <sheetName val="dv-kphi-cviet"/>
      <sheetName val="bvh-kphi"/>
      <sheetName val="PCCPCHUNG CHO CAC DTUONG"/>
      <sheetName val="Piers of Main Flyower (1)"/>
      <sheetName val="dtct cong"/>
      <sheetName val="????_x0001_"/>
      <sheetName val="PBCPCHUNG CHO CAC _x0007_{WÑNG"/>
      <sheetName val="0_x0000__x0000_ﱸ͕_x0000__x0004__x0000__x0000__x0000__x0000__x0000__x0000_͕_x0000__x0000__x0000__x0000__x0000__x0000__x0000__x0000_列͕_x0000__x0000__x0013__x0000__x0000__x0000_"/>
      <sheetName val="0000000!"/>
      <sheetName val="Tuong-ٺ_x0001_an"/>
      <sheetName val="Quantity"/>
      <sheetName val="DG೼�_02"/>
      <sheetName val="Sheet1 (3)"/>
      <sheetName val="Sheet1 (2)"/>
      <sheetName val="YE2_x0000__x0000_ CONG"/>
      <sheetName val="S? li?u"/>
      <sheetName val="T?ng h?p theo h?c sinh"/>
      <sheetName val="INV"/>
      <sheetName val="XXXXXXX2"/>
      <sheetName val="XXXXXXX3"/>
      <sheetName val="XXXXXXX4"/>
      <sheetName val="?Ё????䀤_x0001_????䀶_x0001_?晦晦晦䀙_x0001_????㿰_x0001_H-?ਈ?"/>
      <sheetName val="vua_x0000__x0000__x0000__x0000__x0000__x0000__x0000__x0000__x0000__x0000__x0000_韘࿊_x0000__x0004__x0000__x0000__x0000__x0000__x0000__x0000_酐࿊_x0000__x0000__x0000__x0000__x0000_"/>
      <sheetName val="Nhap don gia VL dia _x0003__uong"/>
      <sheetName val="She"/>
      <sheetName val="_Ё____䀤_x0001_____䀶_x0001__晦晦晦䀙_x0001_____㿰_x0001_H-_ਈ_"/>
      <sheetName val="DEF"/>
      <sheetName val="vua_x0000_韘࿊_x0000__x0004__x0000_酐࿊_x0000_須࿊_x0000__x0004__x0000__x0016_[dtTKKT-98-10"/>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_x0001_?????_x0001_?????_x0001_?????_x0001_H-???"/>
      <sheetName val="She?t9"/>
      <sheetName val="Gca may Buu dien"/>
      <sheetName val="882"/>
      <sheetName val="Giamay"/>
      <sheetName val="DM_GVT"/>
      <sheetName val="May chuyen nganh"/>
      <sheetName val="TT06"/>
      <sheetName val="vua???????????韘࿊?_x0004_??????酐࿊?????"/>
      <sheetName val="tra?????±@Z"/>
      <sheetName val="???_x0001_??_x0001_?????_x0001_??_x0001_H-???"/>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_x0000__x0000__x0000__x0000__x0000__x0000_??_x0000__x0000__x0013__x0000__x0000__x0000__x0000__x0000__x0000__x0000__x0000__x0000__x0000__x0000__x0000__x0000__x0000__x0000__x001f_[dtT"/>
      <sheetName val="CHI TI_x0000__x0000_"/>
      <sheetName val="NHTN"/>
      <sheetName val="QLDD"/>
      <sheetName val="Moi truong"/>
      <sheetName val="KHĐ"/>
      <sheetName val="TD &quot;DIEM"/>
      <sheetName val="ma_pt"/>
      <sheetName val="_"/>
      <sheetName val="Sheet3ٺ_x0001_2)"/>
      <sheetName val="dt-kphi_x0010_øÿet"/>
      <sheetName val="10mduongsa{ío"/>
      <sheetName val="ptvì0-1"/>
      <sheetName val="_____x0001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fej"/>
      <sheetName val="DT1__x0010_3"/>
      <sheetName val="DGKE_00"/>
      <sheetName val="P4-T`nAn-Factored"/>
      <sheetName val="Giathanh1m3BT"/>
      <sheetName val="Ctinh 10kV"/>
      <sheetName val="DothiP1"/>
      <sheetName val="?_x0000_???_x0010_??_x0000__x0004__x0000__x0000__x0000__x0000__x0000__x0000_??_x0000__x0000__x0000__x0000__x0000__x0000__x0000__x0000_??_x0000__x0000__x0006_"/>
      <sheetName val="DG??_02"/>
      <sheetName val="KLDGTT&lt;1ü_x000c_??(2)"/>
      <sheetName val="PC-summary"/>
      <sheetName val="____x0001____x0001_______x0001____x0001_H-___"/>
      <sheetName val="Piers of Mai. Flyover (1)"/>
      <sheetName val="0??ﱸ͕?_x0004_??????͕????????列͕??_x0013_???"/>
      <sheetName val="vua?韘࿊?_x0004_?酐࿊?須࿊?_x0004_?_x0016_[dtTKKT-98-10"/>
      <sheetName val="Du toan chi tiet coc juoc"/>
      <sheetName val="Du toan_x0000_chi tiet coc"/>
      <sheetName val="Du toan chi tiet"/>
      <sheetName val="CPVUE_03"/>
      <sheetName val="0"/>
      <sheetName val="T_x0004_ 3DIEM"/>
      <sheetName val="Rheet10"/>
      <sheetName val="KLD_x0007_TT&lt;120%"/>
      <sheetName val="dt-k0hi (2)"/>
      <sheetName val="DT_x0003_T_02"/>
      <sheetName val="COC KHOAN0T5"/>
      <sheetName val="_dtTKKT-98-106.xlsၝTHCDS11"/>
      <sheetName val="_dtTKKT-98-106.xls_THCDS11"/>
      <sheetName val="S²_x0000__x0000_2"/>
      <sheetName val="DGAT_02"/>
      <sheetName val="t1_3"/>
      <sheetName val="Don_gia_chi_tiet"/>
      <sheetName val="Du_thau"/>
      <sheetName val="Tro_giup"/>
      <sheetName val="She%t11"/>
      <sheetName val="Nhap don gia VL dia áhuong"/>
      <sheetName val="uong mot ngay cong xay lap"/>
      <sheetName val="CtVKdam_x0000_Ʀ_x0000__x0000__x0000__x0000__x0000_"/>
      <sheetName val="tra"/>
      <sheetName val="S_ li_u"/>
      <sheetName val="T_ng h_p theo h_c sinh"/>
      <sheetName val="KLDGTT&lt;1ü_x000c_"/>
      <sheetName val="bth-ëphi"/>
      <sheetName val="Phan_tich_don_gia_chi_Uet"/>
      <sheetName val="dtmkphi-iso-tong"/>
      <sheetName val="khluong"/>
      <sheetName val="KL thanh toan-Xuan Dao"/>
      <sheetName val="YE2"/>
      <sheetName val="dt-kphi-isoiendo"/>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sat"/>
      <sheetName val="ptvt"/>
      <sheetName val="TH_11"/>
      <sheetName val="CUAHANG"/>
      <sheetName val="MAKHACH"/>
      <sheetName val="Klu_x0016_4_x0000_DÀÀFN"/>
      <sheetName val="Sheet8_x0006__x0000__x0000_Sheet9_x0007__x0000__x0000_Sheet10_x0007__x0000__x0000_She"/>
      <sheetName val="Luong_mot_ngay_cong_k`ao_sat"/>
      <sheetName val="T²_x0000__x0000_8-49"/>
      <sheetName val="_?____?_x0001_____?_x0001__????_x0001_____?_x0001_H-_?_"/>
      <sheetName val="LO 5_x0009_"/>
      <sheetName val="MTO REV.2(ARMOR)"/>
      <sheetName val="Nhatkychung"/>
      <sheetName val="hoane (3)"/>
      <sheetName val="Du toan chi tiet?coc nuoc"/>
      <sheetName val="Eodule1"/>
      <sheetName val="LO 5 "/>
      <sheetName val="TT"/>
      <sheetName val="93AP1"/>
      <sheetName val="93AP2"/>
      <sheetName val="93AP3"/>
      <sheetName val="_x0000_Ё_x0000__x0000__x0000__x0000_䀤_x0001__x0000__x0000__x0000__x0000_䀶_x0001__x0000_晦晦晦䀙_x0001__x0000__x0000__x0000_"/>
      <sheetName val="CtVKdam?Ʀ?????"/>
      <sheetName val="Du toan c`i tiet coc nuoc"/>
      <sheetName val="T2_x0000__x0000_)"/>
      <sheetName val="Load"/>
      <sheetName val="NC"/>
      <sheetName val="[_x001e__x001e__x001e__x001e__x001e__x001e__x001e__x001e__x001e__x001e__x001e__x001e__x001e__x001e__x001e__x001e__x001e__x001e__x001e__x001e__x001e__x001e__x001e__x001e__x001e__x001e__x001e__x001e__x001e_"/>
      <sheetName val="Gia Du Thau "/>
      <sheetName val="CPQL"/>
      <sheetName val="GIATRI-聄AILY"/>
      <sheetName val="tra-vet-lieu"/>
      <sheetName val="Luong mot ngay cofg xay lap"/>
      <sheetName val="TM_JCTC"/>
      <sheetName val="RCCPCHUNG CHO CAC DTUONG"/>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DGKE]02"/>
      <sheetName val="Package1"/>
      <sheetName val="hinhhoc"/>
      <sheetName val="THCPQL"/>
      <sheetName val="Luong_x0000_mot ngay cong xay lap"/>
      <sheetName val="bth-kpha"/>
      <sheetName val="?_?_x0001__?_x0001__????_x0001__?_x0001_H-_?_????_x0001__????"/>
      <sheetName val="DT1]03"/>
      <sheetName val="PL t"/>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XL4Te{t5"/>
      <sheetName val="dt,kphi-iso-tong"/>
      <sheetName val="dt-kphi_x000a_iso-ctiet"/>
      <sheetName val="sut8100"/>
      <sheetName val="tra-vat-l)eu"/>
      <sheetName val="DL^KH"/>
      <sheetName val="soctiett+"/>
      <sheetName val="Ctietkh`ch"/>
      <sheetName val="tkkhai"/>
      <sheetName val="cp`i"/>
      <sheetName val="KHÐ"/>
      <sheetName val="dt-kphi_x000d_iso-ctiet"/>
      <sheetName val="COC KH@_x0008__x0000__x0001_T5"/>
      <sheetName val="__x001e__x001e__x001e__x001e__x001e__x001e__x001e__x001e__x001e__x001e__x001e__x001e__x001e__x001e__x001e__x001e__x001e__x001e__x001e__x001e__x001e__x001e__x001e__x001e__x001e__x001e__x001e__x001e__x001e_"/>
      <sheetName val="ULIT"/>
      <sheetName val="T2??)"/>
      <sheetName val="YE2?? CONG"/>
      <sheetName val="NKÆ"/>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Tuong-?_x0001_an"/>
      <sheetName val="DLdauvao_ca may"/>
    </sheetNames>
    <sheetDataSet>
      <sheetData sheetId="0" refreshError="1">
        <row r="10">
          <cell r="Q10">
            <v>58000</v>
          </cell>
        </row>
        <row r="33">
          <cell r="Q33">
            <v>13636</v>
          </cell>
        </row>
      </sheetData>
      <sheetData sheetId="1">
        <row r="10">
          <cell r="Q10">
            <v>58000</v>
          </cell>
        </row>
      </sheetData>
      <sheetData sheetId="2">
        <row r="33">
          <cell r="Q33">
            <v>13636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refreshError="1"/>
      <sheetData sheetId="162"/>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refreshError="1"/>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sheetData sheetId="366" refreshError="1"/>
      <sheetData sheetId="367"/>
      <sheetData sheetId="368"/>
      <sheetData sheetId="369"/>
      <sheetData sheetId="370"/>
      <sheetData sheetId="371"/>
      <sheetData sheetId="372"/>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sheetData sheetId="478" refreshError="1"/>
      <sheetData sheetId="479"/>
      <sheetData sheetId="480"/>
      <sheetData sheetId="481"/>
      <sheetData sheetId="482"/>
      <sheetData sheetId="483"/>
      <sheetData sheetId="484" refreshError="1"/>
      <sheetData sheetId="485" refreshError="1"/>
      <sheetData sheetId="486"/>
      <sheetData sheetId="487" refreshError="1"/>
      <sheetData sheetId="488" refreshError="1"/>
      <sheetData sheetId="489" refreshError="1"/>
      <sheetData sheetId="490"/>
      <sheetData sheetId="491"/>
      <sheetData sheetId="492" refreshError="1"/>
      <sheetData sheetId="493"/>
      <sheetData sheetId="494"/>
      <sheetData sheetId="495" refreshError="1"/>
      <sheetData sheetId="496"/>
      <sheetData sheetId="497"/>
      <sheetData sheetId="498" refreshError="1"/>
      <sheetData sheetId="499"/>
      <sheetData sheetId="500"/>
      <sheetData sheetId="501"/>
      <sheetData sheetId="502" refreshError="1"/>
      <sheetData sheetId="503" refreshError="1"/>
      <sheetData sheetId="504" refreshError="1"/>
      <sheetData sheetId="505"/>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sheetData sheetId="526"/>
      <sheetData sheetId="527"/>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sheetData sheetId="578"/>
      <sheetData sheetId="579"/>
      <sheetData sheetId="580"/>
      <sheetData sheetId="581" refreshError="1"/>
      <sheetData sheetId="582"/>
      <sheetData sheetId="583" refreshError="1"/>
      <sheetData sheetId="584" refreshError="1"/>
      <sheetData sheetId="585"/>
      <sheetData sheetId="586"/>
      <sheetData sheetId="587" refreshError="1"/>
      <sheetData sheetId="588"/>
      <sheetData sheetId="589"/>
      <sheetData sheetId="590" refreshError="1"/>
      <sheetData sheetId="591" refreshError="1"/>
      <sheetData sheetId="592"/>
      <sheetData sheetId="593"/>
      <sheetData sheetId="594" refreshError="1"/>
      <sheetData sheetId="595" refreshError="1"/>
      <sheetData sheetId="596" refreshError="1"/>
      <sheetData sheetId="597" refreshError="1"/>
      <sheetData sheetId="598" refreshError="1"/>
      <sheetData sheetId="599"/>
      <sheetData sheetId="600"/>
      <sheetData sheetId="601"/>
      <sheetData sheetId="602" refreshError="1"/>
      <sheetData sheetId="603" refreshError="1"/>
      <sheetData sheetId="604" refreshError="1"/>
      <sheetData sheetId="605" refreshError="1"/>
      <sheetData sheetId="606"/>
      <sheetData sheetId="607" refreshError="1"/>
      <sheetData sheetId="608"/>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refreshError="1"/>
      <sheetData sheetId="656" refreshError="1"/>
      <sheetData sheetId="657"/>
      <sheetData sheetId="658"/>
      <sheetData sheetId="659"/>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sheetData sheetId="674"/>
      <sheetData sheetId="675"/>
      <sheetData sheetId="676" refreshError="1"/>
      <sheetData sheetId="677"/>
      <sheetData sheetId="678"/>
      <sheetData sheetId="679"/>
      <sheetData sheetId="680" refreshError="1"/>
      <sheetData sheetId="681" refreshError="1"/>
      <sheetData sheetId="682" refreshError="1"/>
      <sheetData sheetId="683"/>
      <sheetData sheetId="684"/>
      <sheetData sheetId="685"/>
      <sheetData sheetId="686" refreshError="1"/>
      <sheetData sheetId="687"/>
      <sheetData sheetId="688" refreshError="1"/>
      <sheetData sheetId="689"/>
      <sheetData sheetId="690" refreshError="1"/>
      <sheetData sheetId="691"/>
      <sheetData sheetId="692"/>
      <sheetData sheetId="693" refreshError="1"/>
      <sheetData sheetId="694"/>
      <sheetData sheetId="695" refreshError="1"/>
      <sheetData sheetId="696"/>
      <sheetData sheetId="697" refreshError="1"/>
      <sheetData sheetId="698" refreshError="1"/>
      <sheetData sheetId="699"/>
      <sheetData sheetId="700"/>
      <sheetData sheetId="701" refreshError="1"/>
      <sheetData sheetId="702" refreshError="1"/>
      <sheetData sheetId="703"/>
      <sheetData sheetId="704"/>
      <sheetData sheetId="705" refreshError="1"/>
      <sheetData sheetId="706" refreshError="1"/>
      <sheetData sheetId="707" refreshError="1"/>
      <sheetData sheetId="708"/>
      <sheetData sheetId="709" refreshError="1"/>
      <sheetData sheetId="710"/>
      <sheetData sheetId="711" refreshError="1"/>
      <sheetData sheetId="712"/>
      <sheetData sheetId="713"/>
      <sheetData sheetId="714"/>
      <sheetData sheetId="715"/>
      <sheetData sheetId="716"/>
      <sheetData sheetId="717" refreshError="1"/>
      <sheetData sheetId="718"/>
      <sheetData sheetId="719"/>
      <sheetData sheetId="720" refreshError="1"/>
      <sheetData sheetId="721" refreshError="1"/>
      <sheetData sheetId="722"/>
      <sheetData sheetId="723" refreshError="1"/>
      <sheetData sheetId="724" refreshError="1"/>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refreshError="1"/>
      <sheetData sheetId="75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5 năm (2026-2030)"/>
      <sheetName val="Dự toán TH 2026"/>
      <sheetName val="Kinh Phí 2026"/>
      <sheetName val="Gia VT 2026"/>
      <sheetName val="Chiết tính NĐG (L)"/>
      <sheetName val="KLDT2026-2030"/>
      <sheetName val="KLVH2026-2030"/>
      <sheetName val="KLĐN 2026-2030"/>
      <sheetName val="THQL2026-1"/>
      <sheetName val="THQL2026"/>
      <sheetName val="G2-LB"/>
      <sheetName val="GL HAPU"/>
      <sheetName val="MTGL1"/>
      <sheetName val="GÓI LONG BIÊN-GIA LÂM"/>
    </sheetNames>
    <definedNames>
      <definedName name="So_Xau" refersTo="#REF!" sheetId="2"/>
    </definedNames>
    <sheetDataSet>
      <sheetData sheetId="0" refreshError="1"/>
      <sheetData sheetId="1" refreshError="1"/>
      <sheetData sheetId="2">
        <row r="9">
          <cell r="L9">
            <v>9622174116.2725754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QD"/>
      <sheetName val="ZThanh"/>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 val="TT_TBA"/>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op"/>
      <sheetName val="bton"/>
      <sheetName val="DD 10KV"/>
      <sheetName val="TTDD10KV"/>
      <sheetName val="gcsat"/>
      <sheetName val="00000000"/>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emplate cu"/>
      <sheetName val="12-99 bctct"/>
      <sheetName val="12-99"/>
      <sheetName val="1-2000"/>
      <sheetName val="2-2000 "/>
      <sheetName val="3-2000 "/>
      <sheetName val="4-2000"/>
      <sheetName val="5-2000"/>
      <sheetName val="6-2000"/>
      <sheetName val="12-2000"/>
      <sheetName val="1-2001"/>
      <sheetName val="2-2001"/>
      <sheetName val="3-2001"/>
      <sheetName val="4-2001"/>
      <sheetName val="5-2001"/>
      <sheetName val="6-2001"/>
      <sheetName val="7-2001"/>
      <sheetName val="tong hop thang 7-2001"/>
      <sheetName val="tang giam 6 thang so voibctct"/>
      <sheetName val="tong hop thang 6"/>
      <sheetName val="tong hop thang 12-2000"/>
      <sheetName val="tong hop thang 1-2001"/>
      <sheetName val="tong hop thang 2-2001"/>
      <sheetName val="tong hop thang 3-2001"/>
      <sheetName val="tong hop thang 4-2001"/>
      <sheetName val="Tang 4-2001"/>
      <sheetName val="tong hop thang 5-2001"/>
      <sheetName val="tong hop thang 6-2001"/>
      <sheetName val="Tang 5-2001"/>
      <sheetName val="Tang 6-2001"/>
      <sheetName val="tong hop thang 121"/>
      <sheetName val="tong hop thang 12"/>
      <sheetName val="tang giam 2 thang "/>
      <sheetName val="tong hop thang"/>
      <sheetName val="tang giam quÝ"/>
      <sheetName val="chong set 2-2000"/>
      <sheetName val="chong set 3-2000"/>
      <sheetName val="chong set 4-2000 "/>
      <sheetName val="chong set 5-2000 "/>
      <sheetName val="chong set 6-2000 "/>
      <sheetName val="000"/>
      <sheetName val="ctTBA"/>
      <sheetName val="LIST"/>
    </sheetNames>
    <sheetDataSet>
      <sheetData sheetId="0" refreshError="1">
        <row r="7">
          <cell r="F7">
            <v>453</v>
          </cell>
        </row>
        <row r="10">
          <cell r="F10">
            <v>494</v>
          </cell>
        </row>
        <row r="13">
          <cell r="F13">
            <v>348</v>
          </cell>
        </row>
        <row r="16">
          <cell r="F16">
            <v>530</v>
          </cell>
        </row>
        <row r="19">
          <cell r="F19">
            <v>316</v>
          </cell>
        </row>
        <row r="22">
          <cell r="F22">
            <v>134</v>
          </cell>
        </row>
        <row r="25">
          <cell r="F25">
            <v>399</v>
          </cell>
        </row>
        <row r="28">
          <cell r="F28">
            <v>438</v>
          </cell>
        </row>
        <row r="31">
          <cell r="F31">
            <v>273</v>
          </cell>
        </row>
        <row r="34">
          <cell r="F34">
            <v>198</v>
          </cell>
        </row>
        <row r="37">
          <cell r="F37">
            <v>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Du toan"/>
      <sheetName val="Phan tich vat tu"/>
      <sheetName val="CPC-AHung"/>
      <sheetName val="huydongtb-giaithe"/>
      <sheetName val="mobili-detai (2)"/>
      <sheetName val="mobilization"/>
      <sheetName val="as-builtdraw"/>
      <sheetName val="Temporaryroad"/>
      <sheetName val="Chenh lech vat tu"/>
      <sheetName val="Don gia chi tiet"/>
      <sheetName val="Breadown-Tham khao"/>
      <sheetName val="daywork- Tham khao"/>
      <sheetName val="daywork"/>
      <sheetName val="Breakdown"/>
      <sheetName val="Tong hop"/>
      <sheetName val="CPC"/>
      <sheetName val="Hoang Liet"/>
      <sheetName val="Tran Phu"/>
      <sheetName val="Linh Nam"/>
      <sheetName val="Ngay cong"/>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MTL$-INTER"/>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GVL"/>
      <sheetName val="DOAM0654CAS"/>
      <sheetName val="hold5"/>
      <sheetName val="hold6"/>
      <sheetName val="NEW-PANEL"/>
      <sheetName val="Phu cap"/>
      <sheetName val="phu cap nam"/>
      <sheetName val="Mau 1 PGD"/>
      <sheetName val="Mau 2PGD"/>
      <sheetName val="Mau 3 PGD"/>
      <sheetName val="mau so 01A"/>
      <sheetName val="mau so 2"/>
      <sheetName val="mau so 3"/>
      <sheetName val="PCCM"/>
      <sheetName val="tienluong"/>
      <sheetName val="C/ngty"/>
      <sheetName val=""/>
      <sheetName val="VC"/>
      <sheetName val="chitiet"/>
      <sheetName val="sat"/>
      <sheetName val="ptvt"/>
      <sheetName val="DI-ESTI"/>
      <sheetName val="Hoang Van Chuong _x0000_2(2)"/>
      <sheetName val="X_x0000_4Test5"/>
      <sheetName val="Phung Thi HIen 18(2_x0009_"/>
      <sheetName val="Le Tri An 2_x0011_(2)"/>
      <sheetName val="H/ang Van Chuong 22(2)"/>
      <sheetName val="Le_x0000_Huu Hoa 25(2)"/>
      <sheetName val="DI_ESTI"/>
      <sheetName val="TT"/>
      <sheetName val="Le Tat Ve M.M (1ÿÿ"/>
      <sheetName val="Le ThÿÿNhan M.M (12)"/>
      <sheetName val="klnd"/>
      <sheetName val="DTmd"/>
      <sheetName val="thnl"/>
      <sheetName val="htxl"/>
      <sheetName val="bvl"/>
      <sheetName val="kpct"/>
      <sheetName val="THKP"/>
      <sheetName val="DG chi tiet"/>
      <sheetName val="Le Huu Thuy 2_x0019_(2)"/>
      <sheetName val="Phung Thi HIen 18(2 "/>
      <sheetName val="Nguyen Duy Lien ႀ￸(2)"/>
      <sheetName val="BTH phi"/>
      <sheetName val="BLT phi"/>
      <sheetName val="phi,le phi"/>
      <sheetName val="Bien Lai TON"/>
      <sheetName val="BCQT "/>
      <sheetName val="Giay di duong"/>
      <sheetName val="BC QT cua tung ap"/>
      <sheetName val="GIAO CHI TIEU THU QUY 07"/>
      <sheetName val="BANG TONG HOP GIAY NOP TIEN"/>
      <sheetName val="Nguyen Duy Lien ??(2)"/>
      <sheetName val="Le"/>
      <sheetName val="ଶᐭ8"/>
      <sheetName val="PTDG"/>
      <sheetName val="tra-vat-lieu"/>
      <sheetName val="LIST"/>
      <sheetName val="Le Thi Ly 23(2_x0009_"/>
      <sheetName val="T11,12-2001"/>
      <sheetName val="General"/>
      <sheetName val="Le?Huu Hoa 25(2)"/>
      <sheetName val="Hoang Van Chuong ?2(2)"/>
      <sheetName val="X?4Test5"/>
      <sheetName val="Truot_nen"/>
      <sheetName val="DD 10KV"/>
      <sheetName val="Girder"/>
      <sheetName val="C_ngty"/>
      <sheetName val="Hoang Van Chuong "/>
      <sheetName val="X"/>
      <sheetName val="Tra_bang"/>
      <sheetName val="XJ74"/>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H_ang Van Chuong 22(2)"/>
      <sheetName val="13)8"/>
      <sheetName val="CSDL"/>
      <sheetName val="BK"/>
      <sheetName val="PNK"/>
      <sheetName val="PXK"/>
      <sheetName val="PTL"/>
      <sheetName val="NXT"/>
      <sheetName val="STH131"/>
      <sheetName val="MAU PX"/>
      <sheetName val="331"/>
      <sheetName val="NR2Ƞ565 PQ DQ"/>
      <sheetName val="SPL4"/>
      <sheetName val="Le Thi Nha_x0000__x0000_f_x0000__x0001__x0000__x0000_"/>
      <sheetName val="_x0002__x0000_"/>
      <sheetName val="KEM NGHIEN GIA CONG"/>
      <sheetName val="SOKT-Q3CT"/>
      <sheetName val="Le Thi Ly 23(2 "/>
      <sheetName val="??8"/>
      <sheetName val="DMTK"/>
      <sheetName val="ma_pt"/>
      <sheetName val="Le Heu Hoa 25(2_x0009_"/>
      <sheetName val="Hoang Thi Binh 08(2)"/>
      <sheetName val="IBASE"/>
      <sheetName val="Pham Thi Thuong  M.M (7i"/>
      <sheetName val="LDC"/>
      <sheetName val="LDB"/>
      <sheetName val="LDA"/>
      <sheetName val="LD"/>
      <sheetName val="Sbq18"/>
      <sheetName val="so chi tiet"/>
      <sheetName val="ESTI."/>
      <sheetName val="Le_Huu Hoa 25(2)"/>
      <sheetName val="Nguyen Duy Lien __(2)"/>
      <sheetName val="Hoang Van Chuong _2(2)"/>
      <sheetName val="X_4Test5"/>
      <sheetName val="__8"/>
      <sheetName val="Module#"/>
      <sheetName val="FD"/>
      <sheetName val="GI"/>
      <sheetName val="EE (3)"/>
      <sheetName val="PAVEMENT"/>
      <sheetName val="TRAFFIC"/>
      <sheetName val="Le Thi Nha??f?_x0001_??"/>
      <sheetName val="_x0002_?"/>
      <sheetName val="THONG KE"/>
      <sheetName val="Le_x0000_Huu Hanh 16(1)"/>
      <sheetName val="Le Thi_x0000_Nhan M.M (12)"/>
      <sheetName val="_x0011_3-8"/>
      <sheetName val="MïJule2"/>
      <sheetName val="Pham ThiðThuong  M.M (7)"/>
      <sheetName val="Le Tat Ve M.M (19)"/>
      <sheetName val="SumSBU"/>
      <sheetName val="Book 1 Summary"/>
      <sheetName val="Sheet26"/>
      <sheetName val="VL10KV"/>
      <sheetName val="TBA 250"/>
      <sheetName val="VL 0_4KV"/>
      <sheetName val="VLCong to"/>
      <sheetName val="PR THIEU(2)"/>
      <sheetName val="Le Heu Hoa 25(2 "/>
      <sheetName val="Parem"/>
      <sheetName val="_x0004_OAM0654CAS"/>
      <sheetName val="N61"/>
      <sheetName val="Le Thi Nha"/>
      <sheetName val="Chi Tiet"/>
      <sheetName val="DANGBAN"/>
      <sheetName val="tra_vat_lieu"/>
      <sheetName val="ctTBA"/>
      <sheetName val="nhap theo ngay vao"/>
      <sheetName val="Le Hue Hanh 16(2)"/>
      <sheetName val="ptdg "/>
      <sheetName val="ptke"/>
      <sheetName val="Dinh nghia"/>
      <sheetName val="MTO REV.2(ARMOR)"/>
      <sheetName val="DTCT"/>
      <sheetName val="400-015.37"/>
      <sheetName val="Pham T(i Thuong  M.M (7)"/>
      <sheetName val="NR2?565 PQ DQ"/>
      <sheetName val="Le Thi"/>
      <sheetName val="hgld5"/>
      <sheetName val="MTO REV.0"/>
      <sheetName val="Loading"/>
      <sheetName val="Solieu"/>
      <sheetName val="Le2_x0000__x0000_ Hoa 25(2)"/>
      <sheetName val="Main"/>
      <sheetName val="Le?Huu Hanh 16(1)"/>
      <sheetName val="Le Thi?Nhan M.M (12)"/>
      <sheetName val="Le Thi Nha__f__x0001___"/>
      <sheetName val="_x0002__"/>
      <sheetName val="Pham Thi(Thuong  M.M (7)"/>
      <sheetName val="NHATKY"/>
      <sheetName val="NHATKYC"/>
      <sheetName val="NR2_565 PQ DQ"/>
      <sheetName val="Le _x0014_hi Nhan M.M (12)"/>
      <sheetName val="Doan Van ࡃhin 13(1)"/>
      <sheetName val="DULIEU"/>
      <sheetName val="28-8_x0000__x0000__x0000__x0000__x0000__x0000__x0000__x0000__x0000__x0000__x0000__x0000_㢈ȣ_x0000__x0004__x0000__x0000__x0000__x0000__x0000__x0000_䴀ȣ_x0000__x0000__x0000_"/>
      <sheetName val="Le Thi Nha?f?_x0001_?"/>
      <sheetName val="Le Thi Nha_f__x0001__"/>
      <sheetName val="Le2?? Hoa 25(2)"/>
      <sheetName val="Le2"/>
      <sheetName val="BDMTK"/>
      <sheetName val="SOKTMAY"/>
      <sheetName val="SUMMARY-BILL4"/>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phu_x0000_cap nam"/>
      <sheetName val="t-h HA THE"/>
      <sheetName val="?_x0000__x0000_6_x0000__x0000__x0000__x0000__x0000__x0000__x0000__x0000__x0000__x0000__x0000__x0000__x0000__x0000__x0000__x0013_[SOKT-Q3CT."/>
      <sheetName val="KKKKKKKK"/>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Xuly_DTHU"/>
      <sheetName val="ma-pt"/>
      <sheetName val="Le_Huu Hanh 16(1)"/>
      <sheetName val="Le Thi_Nhan M.M (12)"/>
      <sheetName val="Le2__ Hoa 25(2)"/>
      <sheetName val="tygia"/>
      <sheetName val="Tables"/>
      <sheetName val="Look_up_table"/>
      <sheetName val="tuong"/>
      <sheetName val="17-9_x0000_Ǝ鞜_x000c_饼Ǝ⳪_x000c_"/>
      <sheetName val="12KV"/>
      <sheetName val="phu?cap nam"/>
      <sheetName val="28-8????????????㢈ȣ?_x0004_??????䴀ȣ???"/>
      <sheetName val="17-9?Ǝ鞜_x000c_饼Ǝ⳪_x000c_"/>
      <sheetName val="Chi_Tiet"/>
      <sheetName val="28-8____________㢈ȣ__x0004_______䴀ȣ___"/>
      <sheetName val="NHAAN"/>
      <sheetName val="pp1p"/>
      <sheetName val="pp3p "/>
      <sheetName val="pp3p_NC"/>
      <sheetName val="ppht"/>
      <sheetName val="#REF!"/>
      <sheetName val="Mau mo)"/>
      <sheetName val="Le Tri An 2_x005f_x0011_(2)"/>
      <sheetName val="Le Huu Thuy 2_x005f_x0019_(2)"/>
      <sheetName val="_x005f_x0002_"/>
      <sheetName val="_x005f_x0011_3-8"/>
      <sheetName val="NKC"/>
      <sheetName val="Le _x0002__x0002__x0000__x0000_NîZ_x0000_&quot;_x0000__x0002__x0000_"/>
      <sheetName val="_x0003__x0000__x0000_138_x0002__x000d_"/>
      <sheetName val="Tai_khoan2"/>
      <sheetName val="So_KT2"/>
      <sheetName val="tong_hop2"/>
      <sheetName val="phan_tich_DG2"/>
      <sheetName val="gia_vat_lieu2"/>
      <sheetName val="gia_xe_may2"/>
      <sheetName val="gia_nhan_cong2"/>
      <sheetName val="Do_Thi_Tho_M_M_(1)2"/>
      <sheetName val="Nguyen_Van_Ly_M_M_(2)2"/>
      <sheetName val="[SOKT-Q3CT.xls}KQHDKD"/>
      <sheetName val="Modulm3"/>
      <sheetName val="Le Tat Ve M.M (1??"/>
      <sheetName val="Le Th??Nhan M.M (12)"/>
      <sheetName val="_"/>
      <sheetName val="phu"/>
      <sheetName val="thang1-06"/>
      <sheetName val="thang2-06"/>
      <sheetName val="PNT-QUOT-#3"/>
      <sheetName val="COAT&amp;WRAP-QIOT-#3"/>
      <sheetName val="GFA 1"/>
      <sheetName val="thang3-06"/>
      <sheetName val="thang4-06"/>
      <sheetName val="LỚP 74 HKI"/>
      <sheetName val="LỚP 74 HKII"/>
      <sheetName val="CẢ NĂM 74 "/>
      <sheetName val="LỚP 75 HKI"/>
      <sheetName val="LỚP 75 HKII"/>
      <sheetName val="CẢ NĂM 75"/>
      <sheetName val="Nhat ky - socai thang 2"/>
      <sheetName val="Sheet7"/>
      <sheetName val="Phung Thi HIen 18(2_x005f_x0009_"/>
      <sheetName val="Le Thi Ly 23(2_x005f_x0009_"/>
      <sheetName val="Thuc thanh"/>
      <sheetName val="[SOKT-Q3CT.xls][SOKT-Q3CT.xls]C"/>
      <sheetName val="[SOKT-Q3CT.xls][SOKT-Q3CT.xls]H"/>
      <sheetName val="3-_x0019_"/>
      <sheetName val="_x0012_2-8"/>
      <sheetName val="_x0011_4-8"/>
      <sheetName val="1_x0013_-8"/>
      <sheetName val="0_x0013_-8"/>
      <sheetName val="10_x0010_00000"/>
      <sheetName val="[SOKT-Q3CT.xls]C/ngty"/>
      <sheetName val="[SOKT-Q3CT.xls]H/ang Van Chuong"/>
      <sheetName val="CTU"/>
      <sheetName val="Dinh_Van_Hai_M_M_(3)2"/>
      <sheetName val="Tran_Van_Thai__M_M_(4)_2"/>
      <sheetName val="[SOKT-Q3CT.xls]H/ang_Van_Chuong"/>
      <sheetName val="Dinh Van HAi M.M (_x0013_)"/>
      <sheetName val="Pham Thi_x0000_Thin  M.M (6)"/>
      <sheetName val="le Thi Thuc _x0000_M.M (8)"/>
      <sheetName val="Dinh Van Ranh_x0000_14(1)"/>
      <sheetName val="Le Huu Hanh_x0000_16(2)"/>
      <sheetName val="Phung Thi Hien_x0000_18(2)"/>
      <sheetName val="Le Tri An 21(2_x0009_"/>
      <sheetName val="TT04"/>
      <sheetName val="???6???????????????_x0013_[SOKT-Q3CT."/>
      <sheetName val="????????"/>
      <sheetName val="th-z"/>
      <sheetName val="Support"/>
      <sheetName val="ptvl"/>
      <sheetName val="Doan Van ?hin 13(1)"/>
      <sheetName val="NR2?565_PQ_DQ"/>
      <sheetName val="nhat ky so cai thang 1"/>
      <sheetName val="Nhat ky so cai thang3"/>
      <sheetName val="Sheet6"/>
      <sheetName val="Sheet5"/>
      <sheetName val="Sheet4"/>
      <sheetName val="Gia thau "/>
      <sheetName val="_SOKT-Q3CT.xls}KQHDKD"/>
      <sheetName val="ptdg _x0000__x0000__x0000__x0000__x0000__x0000__x0000__x0000__x0000__x0009__x0000_邜Ͱp_x0004__x0000__x0000__x0000__x0000__x0000__x0000_樘Ͳ_x0000__x0000__x0000_"/>
      <sheetName val="ptdg _x0000__x0000__x0000__x0000__x0000__x0000__x0000__x0000__x0000_ _x0000_邜Ͱp_x0004__x0000__x0000__x0000__x0000__x0000__x0000_樘Ͳ_x0000__x0000__x0000_"/>
      <sheetName val="Le Tri An 21(2 "/>
      <sheetName val="ptm"/>
      <sheetName val="Pham Thi"/>
      <sheetName val="le Thi Thuc "/>
      <sheetName val="Dinh Van Ranh"/>
      <sheetName val="Le Huu Hanh"/>
      <sheetName val="Phung Thi Hien"/>
      <sheetName val="Brief"/>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인원계획-미화"/>
      <sheetName val="Le_Thi_Ly_23(2 "/>
      <sheetName val="Dinh_nghia"/>
      <sheetName val="so_chi_tiet"/>
      <sheetName val="Book_1_Summary"/>
      <sheetName val="EE_(3)"/>
      <sheetName val="28-8____________㢈ȣ__x0004______x0000__x0000__x0005__x0000_㔀ᩘŷ"/>
      <sheetName val="28-8____________㢈ȣ__x0004______x0000__x0000__x0005__x0000_൰淢Ǩ"/>
      <sheetName val="28-8____________㢈ȣ__x0004______x0000__x0000__x0005__x0000__xdb30_ሁǓ"/>
      <sheetName val="28-8____________㢈ȣ__x0004______x0000__x0000__x0005__x0000_펰ᮧǓ"/>
      <sheetName val="phu_cap nam"/>
      <sheetName val="BAOCAO"/>
      <sheetName val="_x0003__x0000__x0000_138_x0002__x000a_"/>
      <sheetName val="PTdg(nenduong)"/>
      <sheetName val="QL60-TRAVINH(X)"/>
      <sheetName val="Le_Huu_Hoa_25(2)3"/>
      <sheetName val="Le_Tat_Ve_26(2)2"/>
      <sheetName val="10á0000"/>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refreshError="1"/>
      <sheetData sheetId="179" refreshError="1"/>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refreshError="1"/>
      <sheetData sheetId="206" refreshError="1"/>
      <sheetData sheetId="207" refreshError="1"/>
      <sheetData sheetId="208"/>
      <sheetData sheetId="209" refreshError="1"/>
      <sheetData sheetId="210" refreshError="1"/>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refreshError="1"/>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sheetData sheetId="570"/>
      <sheetData sheetId="571" refreshError="1"/>
      <sheetData sheetId="572" refreshError="1"/>
      <sheetData sheetId="573"/>
      <sheetData sheetId="574" refreshError="1"/>
      <sheetData sheetId="575" refreshError="1"/>
      <sheetData sheetId="576" refreshError="1"/>
      <sheetData sheetId="577"/>
      <sheetData sheetId="578"/>
      <sheetData sheetId="579" refreshError="1"/>
      <sheetData sheetId="580"/>
      <sheetData sheetId="581"/>
      <sheetData sheetId="582" refreshError="1"/>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sheetData sheetId="604"/>
      <sheetData sheetId="605" refreshError="1"/>
      <sheetData sheetId="606"/>
      <sheetData sheetId="607"/>
      <sheetData sheetId="608" refreshError="1"/>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n1"/>
      <sheetName val="CDFS"/>
      <sheetName val="Sheet2"/>
      <sheetName val="loc"/>
      <sheetName val="Sheet1"/>
      <sheetName val="CDPS PL"/>
      <sheetName val="Dulieu"/>
    </sheetNames>
    <sheetDataSet>
      <sheetData sheetId="0"/>
      <sheetData sheetId="1" refreshError="1"/>
      <sheetData sheetId="2" refreshError="1"/>
      <sheetData sheetId="3" refreshError="1"/>
      <sheetData sheetId="4" refreshError="1"/>
      <sheetData sheetId="5" refreshError="1"/>
      <sheetData sheetId="6">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Du Toan"/>
      <sheetName val="PhanOday"/>
      <sheetName val="Sheed8"/>
      <sheetName val="She%t14"/>
      <sheetName val="Tongke"/>
      <sheetName val="PTDG"/>
      <sheetName val="ptdg-duong"/>
    </sheetNames>
    <sheetDataSet>
      <sheetData sheetId="0"/>
      <sheetData sheetId="1" refreshError="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chi tiet 1"/>
      <sheetName val="Giam gia cong"/>
      <sheetName val="KL HSMT tinh thieu"/>
      <sheetName val="BTH gia"/>
      <sheetName val="Bieu 11"/>
      <sheetName val="Bieu 10"/>
      <sheetName val="Bieu 9"/>
      <sheetName val="Bieu 8"/>
      <sheetName val="Bieu 7"/>
      <sheetName val="Bieu 6"/>
      <sheetName val="Bieu 5"/>
      <sheetName val="Bieu 4"/>
      <sheetName val="Bieu 3"/>
      <sheetName val="Bieu so 2"/>
      <sheetName val="Bieu so 1"/>
      <sheetName val="Du thau"/>
      <sheetName val="Tong hop kinh phi"/>
      <sheetName val="Don gia chi tiet"/>
      <sheetName val="Chenh lech vat tu"/>
      <sheetName val="Du toan"/>
      <sheetName val="Phan tich vat tu"/>
      <sheetName val="Tong hop vat tu"/>
      <sheetName val="Gia tri vat tu"/>
      <sheetName val="Phan tich ca may"/>
      <sheetName val="Chenh lech ca may"/>
      <sheetName val="Chiet tinh don gia CM"/>
      <sheetName val="Chi phi van chuyen"/>
      <sheetName val="Gia giao VL den HT"/>
      <sheetName val="Gia VL den HT"/>
      <sheetName val="Tong hop kinh phi co Bu GCM"/>
      <sheetName val="Tu van Thiet ke"/>
      <sheetName val="QD 957-2009"/>
      <sheetName val="Cong van 1751"/>
      <sheetName val="Tong hop DTXD CT"/>
      <sheetName val="Du toan XDCT"/>
      <sheetName val="Tong hop CPXD"/>
      <sheetName val="Tong hop CPTB"/>
      <sheetName val="Tong hop CPK"/>
      <sheetName val="Tien do thi cong"/>
      <sheetName val="Bia du toan"/>
      <sheetName val="Config"/>
      <sheetName val="TLg Laitau"/>
      <sheetName val="TLg CN&amp;Laixe"/>
      <sheetName val="TLg Laitau (2)"/>
      <sheetName val="TLg CN&amp;Laixe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B5" t="str">
            <v>M· hiÖu</v>
          </cell>
        </row>
      </sheetData>
      <sheetData sheetId="19"/>
      <sheetData sheetId="20"/>
      <sheetData sheetId="21">
        <row r="5">
          <cell r="B5" t="str">
            <v>M· hiÖu</v>
          </cell>
        </row>
      </sheetData>
      <sheetData sheetId="22"/>
      <sheetData sheetId="23">
        <row r="7">
          <cell r="D7" t="str">
            <v>:C24.0001</v>
          </cell>
        </row>
      </sheetData>
      <sheetData sheetId="24">
        <row r="4">
          <cell r="B4" t="str">
            <v>NL0001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CA1">
            <v>26339591818.181816</v>
          </cell>
        </row>
      </sheetData>
      <sheetData sheetId="41">
        <row r="21">
          <cell r="A21" t="str">
            <v>LT1100</v>
          </cell>
          <cell r="B21" t="str">
            <v>1. ThuyÒn tr­ëng</v>
          </cell>
        </row>
        <row r="22">
          <cell r="A22" t="str">
            <v>LT1110</v>
          </cell>
          <cell r="B22" t="str">
            <v>- Nhãm I</v>
          </cell>
        </row>
        <row r="23">
          <cell r="A23" t="str">
            <v>LT1111</v>
          </cell>
          <cell r="B23">
            <v>1</v>
          </cell>
          <cell r="C23">
            <v>2.81</v>
          </cell>
          <cell r="D23">
            <v>1264500</v>
          </cell>
          <cell r="E23">
            <v>90000</v>
          </cell>
          <cell r="F23">
            <v>328770</v>
          </cell>
          <cell r="G23">
            <v>1683270</v>
          </cell>
          <cell r="H23">
            <v>64741</v>
          </cell>
        </row>
        <row r="24">
          <cell r="A24" t="str">
            <v>LT1112</v>
          </cell>
          <cell r="B24">
            <v>2</v>
          </cell>
          <cell r="C24">
            <v>2.99</v>
          </cell>
          <cell r="D24">
            <v>1345500</v>
          </cell>
          <cell r="E24">
            <v>90000</v>
          </cell>
          <cell r="F24">
            <v>349830</v>
          </cell>
          <cell r="G24">
            <v>1785330</v>
          </cell>
          <cell r="H24">
            <v>68667</v>
          </cell>
        </row>
        <row r="25">
          <cell r="A25" t="str">
            <v>LT1120</v>
          </cell>
          <cell r="B25" t="str">
            <v>- Nhãm II</v>
          </cell>
        </row>
        <row r="26">
          <cell r="A26" t="str">
            <v>LT1121</v>
          </cell>
          <cell r="B26">
            <v>1</v>
          </cell>
          <cell r="C26">
            <v>3.73</v>
          </cell>
          <cell r="D26">
            <v>1678500</v>
          </cell>
          <cell r="E26">
            <v>90000</v>
          </cell>
          <cell r="F26">
            <v>436410</v>
          </cell>
          <cell r="G26">
            <v>2204910</v>
          </cell>
          <cell r="H26">
            <v>84804</v>
          </cell>
        </row>
        <row r="27">
          <cell r="A27" t="str">
            <v>LT1122</v>
          </cell>
          <cell r="B27">
            <v>2</v>
          </cell>
          <cell r="C27">
            <v>3.91</v>
          </cell>
          <cell r="D27">
            <v>1759500</v>
          </cell>
          <cell r="E27">
            <v>90000</v>
          </cell>
          <cell r="F27">
            <v>457470</v>
          </cell>
          <cell r="G27">
            <v>2306970</v>
          </cell>
          <cell r="H27">
            <v>88730</v>
          </cell>
        </row>
        <row r="28">
          <cell r="A28" t="str">
            <v>LT1130</v>
          </cell>
          <cell r="B28" t="str">
            <v>- Nhãm III</v>
          </cell>
        </row>
        <row r="29">
          <cell r="A29" t="str">
            <v>LT1131</v>
          </cell>
          <cell r="B29">
            <v>1</v>
          </cell>
          <cell r="C29">
            <v>4.1399999999999997</v>
          </cell>
          <cell r="D29">
            <v>1862999.9999999998</v>
          </cell>
          <cell r="E29">
            <v>90000</v>
          </cell>
          <cell r="F29">
            <v>484380</v>
          </cell>
          <cell r="G29">
            <v>2437380</v>
          </cell>
          <cell r="H29">
            <v>93745</v>
          </cell>
        </row>
        <row r="30">
          <cell r="A30" t="str">
            <v>LT1132</v>
          </cell>
          <cell r="B30">
            <v>2</v>
          </cell>
          <cell r="C30">
            <v>4.3600000000000003</v>
          </cell>
          <cell r="D30">
            <v>1962000.0000000002</v>
          </cell>
          <cell r="E30">
            <v>90000</v>
          </cell>
          <cell r="F30">
            <v>510120</v>
          </cell>
          <cell r="G30">
            <v>2562120</v>
          </cell>
          <cell r="H30">
            <v>98543</v>
          </cell>
        </row>
        <row r="31">
          <cell r="A31" t="str">
            <v>LT1140</v>
          </cell>
          <cell r="B31" t="str">
            <v>- Nhãm IV</v>
          </cell>
        </row>
        <row r="32">
          <cell r="A32" t="str">
            <v>LT1141</v>
          </cell>
          <cell r="B32">
            <v>1</v>
          </cell>
          <cell r="C32">
            <v>4.68</v>
          </cell>
          <cell r="D32">
            <v>2106000</v>
          </cell>
          <cell r="E32">
            <v>90000</v>
          </cell>
          <cell r="F32">
            <v>547560</v>
          </cell>
          <cell r="G32">
            <v>2743560</v>
          </cell>
          <cell r="H32">
            <v>105522</v>
          </cell>
        </row>
        <row r="33">
          <cell r="A33" t="str">
            <v>LT1142</v>
          </cell>
          <cell r="B33">
            <v>2</v>
          </cell>
          <cell r="C33">
            <v>4.92</v>
          </cell>
          <cell r="D33">
            <v>2214000</v>
          </cell>
          <cell r="E33">
            <v>90000</v>
          </cell>
          <cell r="F33">
            <v>575640</v>
          </cell>
          <cell r="G33">
            <v>2879640</v>
          </cell>
          <cell r="H33">
            <v>110755</v>
          </cell>
        </row>
        <row r="35">
          <cell r="A35" t="str">
            <v>LT1200</v>
          </cell>
          <cell r="B35" t="str">
            <v>2. §¹i phã, m¸y tr­ëng</v>
          </cell>
        </row>
        <row r="36">
          <cell r="A36" t="str">
            <v>LT1210</v>
          </cell>
          <cell r="B36" t="str">
            <v>- Nhãm I</v>
          </cell>
        </row>
        <row r="37">
          <cell r="A37" t="str">
            <v>LT1211</v>
          </cell>
          <cell r="B37">
            <v>1</v>
          </cell>
          <cell r="C37">
            <v>2.5099999999999998</v>
          </cell>
          <cell r="D37">
            <v>1129500</v>
          </cell>
          <cell r="E37">
            <v>90000</v>
          </cell>
          <cell r="F37">
            <v>293670</v>
          </cell>
          <cell r="G37">
            <v>1513170</v>
          </cell>
          <cell r="H37">
            <v>58199</v>
          </cell>
        </row>
        <row r="38">
          <cell r="A38" t="str">
            <v>LT1212</v>
          </cell>
          <cell r="B38">
            <v>2</v>
          </cell>
          <cell r="C38">
            <v>2.66</v>
          </cell>
          <cell r="D38">
            <v>1197000</v>
          </cell>
          <cell r="E38">
            <v>90000</v>
          </cell>
          <cell r="F38">
            <v>311220</v>
          </cell>
          <cell r="G38">
            <v>1598220</v>
          </cell>
          <cell r="H38">
            <v>61470</v>
          </cell>
        </row>
        <row r="39">
          <cell r="A39" t="str">
            <v>LT1220</v>
          </cell>
          <cell r="B39" t="str">
            <v>- Nhãm II</v>
          </cell>
        </row>
        <row r="40">
          <cell r="A40" t="str">
            <v>LT1221</v>
          </cell>
          <cell r="B40">
            <v>1</v>
          </cell>
          <cell r="C40">
            <v>3.17</v>
          </cell>
          <cell r="D40">
            <v>1426500</v>
          </cell>
          <cell r="E40">
            <v>90000</v>
          </cell>
          <cell r="F40">
            <v>370890</v>
          </cell>
          <cell r="G40">
            <v>1887390</v>
          </cell>
          <cell r="H40">
            <v>72592</v>
          </cell>
        </row>
        <row r="41">
          <cell r="A41" t="str">
            <v>LT1222</v>
          </cell>
          <cell r="B41">
            <v>2</v>
          </cell>
          <cell r="C41">
            <v>3.3</v>
          </cell>
          <cell r="D41">
            <v>1485000</v>
          </cell>
          <cell r="E41">
            <v>90000</v>
          </cell>
          <cell r="F41">
            <v>386100</v>
          </cell>
          <cell r="G41">
            <v>1961100</v>
          </cell>
          <cell r="H41">
            <v>75427</v>
          </cell>
        </row>
        <row r="42">
          <cell r="A42" t="str">
            <v>LT1230</v>
          </cell>
          <cell r="B42" t="str">
            <v>- Nhãm III</v>
          </cell>
        </row>
        <row r="43">
          <cell r="A43" t="str">
            <v>LT1231</v>
          </cell>
          <cell r="B43">
            <v>1</v>
          </cell>
          <cell r="C43">
            <v>3.55</v>
          </cell>
          <cell r="D43">
            <v>1597500</v>
          </cell>
          <cell r="E43">
            <v>90000</v>
          </cell>
          <cell r="F43">
            <v>415350</v>
          </cell>
          <cell r="G43">
            <v>2102850</v>
          </cell>
          <cell r="H43">
            <v>80879</v>
          </cell>
        </row>
        <row r="44">
          <cell r="A44" t="str">
            <v>LT1232</v>
          </cell>
          <cell r="B44">
            <v>2</v>
          </cell>
          <cell r="C44">
            <v>3.76</v>
          </cell>
          <cell r="D44">
            <v>1692000</v>
          </cell>
          <cell r="E44">
            <v>90000</v>
          </cell>
          <cell r="F44">
            <v>439920</v>
          </cell>
          <cell r="G44">
            <v>2221920</v>
          </cell>
          <cell r="H44">
            <v>85458</v>
          </cell>
        </row>
        <row r="45">
          <cell r="A45" t="str">
            <v>LT1240</v>
          </cell>
          <cell r="B45" t="str">
            <v>- Nhãm IV</v>
          </cell>
        </row>
        <row r="46">
          <cell r="A46" t="str">
            <v>LT1241</v>
          </cell>
          <cell r="B46">
            <v>1</v>
          </cell>
          <cell r="C46">
            <v>4.16</v>
          </cell>
          <cell r="D46">
            <v>1872000</v>
          </cell>
          <cell r="E46">
            <v>90000</v>
          </cell>
          <cell r="F46">
            <v>486720</v>
          </cell>
          <cell r="G46">
            <v>2448720</v>
          </cell>
          <cell r="H46">
            <v>94182</v>
          </cell>
        </row>
        <row r="47">
          <cell r="A47" t="str">
            <v>LT1242</v>
          </cell>
          <cell r="B47">
            <v>2</v>
          </cell>
          <cell r="C47">
            <v>4.37</v>
          </cell>
          <cell r="D47">
            <v>1966500</v>
          </cell>
          <cell r="E47">
            <v>90000</v>
          </cell>
          <cell r="F47">
            <v>511290</v>
          </cell>
          <cell r="G47">
            <v>2567790</v>
          </cell>
          <cell r="H47">
            <v>98761</v>
          </cell>
        </row>
        <row r="49">
          <cell r="A49" t="str">
            <v>LT1300</v>
          </cell>
          <cell r="B49" t="str">
            <v>3. ThuyÒn phã 2, m¸y 2</v>
          </cell>
        </row>
        <row r="50">
          <cell r="A50" t="str">
            <v>LT1320</v>
          </cell>
          <cell r="B50" t="str">
            <v>- Nhãm II</v>
          </cell>
        </row>
        <row r="51">
          <cell r="A51" t="str">
            <v>LT1321</v>
          </cell>
          <cell r="B51">
            <v>1</v>
          </cell>
          <cell r="C51">
            <v>2.66</v>
          </cell>
          <cell r="D51">
            <v>1197000</v>
          </cell>
          <cell r="E51">
            <v>90000</v>
          </cell>
          <cell r="F51">
            <v>311220</v>
          </cell>
          <cell r="G51">
            <v>1598220</v>
          </cell>
          <cell r="H51">
            <v>61470</v>
          </cell>
        </row>
        <row r="52">
          <cell r="A52" t="str">
            <v>LT1322</v>
          </cell>
          <cell r="B52">
            <v>2</v>
          </cell>
          <cell r="C52">
            <v>2.81</v>
          </cell>
          <cell r="D52">
            <v>1264500</v>
          </cell>
          <cell r="E52">
            <v>90000</v>
          </cell>
          <cell r="F52">
            <v>328770</v>
          </cell>
          <cell r="G52">
            <v>1683270</v>
          </cell>
          <cell r="H52">
            <v>64741</v>
          </cell>
        </row>
        <row r="53">
          <cell r="A53" t="str">
            <v>LT1330</v>
          </cell>
          <cell r="B53" t="str">
            <v>- Nhãm III</v>
          </cell>
        </row>
        <row r="54">
          <cell r="A54" t="str">
            <v>LT1331</v>
          </cell>
          <cell r="B54">
            <v>1</v>
          </cell>
          <cell r="C54">
            <v>2.93</v>
          </cell>
          <cell r="D54">
            <v>1318500</v>
          </cell>
          <cell r="E54">
            <v>90000</v>
          </cell>
          <cell r="F54">
            <v>342810</v>
          </cell>
          <cell r="G54">
            <v>1751310</v>
          </cell>
          <cell r="H54">
            <v>67358</v>
          </cell>
        </row>
        <row r="55">
          <cell r="A55" t="str">
            <v>LT1332</v>
          </cell>
          <cell r="B55">
            <v>2</v>
          </cell>
          <cell r="C55">
            <v>3.1</v>
          </cell>
          <cell r="D55">
            <v>1395000</v>
          </cell>
          <cell r="E55">
            <v>90000</v>
          </cell>
          <cell r="F55">
            <v>362700</v>
          </cell>
          <cell r="G55">
            <v>1847700</v>
          </cell>
          <cell r="H55">
            <v>71065</v>
          </cell>
        </row>
        <row r="56">
          <cell r="A56" t="str">
            <v>LT1340</v>
          </cell>
          <cell r="B56" t="str">
            <v>- Nhãm IV</v>
          </cell>
        </row>
        <row r="57">
          <cell r="A57" t="str">
            <v>LT1341</v>
          </cell>
          <cell r="B57">
            <v>1</v>
          </cell>
          <cell r="C57">
            <v>3.55</v>
          </cell>
          <cell r="D57">
            <v>1597500</v>
          </cell>
          <cell r="E57">
            <v>90000</v>
          </cell>
          <cell r="F57">
            <v>415350</v>
          </cell>
          <cell r="G57">
            <v>2102850</v>
          </cell>
          <cell r="H57">
            <v>80879</v>
          </cell>
        </row>
        <row r="58">
          <cell r="A58" t="str">
            <v>LT1342</v>
          </cell>
          <cell r="B58">
            <v>2</v>
          </cell>
          <cell r="C58">
            <v>3.76</v>
          </cell>
          <cell r="D58">
            <v>1692000</v>
          </cell>
          <cell r="E58">
            <v>90000</v>
          </cell>
          <cell r="F58">
            <v>439920</v>
          </cell>
          <cell r="G58">
            <v>2221920</v>
          </cell>
          <cell r="H58">
            <v>85458</v>
          </cell>
        </row>
        <row r="60">
          <cell r="A60" t="str">
            <v>LT2000</v>
          </cell>
          <cell r="B60" t="str">
            <v>tµu vËn t¶i s«ng kh«ng theo nhãm tµu - b.2 (trang 97)</v>
          </cell>
        </row>
        <row r="62">
          <cell r="A62" t="str">
            <v>LT2100</v>
          </cell>
          <cell r="B62" t="str">
            <v>1. Thñy thñ</v>
          </cell>
        </row>
        <row r="63">
          <cell r="A63" t="str">
            <v>LT2110</v>
          </cell>
          <cell r="B63" t="str">
            <v>- Nhãm I (vËn t¶i däc s«ng)</v>
          </cell>
        </row>
        <row r="64">
          <cell r="A64" t="str">
            <v>LT2111</v>
          </cell>
          <cell r="B64">
            <v>1</v>
          </cell>
          <cell r="C64">
            <v>1.93</v>
          </cell>
          <cell r="D64">
            <v>868500</v>
          </cell>
          <cell r="E64">
            <v>90000</v>
          </cell>
          <cell r="F64">
            <v>225810</v>
          </cell>
          <cell r="G64">
            <v>1184310</v>
          </cell>
          <cell r="H64">
            <v>45550</v>
          </cell>
        </row>
        <row r="65">
          <cell r="A65" t="str">
            <v>LT2112</v>
          </cell>
          <cell r="B65">
            <v>2</v>
          </cell>
          <cell r="C65">
            <v>2.1800000000000002</v>
          </cell>
          <cell r="D65">
            <v>981000.00000000012</v>
          </cell>
          <cell r="E65">
            <v>90000</v>
          </cell>
          <cell r="F65">
            <v>255060</v>
          </cell>
          <cell r="G65">
            <v>1326060</v>
          </cell>
          <cell r="H65">
            <v>51002</v>
          </cell>
        </row>
        <row r="66">
          <cell r="A66" t="str">
            <v>LT2113</v>
          </cell>
          <cell r="B66">
            <v>3</v>
          </cell>
          <cell r="C66">
            <v>2.5099999999999998</v>
          </cell>
          <cell r="D66">
            <v>1129500</v>
          </cell>
          <cell r="E66">
            <v>90000</v>
          </cell>
          <cell r="F66">
            <v>293670</v>
          </cell>
          <cell r="G66">
            <v>1513170</v>
          </cell>
          <cell r="H66">
            <v>58199</v>
          </cell>
        </row>
        <row r="67">
          <cell r="A67" t="str">
            <v>LT2114</v>
          </cell>
          <cell r="B67">
            <v>4</v>
          </cell>
          <cell r="C67">
            <v>2.83</v>
          </cell>
          <cell r="D67">
            <v>1273500</v>
          </cell>
          <cell r="E67">
            <v>90000</v>
          </cell>
          <cell r="F67">
            <v>331110</v>
          </cell>
          <cell r="G67">
            <v>1694610</v>
          </cell>
          <cell r="H67">
            <v>65177</v>
          </cell>
        </row>
        <row r="68">
          <cell r="A68" t="str">
            <v>LT2120</v>
          </cell>
          <cell r="B68" t="str">
            <v>- Nhãm II (vËn t¶i sang ngang)</v>
          </cell>
        </row>
        <row r="69">
          <cell r="A69" t="str">
            <v>LT2121</v>
          </cell>
          <cell r="B69">
            <v>1</v>
          </cell>
          <cell r="C69">
            <v>2.12</v>
          </cell>
          <cell r="D69">
            <v>954000</v>
          </cell>
          <cell r="E69">
            <v>90000</v>
          </cell>
          <cell r="F69">
            <v>248040</v>
          </cell>
          <cell r="G69">
            <v>1292040</v>
          </cell>
          <cell r="H69">
            <v>49694</v>
          </cell>
        </row>
        <row r="70">
          <cell r="A70" t="str">
            <v>LT2122</v>
          </cell>
          <cell r="B70">
            <v>2</v>
          </cell>
          <cell r="C70">
            <v>2.39</v>
          </cell>
          <cell r="D70">
            <v>1075500</v>
          </cell>
          <cell r="E70">
            <v>90000</v>
          </cell>
          <cell r="F70">
            <v>279630</v>
          </cell>
          <cell r="G70">
            <v>1445130</v>
          </cell>
          <cell r="H70">
            <v>55582</v>
          </cell>
        </row>
        <row r="71">
          <cell r="A71" t="str">
            <v>LT2123</v>
          </cell>
          <cell r="B71">
            <v>3</v>
          </cell>
          <cell r="C71">
            <v>2.76</v>
          </cell>
          <cell r="D71">
            <v>1242000</v>
          </cell>
          <cell r="E71">
            <v>90000</v>
          </cell>
          <cell r="F71">
            <v>322920</v>
          </cell>
          <cell r="G71">
            <v>1654920</v>
          </cell>
          <cell r="H71">
            <v>63651</v>
          </cell>
        </row>
        <row r="72">
          <cell r="A72" t="str">
            <v>LT2124</v>
          </cell>
          <cell r="B72">
            <v>4</v>
          </cell>
          <cell r="C72">
            <v>3.11</v>
          </cell>
          <cell r="D72">
            <v>1399500</v>
          </cell>
          <cell r="E72">
            <v>90000</v>
          </cell>
          <cell r="F72">
            <v>363870</v>
          </cell>
          <cell r="G72">
            <v>1853370</v>
          </cell>
          <cell r="H72">
            <v>71283</v>
          </cell>
        </row>
        <row r="74">
          <cell r="A74" t="str">
            <v>LT2200</v>
          </cell>
          <cell r="B74" t="str">
            <v>2. Thî m¸y, thî ®iÖn</v>
          </cell>
        </row>
        <row r="75">
          <cell r="A75" t="str">
            <v>LT2210</v>
          </cell>
          <cell r="B75" t="str">
            <v>- Nhãm I (vËn t¶i däc s«ng)</v>
          </cell>
        </row>
        <row r="76">
          <cell r="A76" t="str">
            <v>LT2211</v>
          </cell>
          <cell r="B76">
            <v>1</v>
          </cell>
          <cell r="C76">
            <v>2.0499999999999998</v>
          </cell>
          <cell r="D76">
            <v>922499.99999999988</v>
          </cell>
          <cell r="E76">
            <v>90000</v>
          </cell>
          <cell r="F76">
            <v>239850</v>
          </cell>
          <cell r="G76">
            <v>1252350</v>
          </cell>
          <cell r="H76">
            <v>48167</v>
          </cell>
        </row>
        <row r="77">
          <cell r="A77" t="str">
            <v>LT2212</v>
          </cell>
          <cell r="B77">
            <v>2</v>
          </cell>
          <cell r="C77">
            <v>2.35</v>
          </cell>
          <cell r="D77">
            <v>1057500</v>
          </cell>
          <cell r="E77">
            <v>90000</v>
          </cell>
          <cell r="F77">
            <v>274950</v>
          </cell>
          <cell r="G77">
            <v>1422450</v>
          </cell>
          <cell r="H77">
            <v>54710</v>
          </cell>
        </row>
        <row r="78">
          <cell r="A78" t="str">
            <v>LT2213</v>
          </cell>
          <cell r="B78">
            <v>3</v>
          </cell>
          <cell r="C78">
            <v>2.66</v>
          </cell>
          <cell r="D78">
            <v>1197000</v>
          </cell>
          <cell r="E78">
            <v>90000</v>
          </cell>
          <cell r="F78">
            <v>311220</v>
          </cell>
          <cell r="G78">
            <v>1598220</v>
          </cell>
          <cell r="H78">
            <v>61470</v>
          </cell>
        </row>
        <row r="79">
          <cell r="A79" t="str">
            <v>LT2214</v>
          </cell>
          <cell r="B79">
            <v>4</v>
          </cell>
          <cell r="C79">
            <v>2.99</v>
          </cell>
          <cell r="D79">
            <v>1345500</v>
          </cell>
          <cell r="E79">
            <v>90000</v>
          </cell>
          <cell r="F79">
            <v>349830</v>
          </cell>
          <cell r="G79">
            <v>1785330</v>
          </cell>
          <cell r="H79">
            <v>68667</v>
          </cell>
        </row>
        <row r="80">
          <cell r="A80" t="str">
            <v>LT2220</v>
          </cell>
          <cell r="B80" t="str">
            <v>- Nhãm II (vËn t¶i sang ngang)</v>
          </cell>
        </row>
        <row r="81">
          <cell r="A81" t="str">
            <v>LT2221</v>
          </cell>
          <cell r="B81">
            <v>1</v>
          </cell>
          <cell r="C81">
            <v>2.25</v>
          </cell>
          <cell r="D81">
            <v>1012500</v>
          </cell>
          <cell r="E81">
            <v>90000</v>
          </cell>
          <cell r="F81">
            <v>263250</v>
          </cell>
          <cell r="G81">
            <v>1365750</v>
          </cell>
          <cell r="H81">
            <v>52529</v>
          </cell>
        </row>
        <row r="82">
          <cell r="A82" t="str">
            <v>LT2222</v>
          </cell>
          <cell r="B82">
            <v>2</v>
          </cell>
          <cell r="C82">
            <v>2.58</v>
          </cell>
          <cell r="D82">
            <v>1161000</v>
          </cell>
          <cell r="E82">
            <v>90000</v>
          </cell>
          <cell r="F82">
            <v>301860</v>
          </cell>
          <cell r="G82">
            <v>1552860</v>
          </cell>
          <cell r="H82">
            <v>59725</v>
          </cell>
        </row>
        <row r="83">
          <cell r="A83" t="str">
            <v>LT2223</v>
          </cell>
          <cell r="B83">
            <v>3</v>
          </cell>
          <cell r="C83">
            <v>2.92</v>
          </cell>
          <cell r="D83">
            <v>1314000</v>
          </cell>
          <cell r="E83">
            <v>90000</v>
          </cell>
          <cell r="F83">
            <v>341640</v>
          </cell>
          <cell r="G83">
            <v>1745640</v>
          </cell>
          <cell r="H83">
            <v>67140</v>
          </cell>
        </row>
        <row r="84">
          <cell r="A84" t="str">
            <v>LT2224</v>
          </cell>
          <cell r="B84">
            <v>4</v>
          </cell>
          <cell r="C84">
            <v>3.8</v>
          </cell>
          <cell r="D84">
            <v>1710000</v>
          </cell>
          <cell r="E84">
            <v>90000</v>
          </cell>
          <cell r="F84">
            <v>444600</v>
          </cell>
          <cell r="G84">
            <v>2244600</v>
          </cell>
          <cell r="H84">
            <v>86331</v>
          </cell>
        </row>
        <row r="87">
          <cell r="A87" t="str">
            <v>LT3000</v>
          </cell>
          <cell r="B87" t="str">
            <v>tµu vËn t¶i biÓn theo nhãm tµu - b.2 (trang 98)</v>
          </cell>
        </row>
        <row r="89">
          <cell r="A89" t="str">
            <v>LT3100</v>
          </cell>
          <cell r="B89" t="str">
            <v>1. ThuyÒn tr­ëng</v>
          </cell>
        </row>
        <row r="90">
          <cell r="A90" t="str">
            <v>LT3110</v>
          </cell>
          <cell r="B90" t="str">
            <v>- D­íi 200 GRT</v>
          </cell>
        </row>
        <row r="91">
          <cell r="A91" t="str">
            <v>LT3111</v>
          </cell>
          <cell r="B91">
            <v>1</v>
          </cell>
          <cell r="C91">
            <v>4.5599999999999996</v>
          </cell>
          <cell r="D91">
            <v>2051999.9999999998</v>
          </cell>
          <cell r="E91">
            <v>90000</v>
          </cell>
          <cell r="F91">
            <v>533520</v>
          </cell>
          <cell r="G91">
            <v>2675520</v>
          </cell>
          <cell r="H91">
            <v>102905</v>
          </cell>
        </row>
        <row r="92">
          <cell r="A92" t="str">
            <v>LT3112</v>
          </cell>
          <cell r="B92">
            <v>2</v>
          </cell>
          <cell r="C92">
            <v>4.88</v>
          </cell>
          <cell r="D92">
            <v>2196000</v>
          </cell>
          <cell r="E92">
            <v>90000</v>
          </cell>
          <cell r="F92">
            <v>570960</v>
          </cell>
          <cell r="G92">
            <v>2856960</v>
          </cell>
          <cell r="H92">
            <v>109883</v>
          </cell>
        </row>
        <row r="93">
          <cell r="A93" t="str">
            <v>LT3120</v>
          </cell>
          <cell r="B93" t="str">
            <v>- Tõ 200 GRT ®Õn 499 GRT</v>
          </cell>
        </row>
        <row r="94">
          <cell r="A94" t="str">
            <v>LT3121</v>
          </cell>
          <cell r="B94">
            <v>1</v>
          </cell>
          <cell r="C94">
            <v>4.88</v>
          </cell>
          <cell r="D94">
            <v>2196000</v>
          </cell>
          <cell r="E94">
            <v>90000</v>
          </cell>
          <cell r="F94">
            <v>570960</v>
          </cell>
          <cell r="G94">
            <v>2856960</v>
          </cell>
          <cell r="H94">
            <v>109883</v>
          </cell>
        </row>
        <row r="95">
          <cell r="A95" t="str">
            <v>LT3122</v>
          </cell>
          <cell r="B95">
            <v>2</v>
          </cell>
          <cell r="C95">
            <v>5.19</v>
          </cell>
          <cell r="D95">
            <v>2335500</v>
          </cell>
          <cell r="E95">
            <v>90000</v>
          </cell>
          <cell r="F95">
            <v>607230</v>
          </cell>
          <cell r="G95">
            <v>3032730</v>
          </cell>
          <cell r="H95">
            <v>116643</v>
          </cell>
        </row>
        <row r="96">
          <cell r="A96" t="str">
            <v>LT3130</v>
          </cell>
          <cell r="B96" t="str">
            <v>- Tõ 500 GRT ®Õn 1599 GRT</v>
          </cell>
        </row>
        <row r="97">
          <cell r="A97" t="str">
            <v>LT3131</v>
          </cell>
          <cell r="B97">
            <v>1</v>
          </cell>
          <cell r="C97">
            <v>5.19</v>
          </cell>
          <cell r="D97">
            <v>2335500</v>
          </cell>
          <cell r="E97">
            <v>90000</v>
          </cell>
          <cell r="F97">
            <v>607230</v>
          </cell>
          <cell r="G97">
            <v>3032730</v>
          </cell>
          <cell r="H97">
            <v>116643</v>
          </cell>
        </row>
        <row r="98">
          <cell r="A98" t="str">
            <v>LT3132</v>
          </cell>
          <cell r="B98">
            <v>2</v>
          </cell>
          <cell r="C98">
            <v>5.41</v>
          </cell>
          <cell r="D98">
            <v>2434500</v>
          </cell>
          <cell r="E98">
            <v>90000</v>
          </cell>
          <cell r="F98">
            <v>632970</v>
          </cell>
          <cell r="G98">
            <v>3157470</v>
          </cell>
          <cell r="H98">
            <v>121441</v>
          </cell>
        </row>
        <row r="99">
          <cell r="A99" t="str">
            <v>LT3140</v>
          </cell>
          <cell r="B99" t="str">
            <v>- Tõ 1600 GRT ®Õn 5999 GRT</v>
          </cell>
        </row>
        <row r="100">
          <cell r="A100" t="str">
            <v>LT3141</v>
          </cell>
          <cell r="B100">
            <v>1</v>
          </cell>
          <cell r="C100">
            <v>5.41</v>
          </cell>
          <cell r="D100">
            <v>2434500</v>
          </cell>
          <cell r="E100">
            <v>90000</v>
          </cell>
          <cell r="F100">
            <v>632970</v>
          </cell>
          <cell r="G100">
            <v>3157470</v>
          </cell>
          <cell r="H100">
            <v>121441</v>
          </cell>
        </row>
        <row r="101">
          <cell r="A101" t="str">
            <v>LT3142</v>
          </cell>
          <cell r="B101">
            <v>2</v>
          </cell>
          <cell r="C101">
            <v>5.75</v>
          </cell>
          <cell r="D101">
            <v>2587500</v>
          </cell>
          <cell r="E101">
            <v>90000</v>
          </cell>
          <cell r="F101">
            <v>672750</v>
          </cell>
          <cell r="G101">
            <v>3350250</v>
          </cell>
          <cell r="H101">
            <v>128856</v>
          </cell>
        </row>
        <row r="102">
          <cell r="A102" t="str">
            <v>LT3150</v>
          </cell>
          <cell r="B102" t="str">
            <v>- Tõ 6000 GRT ®Õn 10000 GRT</v>
          </cell>
        </row>
        <row r="103">
          <cell r="A103" t="str">
            <v>LT3151</v>
          </cell>
          <cell r="B103">
            <v>1</v>
          </cell>
          <cell r="C103">
            <v>6.16</v>
          </cell>
          <cell r="D103">
            <v>2772000</v>
          </cell>
          <cell r="E103">
            <v>90000</v>
          </cell>
          <cell r="F103">
            <v>720720</v>
          </cell>
          <cell r="G103">
            <v>3582720</v>
          </cell>
          <cell r="H103">
            <v>137797</v>
          </cell>
        </row>
        <row r="104">
          <cell r="A104" t="str">
            <v>LT3152</v>
          </cell>
          <cell r="B104">
            <v>2</v>
          </cell>
          <cell r="C104">
            <v>6.5</v>
          </cell>
          <cell r="D104">
            <v>2925000</v>
          </cell>
          <cell r="E104">
            <v>90000</v>
          </cell>
          <cell r="F104">
            <v>760500</v>
          </cell>
          <cell r="G104">
            <v>3775500</v>
          </cell>
          <cell r="H104">
            <v>145212</v>
          </cell>
        </row>
        <row r="105">
          <cell r="A105" t="str">
            <v>LT3160</v>
          </cell>
          <cell r="B105" t="str">
            <v>- Tõ 10000 GRT trë lªn</v>
          </cell>
        </row>
        <row r="106">
          <cell r="A106" t="str">
            <v>LT3161</v>
          </cell>
          <cell r="B106">
            <v>1</v>
          </cell>
          <cell r="C106">
            <v>6.65</v>
          </cell>
          <cell r="D106">
            <v>2992500</v>
          </cell>
          <cell r="E106">
            <v>90000</v>
          </cell>
          <cell r="F106">
            <v>778050</v>
          </cell>
          <cell r="G106">
            <v>3860550</v>
          </cell>
          <cell r="H106">
            <v>148483</v>
          </cell>
        </row>
        <row r="107">
          <cell r="A107" t="str">
            <v>LT3162</v>
          </cell>
          <cell r="B107">
            <v>2</v>
          </cell>
          <cell r="C107">
            <v>7.15</v>
          </cell>
          <cell r="D107">
            <v>3217500</v>
          </cell>
          <cell r="E107">
            <v>90000</v>
          </cell>
          <cell r="F107">
            <v>836550</v>
          </cell>
          <cell r="G107">
            <v>4144050</v>
          </cell>
          <cell r="H107">
            <v>159387</v>
          </cell>
        </row>
        <row r="109">
          <cell r="A109" t="str">
            <v>LT3200</v>
          </cell>
          <cell r="B109" t="str">
            <v>2. M¸y tr­ëng</v>
          </cell>
        </row>
        <row r="110">
          <cell r="A110" t="str">
            <v>LT3210</v>
          </cell>
          <cell r="B110" t="str">
            <v>- D­íi 200 GRT</v>
          </cell>
        </row>
        <row r="111">
          <cell r="A111" t="str">
            <v>LT3211</v>
          </cell>
          <cell r="B111">
            <v>1</v>
          </cell>
          <cell r="C111">
            <v>4.3600000000000003</v>
          </cell>
          <cell r="D111">
            <v>1962000.0000000002</v>
          </cell>
          <cell r="E111">
            <v>90000</v>
          </cell>
          <cell r="F111">
            <v>510120</v>
          </cell>
          <cell r="G111">
            <v>2562120</v>
          </cell>
          <cell r="H111">
            <v>98543</v>
          </cell>
        </row>
        <row r="112">
          <cell r="A112" t="str">
            <v>LT3212</v>
          </cell>
          <cell r="B112">
            <v>2</v>
          </cell>
          <cell r="C112">
            <v>4.5599999999999996</v>
          </cell>
          <cell r="D112">
            <v>2051999.9999999998</v>
          </cell>
          <cell r="E112">
            <v>90000</v>
          </cell>
          <cell r="F112">
            <v>533520</v>
          </cell>
          <cell r="G112">
            <v>2675520</v>
          </cell>
          <cell r="H112">
            <v>102905</v>
          </cell>
        </row>
        <row r="113">
          <cell r="A113" t="str">
            <v>LT3220</v>
          </cell>
          <cell r="B113" t="str">
            <v>- Tõ 200 GRT ®Õn 499 GRT</v>
          </cell>
        </row>
        <row r="114">
          <cell r="A114" t="str">
            <v>LT3221</v>
          </cell>
          <cell r="B114">
            <v>1</v>
          </cell>
          <cell r="C114">
            <v>4.5599999999999996</v>
          </cell>
          <cell r="D114">
            <v>2051999.9999999998</v>
          </cell>
          <cell r="E114">
            <v>90000</v>
          </cell>
          <cell r="F114">
            <v>533520</v>
          </cell>
          <cell r="G114">
            <v>2675520</v>
          </cell>
          <cell r="H114">
            <v>102905</v>
          </cell>
        </row>
        <row r="115">
          <cell r="A115" t="str">
            <v>LT3222</v>
          </cell>
          <cell r="B115">
            <v>2</v>
          </cell>
          <cell r="C115">
            <v>4.88</v>
          </cell>
          <cell r="D115">
            <v>2196000</v>
          </cell>
          <cell r="E115">
            <v>90000</v>
          </cell>
          <cell r="F115">
            <v>570960</v>
          </cell>
          <cell r="G115">
            <v>2856960</v>
          </cell>
          <cell r="H115">
            <v>109883</v>
          </cell>
        </row>
        <row r="116">
          <cell r="A116" t="str">
            <v>LT3230</v>
          </cell>
          <cell r="B116" t="str">
            <v>- Tõ 500 GRT ®Õn 1599 GRT</v>
          </cell>
        </row>
        <row r="117">
          <cell r="A117" t="str">
            <v>LT3231</v>
          </cell>
          <cell r="B117">
            <v>1</v>
          </cell>
          <cell r="C117">
            <v>4.88</v>
          </cell>
          <cell r="D117">
            <v>2196000</v>
          </cell>
          <cell r="E117">
            <v>90000</v>
          </cell>
          <cell r="F117">
            <v>570960</v>
          </cell>
          <cell r="G117">
            <v>2856960</v>
          </cell>
          <cell r="H117">
            <v>109883</v>
          </cell>
        </row>
        <row r="118">
          <cell r="A118" t="str">
            <v>LT3232</v>
          </cell>
          <cell r="B118">
            <v>2</v>
          </cell>
          <cell r="C118">
            <v>5.19</v>
          </cell>
          <cell r="D118">
            <v>2335500</v>
          </cell>
          <cell r="E118">
            <v>90000</v>
          </cell>
          <cell r="F118">
            <v>607230</v>
          </cell>
          <cell r="G118">
            <v>3032730</v>
          </cell>
          <cell r="H118">
            <v>116643</v>
          </cell>
        </row>
        <row r="119">
          <cell r="A119" t="str">
            <v>LT3240</v>
          </cell>
          <cell r="B119" t="str">
            <v>- Tõ 1600 GRT ®Õn 5999 GRT</v>
          </cell>
        </row>
        <row r="120">
          <cell r="A120" t="str">
            <v>LT3241</v>
          </cell>
          <cell r="B120">
            <v>1</v>
          </cell>
          <cell r="C120">
            <v>5.19</v>
          </cell>
          <cell r="D120">
            <v>2335500</v>
          </cell>
          <cell r="E120">
            <v>90000</v>
          </cell>
          <cell r="F120">
            <v>607230</v>
          </cell>
          <cell r="G120">
            <v>3032730</v>
          </cell>
          <cell r="H120">
            <v>116643</v>
          </cell>
        </row>
        <row r="121">
          <cell r="A121" t="str">
            <v>LT3242</v>
          </cell>
          <cell r="B121">
            <v>2</v>
          </cell>
          <cell r="C121">
            <v>5.41</v>
          </cell>
          <cell r="D121">
            <v>2434500</v>
          </cell>
          <cell r="E121">
            <v>90000</v>
          </cell>
          <cell r="F121">
            <v>632970</v>
          </cell>
          <cell r="G121">
            <v>3157470</v>
          </cell>
          <cell r="H121">
            <v>121441</v>
          </cell>
        </row>
        <row r="122">
          <cell r="A122" t="str">
            <v>LT3250</v>
          </cell>
          <cell r="B122" t="str">
            <v>- Tõ 6000 GRT ®Õn 10000 GRT</v>
          </cell>
        </row>
        <row r="123">
          <cell r="A123" t="str">
            <v>LT3251</v>
          </cell>
          <cell r="B123">
            <v>1</v>
          </cell>
          <cell r="C123">
            <v>5.75</v>
          </cell>
          <cell r="D123">
            <v>2587500</v>
          </cell>
          <cell r="E123">
            <v>90000</v>
          </cell>
          <cell r="F123">
            <v>672750</v>
          </cell>
          <cell r="G123">
            <v>3350250</v>
          </cell>
          <cell r="H123">
            <v>128856</v>
          </cell>
        </row>
        <row r="124">
          <cell r="A124" t="str">
            <v>LT3252</v>
          </cell>
          <cell r="B124">
            <v>2</v>
          </cell>
          <cell r="C124">
            <v>6.16</v>
          </cell>
          <cell r="D124">
            <v>2772000</v>
          </cell>
          <cell r="E124">
            <v>90000</v>
          </cell>
          <cell r="F124">
            <v>720720</v>
          </cell>
          <cell r="G124">
            <v>3582720</v>
          </cell>
          <cell r="H124">
            <v>137797</v>
          </cell>
        </row>
        <row r="125">
          <cell r="A125" t="str">
            <v>LT3260</v>
          </cell>
          <cell r="B125" t="str">
            <v>- Tõ 10000 GRT trë lªn</v>
          </cell>
        </row>
        <row r="126">
          <cell r="A126" t="str">
            <v>LT3261</v>
          </cell>
          <cell r="B126">
            <v>1</v>
          </cell>
          <cell r="C126">
            <v>6.28</v>
          </cell>
          <cell r="D126">
            <v>2826000</v>
          </cell>
          <cell r="E126">
            <v>90000</v>
          </cell>
          <cell r="F126">
            <v>734760</v>
          </cell>
          <cell r="G126">
            <v>3650760</v>
          </cell>
          <cell r="H126">
            <v>140414</v>
          </cell>
        </row>
        <row r="127">
          <cell r="A127" t="str">
            <v>LT3262</v>
          </cell>
          <cell r="B127">
            <v>2</v>
          </cell>
          <cell r="C127">
            <v>6.65</v>
          </cell>
          <cell r="D127">
            <v>2992500</v>
          </cell>
          <cell r="E127">
            <v>90000</v>
          </cell>
          <cell r="F127">
            <v>778050</v>
          </cell>
          <cell r="G127">
            <v>3860550</v>
          </cell>
          <cell r="H127">
            <v>148483</v>
          </cell>
        </row>
        <row r="129">
          <cell r="A129" t="str">
            <v>LT3300</v>
          </cell>
          <cell r="B129" t="str">
            <v>3. §¹i phã, M¸y 2</v>
          </cell>
        </row>
        <row r="130">
          <cell r="A130" t="str">
            <v>LT3310</v>
          </cell>
          <cell r="B130" t="str">
            <v>- D­íi 200 GRT</v>
          </cell>
        </row>
        <row r="131">
          <cell r="A131" t="str">
            <v>LT3311</v>
          </cell>
          <cell r="B131">
            <v>1</v>
          </cell>
          <cell r="C131">
            <v>4.1399999999999997</v>
          </cell>
          <cell r="D131">
            <v>1862999.9999999998</v>
          </cell>
          <cell r="E131">
            <v>90000</v>
          </cell>
          <cell r="F131">
            <v>484380</v>
          </cell>
          <cell r="G131">
            <v>2437380</v>
          </cell>
          <cell r="H131">
            <v>93745</v>
          </cell>
        </row>
        <row r="132">
          <cell r="A132" t="str">
            <v>LT3312</v>
          </cell>
          <cell r="B132">
            <v>2</v>
          </cell>
          <cell r="C132">
            <v>4.3600000000000003</v>
          </cell>
          <cell r="D132">
            <v>1962000.0000000002</v>
          </cell>
          <cell r="E132">
            <v>90000</v>
          </cell>
          <cell r="F132">
            <v>510120</v>
          </cell>
          <cell r="G132">
            <v>2562120</v>
          </cell>
          <cell r="H132">
            <v>98543</v>
          </cell>
        </row>
        <row r="133">
          <cell r="A133" t="str">
            <v>LT3320</v>
          </cell>
          <cell r="B133" t="str">
            <v>- Tõ 200 GRT ®Õn 499 GRT</v>
          </cell>
        </row>
        <row r="134">
          <cell r="A134" t="str">
            <v>LT3321</v>
          </cell>
          <cell r="B134">
            <v>1</v>
          </cell>
          <cell r="C134">
            <v>4.3600000000000003</v>
          </cell>
          <cell r="D134">
            <v>1962000.0000000002</v>
          </cell>
          <cell r="E134">
            <v>90000</v>
          </cell>
          <cell r="F134">
            <v>510120</v>
          </cell>
          <cell r="G134">
            <v>2562120</v>
          </cell>
          <cell r="H134">
            <v>98543</v>
          </cell>
        </row>
        <row r="135">
          <cell r="A135" t="str">
            <v>LT3322</v>
          </cell>
          <cell r="B135">
            <v>2</v>
          </cell>
          <cell r="C135">
            <v>4.5599999999999996</v>
          </cell>
          <cell r="D135">
            <v>2051999.9999999998</v>
          </cell>
          <cell r="E135">
            <v>90000</v>
          </cell>
          <cell r="F135">
            <v>533520</v>
          </cell>
          <cell r="G135">
            <v>2675520</v>
          </cell>
          <cell r="H135">
            <v>102905</v>
          </cell>
        </row>
        <row r="136">
          <cell r="A136" t="str">
            <v>LT3330</v>
          </cell>
          <cell r="B136" t="str">
            <v>- Tõ 500 GRT ®Õn 1599 GRT</v>
          </cell>
        </row>
        <row r="137">
          <cell r="A137" t="str">
            <v>LT3331</v>
          </cell>
          <cell r="B137">
            <v>1</v>
          </cell>
          <cell r="C137">
            <v>4.5599999999999996</v>
          </cell>
          <cell r="D137">
            <v>2051999.9999999998</v>
          </cell>
          <cell r="E137">
            <v>90000</v>
          </cell>
          <cell r="F137">
            <v>533520</v>
          </cell>
          <cell r="G137">
            <v>2675520</v>
          </cell>
          <cell r="H137">
            <v>102905</v>
          </cell>
        </row>
        <row r="138">
          <cell r="A138" t="str">
            <v>LT3332</v>
          </cell>
          <cell r="B138">
            <v>2</v>
          </cell>
          <cell r="C138">
            <v>4.88</v>
          </cell>
          <cell r="D138">
            <v>2196000</v>
          </cell>
          <cell r="E138">
            <v>90000</v>
          </cell>
          <cell r="F138">
            <v>570960</v>
          </cell>
          <cell r="G138">
            <v>2856960</v>
          </cell>
          <cell r="H138">
            <v>109883</v>
          </cell>
        </row>
        <row r="139">
          <cell r="A139" t="str">
            <v>LT3340</v>
          </cell>
          <cell r="B139" t="str">
            <v>- Tõ 1600 GRT ®Õn 5999 GRT</v>
          </cell>
        </row>
        <row r="140">
          <cell r="A140" t="str">
            <v>LT3341</v>
          </cell>
          <cell r="B140">
            <v>1</v>
          </cell>
          <cell r="C140">
            <v>4.88</v>
          </cell>
          <cell r="D140">
            <v>2196000</v>
          </cell>
          <cell r="E140">
            <v>90000</v>
          </cell>
          <cell r="F140">
            <v>570960</v>
          </cell>
          <cell r="G140">
            <v>2856960</v>
          </cell>
          <cell r="H140">
            <v>109883</v>
          </cell>
        </row>
        <row r="141">
          <cell r="A141" t="str">
            <v>LT3342</v>
          </cell>
          <cell r="B141">
            <v>2</v>
          </cell>
          <cell r="C141">
            <v>5.19</v>
          </cell>
          <cell r="D141">
            <v>2335500</v>
          </cell>
          <cell r="E141">
            <v>90000</v>
          </cell>
          <cell r="F141">
            <v>607230</v>
          </cell>
          <cell r="G141">
            <v>3032730</v>
          </cell>
          <cell r="H141">
            <v>116643</v>
          </cell>
        </row>
        <row r="142">
          <cell r="A142" t="str">
            <v>LT3350</v>
          </cell>
          <cell r="B142" t="str">
            <v>- Tõ 6000 GRT ®Õn 10000 GRT</v>
          </cell>
        </row>
        <row r="143">
          <cell r="A143" t="str">
            <v>LT3351</v>
          </cell>
          <cell r="B143">
            <v>1</v>
          </cell>
          <cell r="C143">
            <v>5.41</v>
          </cell>
          <cell r="D143">
            <v>2434500</v>
          </cell>
          <cell r="E143">
            <v>90000</v>
          </cell>
          <cell r="F143">
            <v>632970</v>
          </cell>
          <cell r="G143">
            <v>3157470</v>
          </cell>
          <cell r="H143">
            <v>121441</v>
          </cell>
        </row>
        <row r="144">
          <cell r="A144" t="str">
            <v>LT3352</v>
          </cell>
          <cell r="B144">
            <v>2</v>
          </cell>
          <cell r="C144">
            <v>5.75</v>
          </cell>
          <cell r="D144">
            <v>2587500</v>
          </cell>
          <cell r="E144">
            <v>90000</v>
          </cell>
          <cell r="F144">
            <v>672750</v>
          </cell>
          <cell r="G144">
            <v>3350250</v>
          </cell>
          <cell r="H144">
            <v>128856</v>
          </cell>
        </row>
        <row r="145">
          <cell r="A145" t="str">
            <v>LT3360</v>
          </cell>
          <cell r="B145" t="str">
            <v>- Tõ 10000 GRT trë lªn</v>
          </cell>
        </row>
        <row r="146">
          <cell r="A146" t="str">
            <v>LT3361</v>
          </cell>
          <cell r="B146">
            <v>1</v>
          </cell>
          <cell r="C146">
            <v>5.94</v>
          </cell>
          <cell r="D146">
            <v>2673000</v>
          </cell>
          <cell r="E146">
            <v>90000</v>
          </cell>
          <cell r="F146">
            <v>694980</v>
          </cell>
          <cell r="G146">
            <v>3457980</v>
          </cell>
          <cell r="H146">
            <v>132999</v>
          </cell>
        </row>
        <row r="147">
          <cell r="A147" t="str">
            <v>LT3362</v>
          </cell>
          <cell r="B147">
            <v>2</v>
          </cell>
          <cell r="C147">
            <v>6.28</v>
          </cell>
          <cell r="D147">
            <v>2826000</v>
          </cell>
          <cell r="E147">
            <v>90000</v>
          </cell>
          <cell r="F147">
            <v>734760</v>
          </cell>
          <cell r="G147">
            <v>3650760</v>
          </cell>
          <cell r="H147">
            <v>140414</v>
          </cell>
        </row>
        <row r="149">
          <cell r="A149" t="str">
            <v>LT3400</v>
          </cell>
          <cell r="B149" t="str">
            <v>4. ThuyÒn phã 2, M¸y 3</v>
          </cell>
        </row>
        <row r="150">
          <cell r="A150" t="str">
            <v>LT3410</v>
          </cell>
          <cell r="B150" t="str">
            <v>- D­íi 200 GRT</v>
          </cell>
        </row>
        <row r="151">
          <cell r="A151" t="str">
            <v>LT3411</v>
          </cell>
          <cell r="B151">
            <v>1</v>
          </cell>
          <cell r="C151">
            <v>3.66</v>
          </cell>
          <cell r="D151">
            <v>1647000</v>
          </cell>
          <cell r="E151">
            <v>90000</v>
          </cell>
          <cell r="F151">
            <v>428220</v>
          </cell>
          <cell r="G151">
            <v>2165220</v>
          </cell>
          <cell r="H151">
            <v>83278</v>
          </cell>
        </row>
        <row r="152">
          <cell r="A152" t="str">
            <v>LT3412</v>
          </cell>
          <cell r="B152">
            <v>2</v>
          </cell>
          <cell r="C152">
            <v>3.91</v>
          </cell>
          <cell r="D152">
            <v>1759500</v>
          </cell>
          <cell r="E152">
            <v>90000</v>
          </cell>
          <cell r="F152">
            <v>457470</v>
          </cell>
          <cell r="G152">
            <v>2306970</v>
          </cell>
          <cell r="H152">
            <v>88730</v>
          </cell>
        </row>
        <row r="153">
          <cell r="A153" t="str">
            <v>LT3420</v>
          </cell>
          <cell r="B153" t="str">
            <v>- Tõ 200 GRT ®Õn 499 GRT</v>
          </cell>
        </row>
        <row r="154">
          <cell r="A154" t="str">
            <v>LT3421</v>
          </cell>
          <cell r="B154">
            <v>1</v>
          </cell>
          <cell r="C154">
            <v>3.91</v>
          </cell>
          <cell r="D154">
            <v>1759500</v>
          </cell>
          <cell r="E154">
            <v>90000</v>
          </cell>
          <cell r="F154">
            <v>457470</v>
          </cell>
          <cell r="G154">
            <v>2306970</v>
          </cell>
          <cell r="H154">
            <v>88730</v>
          </cell>
        </row>
        <row r="155">
          <cell r="A155" t="str">
            <v>LT3422</v>
          </cell>
          <cell r="B155">
            <v>2</v>
          </cell>
          <cell r="C155">
            <v>4.16</v>
          </cell>
          <cell r="D155">
            <v>1872000</v>
          </cell>
          <cell r="E155">
            <v>90000</v>
          </cell>
          <cell r="F155">
            <v>486720</v>
          </cell>
          <cell r="G155">
            <v>2448720</v>
          </cell>
          <cell r="H155">
            <v>94182</v>
          </cell>
        </row>
        <row r="156">
          <cell r="A156" t="str">
            <v>LT3430</v>
          </cell>
          <cell r="B156" t="str">
            <v>- Tõ 500 GRT ®Õn 1599 GRT</v>
          </cell>
        </row>
        <row r="157">
          <cell r="A157" t="str">
            <v>LT3431</v>
          </cell>
          <cell r="B157">
            <v>1</v>
          </cell>
          <cell r="C157">
            <v>4.16</v>
          </cell>
          <cell r="D157">
            <v>1872000</v>
          </cell>
          <cell r="E157">
            <v>90000</v>
          </cell>
          <cell r="F157">
            <v>486720</v>
          </cell>
          <cell r="G157">
            <v>2448720</v>
          </cell>
          <cell r="H157">
            <v>94182</v>
          </cell>
        </row>
        <row r="158">
          <cell r="A158" t="str">
            <v>LT3432</v>
          </cell>
          <cell r="B158">
            <v>2</v>
          </cell>
          <cell r="C158">
            <v>4.37</v>
          </cell>
          <cell r="D158">
            <v>1966500</v>
          </cell>
          <cell r="E158">
            <v>90000</v>
          </cell>
          <cell r="F158">
            <v>511290</v>
          </cell>
          <cell r="G158">
            <v>2567790</v>
          </cell>
          <cell r="H158">
            <v>98761</v>
          </cell>
        </row>
        <row r="159">
          <cell r="A159" t="str">
            <v>LT3440</v>
          </cell>
          <cell r="B159" t="str">
            <v>- Tõ 1600 GRT ®Õn 5999 GRT</v>
          </cell>
        </row>
        <row r="160">
          <cell r="A160" t="str">
            <v>LT3441</v>
          </cell>
          <cell r="B160">
            <v>1</v>
          </cell>
          <cell r="C160">
            <v>4.37</v>
          </cell>
          <cell r="D160">
            <v>1966500</v>
          </cell>
          <cell r="E160">
            <v>90000</v>
          </cell>
          <cell r="F160">
            <v>511290</v>
          </cell>
          <cell r="G160">
            <v>2567790</v>
          </cell>
          <cell r="H160">
            <v>98761</v>
          </cell>
        </row>
        <row r="161">
          <cell r="A161" t="str">
            <v>LT3442</v>
          </cell>
          <cell r="B161">
            <v>2</v>
          </cell>
          <cell r="C161">
            <v>4.68</v>
          </cell>
          <cell r="D161">
            <v>2106000</v>
          </cell>
          <cell r="E161">
            <v>90000</v>
          </cell>
          <cell r="F161">
            <v>547560</v>
          </cell>
          <cell r="G161">
            <v>2743560</v>
          </cell>
          <cell r="H161">
            <v>105522</v>
          </cell>
        </row>
        <row r="162">
          <cell r="A162" t="str">
            <v>LT3450</v>
          </cell>
          <cell r="B162" t="str">
            <v>- Tõ 6000 GRT ®Õn 10000 GRT</v>
          </cell>
        </row>
        <row r="163">
          <cell r="A163" t="str">
            <v>LT3451</v>
          </cell>
          <cell r="B163">
            <v>1</v>
          </cell>
          <cell r="C163">
            <v>4.88</v>
          </cell>
          <cell r="D163">
            <v>2196000</v>
          </cell>
          <cell r="E163">
            <v>90000</v>
          </cell>
          <cell r="F163">
            <v>570960</v>
          </cell>
          <cell r="G163">
            <v>2856960</v>
          </cell>
          <cell r="H163">
            <v>109883</v>
          </cell>
        </row>
        <row r="164">
          <cell r="A164" t="str">
            <v>LT3452</v>
          </cell>
          <cell r="B164">
            <v>2</v>
          </cell>
          <cell r="C164">
            <v>5.19</v>
          </cell>
          <cell r="D164">
            <v>2335500</v>
          </cell>
          <cell r="E164">
            <v>90000</v>
          </cell>
          <cell r="F164">
            <v>607230</v>
          </cell>
          <cell r="G164">
            <v>3032730</v>
          </cell>
          <cell r="H164">
            <v>116643</v>
          </cell>
        </row>
        <row r="165">
          <cell r="A165" t="str">
            <v>LT3460</v>
          </cell>
          <cell r="B165" t="str">
            <v>- Tõ 10000 GRT trë lªn</v>
          </cell>
        </row>
        <row r="166">
          <cell r="A166" t="str">
            <v>LT3461</v>
          </cell>
          <cell r="B166">
            <v>1</v>
          </cell>
          <cell r="C166">
            <v>5.28</v>
          </cell>
          <cell r="D166">
            <v>2376000</v>
          </cell>
          <cell r="E166">
            <v>90000</v>
          </cell>
          <cell r="F166">
            <v>617760</v>
          </cell>
          <cell r="G166">
            <v>3083760</v>
          </cell>
          <cell r="H166">
            <v>118606</v>
          </cell>
        </row>
        <row r="167">
          <cell r="A167" t="str">
            <v>LT3462</v>
          </cell>
          <cell r="B167">
            <v>2</v>
          </cell>
          <cell r="C167">
            <v>5.62</v>
          </cell>
          <cell r="D167">
            <v>2529000</v>
          </cell>
          <cell r="E167">
            <v>90000</v>
          </cell>
          <cell r="F167">
            <v>657540</v>
          </cell>
          <cell r="G167">
            <v>3276540</v>
          </cell>
          <cell r="H167">
            <v>126021</v>
          </cell>
        </row>
        <row r="169">
          <cell r="A169" t="str">
            <v>LT4000</v>
          </cell>
          <cell r="B169" t="str">
            <v>tµu vËn t¶i biÓn kh«ng theo nhãm tµu - b.2 (trang 97)</v>
          </cell>
        </row>
        <row r="171">
          <cell r="A171" t="str">
            <v>LT4100</v>
          </cell>
          <cell r="B171" t="str">
            <v>1. Thñy thñ</v>
          </cell>
        </row>
        <row r="172">
          <cell r="A172" t="str">
            <v>LT4101</v>
          </cell>
          <cell r="B172">
            <v>1</v>
          </cell>
          <cell r="C172">
            <v>2.1800000000000002</v>
          </cell>
          <cell r="D172">
            <v>981000.00000000012</v>
          </cell>
          <cell r="E172">
            <v>90000</v>
          </cell>
          <cell r="F172">
            <v>255060</v>
          </cell>
          <cell r="G172">
            <v>1326060</v>
          </cell>
          <cell r="H172">
            <v>51002</v>
          </cell>
        </row>
        <row r="173">
          <cell r="A173" t="str">
            <v>LT4102</v>
          </cell>
          <cell r="B173">
            <v>2</v>
          </cell>
          <cell r="C173">
            <v>2.59</v>
          </cell>
          <cell r="D173">
            <v>1165500</v>
          </cell>
          <cell r="E173">
            <v>90000</v>
          </cell>
          <cell r="F173">
            <v>303030</v>
          </cell>
          <cell r="G173">
            <v>1558530</v>
          </cell>
          <cell r="H173">
            <v>59943</v>
          </cell>
        </row>
        <row r="174">
          <cell r="A174" t="str">
            <v>LT4103</v>
          </cell>
          <cell r="B174">
            <v>3</v>
          </cell>
          <cell r="C174">
            <v>3.08</v>
          </cell>
          <cell r="D174">
            <v>1386000</v>
          </cell>
          <cell r="E174">
            <v>90000</v>
          </cell>
          <cell r="F174">
            <v>360360</v>
          </cell>
          <cell r="G174">
            <v>1836360</v>
          </cell>
          <cell r="H174">
            <v>70629</v>
          </cell>
        </row>
        <row r="175">
          <cell r="A175" t="str">
            <v>LT4104</v>
          </cell>
          <cell r="B175">
            <v>4</v>
          </cell>
          <cell r="C175">
            <v>3.73</v>
          </cell>
          <cell r="D175">
            <v>1678500</v>
          </cell>
          <cell r="E175">
            <v>90000</v>
          </cell>
          <cell r="F175">
            <v>436410</v>
          </cell>
          <cell r="G175">
            <v>2204910</v>
          </cell>
          <cell r="H175">
            <v>84804</v>
          </cell>
        </row>
        <row r="177">
          <cell r="A177" t="str">
            <v>LT4200</v>
          </cell>
          <cell r="B177" t="str">
            <v>2. Thî m¸y kiªm c¬ khÝ, thî b¬m</v>
          </cell>
        </row>
        <row r="178">
          <cell r="A178" t="str">
            <v>LT4201</v>
          </cell>
          <cell r="B178">
            <v>1</v>
          </cell>
          <cell r="C178">
            <v>2.5099999999999998</v>
          </cell>
          <cell r="D178">
            <v>1129500</v>
          </cell>
          <cell r="E178">
            <v>90000</v>
          </cell>
          <cell r="F178">
            <v>293670</v>
          </cell>
          <cell r="G178">
            <v>1513170</v>
          </cell>
          <cell r="H178">
            <v>58199</v>
          </cell>
        </row>
        <row r="179">
          <cell r="A179" t="str">
            <v>LT4202</v>
          </cell>
          <cell r="B179">
            <v>2</v>
          </cell>
          <cell r="C179">
            <v>2.93</v>
          </cell>
          <cell r="D179">
            <v>1318500</v>
          </cell>
          <cell r="E179">
            <v>90000</v>
          </cell>
          <cell r="F179">
            <v>342810</v>
          </cell>
          <cell r="G179">
            <v>1751310</v>
          </cell>
          <cell r="H179">
            <v>67358</v>
          </cell>
        </row>
        <row r="180">
          <cell r="A180" t="str">
            <v>LT4203</v>
          </cell>
          <cell r="B180">
            <v>3</v>
          </cell>
          <cell r="C180">
            <v>3.49</v>
          </cell>
          <cell r="D180">
            <v>1570500</v>
          </cell>
          <cell r="E180">
            <v>90000</v>
          </cell>
          <cell r="F180">
            <v>408330</v>
          </cell>
          <cell r="G180">
            <v>2068830</v>
          </cell>
          <cell r="H180">
            <v>79570</v>
          </cell>
        </row>
        <row r="181">
          <cell r="A181" t="str">
            <v>LT4204</v>
          </cell>
          <cell r="B181">
            <v>4</v>
          </cell>
          <cell r="C181">
            <v>4.16</v>
          </cell>
          <cell r="D181">
            <v>1872000</v>
          </cell>
          <cell r="E181">
            <v>90000</v>
          </cell>
          <cell r="F181">
            <v>486720</v>
          </cell>
          <cell r="G181">
            <v>2448720</v>
          </cell>
          <cell r="H181">
            <v>94182</v>
          </cell>
        </row>
        <row r="183">
          <cell r="A183" t="str">
            <v>LT4300</v>
          </cell>
          <cell r="B183" t="str">
            <v>3. Thî m¸y, thî ®iÖn, v« tuyÕn ®iÖn</v>
          </cell>
        </row>
        <row r="184">
          <cell r="A184" t="str">
            <v>LT4301</v>
          </cell>
          <cell r="B184">
            <v>1</v>
          </cell>
          <cell r="C184">
            <v>2.35</v>
          </cell>
          <cell r="D184">
            <v>1057500</v>
          </cell>
          <cell r="E184">
            <v>90000</v>
          </cell>
          <cell r="F184">
            <v>274950</v>
          </cell>
          <cell r="G184">
            <v>1422450</v>
          </cell>
          <cell r="H184">
            <v>54710</v>
          </cell>
        </row>
        <row r="185">
          <cell r="A185" t="str">
            <v>LT4302</v>
          </cell>
          <cell r="B185">
            <v>2</v>
          </cell>
          <cell r="C185">
            <v>2.72</v>
          </cell>
          <cell r="D185">
            <v>1224000</v>
          </cell>
          <cell r="E185">
            <v>90000</v>
          </cell>
          <cell r="F185">
            <v>318240</v>
          </cell>
          <cell r="G185">
            <v>1632240</v>
          </cell>
          <cell r="H185">
            <v>62778</v>
          </cell>
        </row>
        <row r="186">
          <cell r="A186" t="str">
            <v>LT4303</v>
          </cell>
          <cell r="B186">
            <v>3</v>
          </cell>
          <cell r="C186">
            <v>3.25</v>
          </cell>
          <cell r="D186">
            <v>1462500</v>
          </cell>
          <cell r="E186">
            <v>90000</v>
          </cell>
          <cell r="F186">
            <v>380250</v>
          </cell>
          <cell r="G186">
            <v>1932750</v>
          </cell>
          <cell r="H186">
            <v>74337</v>
          </cell>
        </row>
        <row r="187">
          <cell r="A187" t="str">
            <v>LT4304</v>
          </cell>
          <cell r="B187">
            <v>4</v>
          </cell>
          <cell r="C187">
            <v>3.91</v>
          </cell>
          <cell r="D187">
            <v>1759500</v>
          </cell>
          <cell r="E187">
            <v>90000</v>
          </cell>
          <cell r="F187">
            <v>457470</v>
          </cell>
          <cell r="G187">
            <v>2306970</v>
          </cell>
          <cell r="H187">
            <v>88730</v>
          </cell>
        </row>
        <row r="189">
          <cell r="A189" t="str">
            <v>LT5000</v>
          </cell>
          <cell r="B189" t="str">
            <v>tµu n¹o vÐt biÓn - b.5 (trang 102)</v>
          </cell>
        </row>
        <row r="191">
          <cell r="A191" t="str">
            <v>LT5100</v>
          </cell>
          <cell r="B191" t="str">
            <v>1. ThuyÒn tr­ëng tµu hót bông</v>
          </cell>
        </row>
        <row r="192">
          <cell r="A192" t="str">
            <v>LT5110</v>
          </cell>
          <cell r="B192" t="str">
            <v>- Tµu hót, tµu cuèc tõ 300m3/h ®Õn d­íi 800m3/h</v>
          </cell>
        </row>
        <row r="193">
          <cell r="A193" t="str">
            <v>LT5111</v>
          </cell>
          <cell r="B193">
            <v>1</v>
          </cell>
          <cell r="C193">
            <v>5.19</v>
          </cell>
          <cell r="D193">
            <v>2335500</v>
          </cell>
          <cell r="E193">
            <v>90000</v>
          </cell>
          <cell r="F193">
            <v>607230</v>
          </cell>
          <cell r="G193">
            <v>3032730</v>
          </cell>
          <cell r="H193">
            <v>116643</v>
          </cell>
        </row>
        <row r="194">
          <cell r="A194" t="str">
            <v>LT5112</v>
          </cell>
          <cell r="B194">
            <v>2</v>
          </cell>
          <cell r="C194">
            <v>5.41</v>
          </cell>
          <cell r="D194">
            <v>2434500</v>
          </cell>
          <cell r="E194">
            <v>90000</v>
          </cell>
          <cell r="F194">
            <v>632970</v>
          </cell>
          <cell r="G194">
            <v>3157470</v>
          </cell>
          <cell r="H194">
            <v>121441</v>
          </cell>
        </row>
        <row r="195">
          <cell r="A195" t="str">
            <v>LT5120</v>
          </cell>
          <cell r="B195" t="str">
            <v>- Tµu hót, tµu cuèc tõ 800m3/h trë lªn</v>
          </cell>
        </row>
        <row r="196">
          <cell r="A196" t="str">
            <v>LT5121</v>
          </cell>
          <cell r="B196">
            <v>1</v>
          </cell>
          <cell r="C196">
            <v>5.41</v>
          </cell>
          <cell r="D196">
            <v>2434500</v>
          </cell>
          <cell r="E196">
            <v>90000</v>
          </cell>
          <cell r="F196">
            <v>632970</v>
          </cell>
          <cell r="G196">
            <v>3157470</v>
          </cell>
          <cell r="H196">
            <v>121441</v>
          </cell>
        </row>
        <row r="197">
          <cell r="A197" t="str">
            <v>LT5122</v>
          </cell>
          <cell r="B197">
            <v>2</v>
          </cell>
          <cell r="C197">
            <v>5.75</v>
          </cell>
          <cell r="D197">
            <v>2587500</v>
          </cell>
          <cell r="E197">
            <v>90000</v>
          </cell>
          <cell r="F197">
            <v>672750</v>
          </cell>
          <cell r="G197">
            <v>3350250</v>
          </cell>
          <cell r="H197">
            <v>128856</v>
          </cell>
        </row>
        <row r="199">
          <cell r="A199" t="str">
            <v>LT5200</v>
          </cell>
          <cell r="B199" t="str">
            <v>2. M¸y tr­ëng, ThuyÒn tr­ëng tµu cuèc, tµu hót phun, tµu NV b»ng gÇu ngo¹m</v>
          </cell>
        </row>
        <row r="200">
          <cell r="A200" t="str">
            <v>LT5210</v>
          </cell>
          <cell r="B200" t="str">
            <v>- Tµu hót, tµu cuèc tõ 300m3/h ®Õn d­íi 800m3/h</v>
          </cell>
        </row>
        <row r="201">
          <cell r="A201" t="str">
            <v>LT5211</v>
          </cell>
          <cell r="B201">
            <v>1</v>
          </cell>
          <cell r="C201">
            <v>4.92</v>
          </cell>
          <cell r="D201">
            <v>2214000</v>
          </cell>
          <cell r="E201">
            <v>90000</v>
          </cell>
          <cell r="F201">
            <v>575640</v>
          </cell>
          <cell r="G201">
            <v>2879640</v>
          </cell>
          <cell r="H201">
            <v>110755</v>
          </cell>
        </row>
        <row r="202">
          <cell r="A202" t="str">
            <v>LT5212</v>
          </cell>
          <cell r="B202">
            <v>2</v>
          </cell>
          <cell r="C202">
            <v>5.19</v>
          </cell>
          <cell r="D202">
            <v>2335500</v>
          </cell>
          <cell r="E202">
            <v>90000</v>
          </cell>
          <cell r="F202">
            <v>607230</v>
          </cell>
          <cell r="G202">
            <v>3032730</v>
          </cell>
          <cell r="H202">
            <v>116643</v>
          </cell>
        </row>
        <row r="203">
          <cell r="A203" t="str">
            <v>LT5220</v>
          </cell>
          <cell r="B203" t="str">
            <v>- Tµu hót, tµu cuèc tõ 800m3/h trë lªn</v>
          </cell>
        </row>
        <row r="204">
          <cell r="A204" t="str">
            <v>LT5221</v>
          </cell>
          <cell r="B204">
            <v>1</v>
          </cell>
          <cell r="C204">
            <v>5.19</v>
          </cell>
          <cell r="D204">
            <v>2335500</v>
          </cell>
          <cell r="E204">
            <v>90000</v>
          </cell>
          <cell r="F204">
            <v>607230</v>
          </cell>
          <cell r="G204">
            <v>3032730</v>
          </cell>
          <cell r="H204">
            <v>116643</v>
          </cell>
        </row>
        <row r="205">
          <cell r="A205" t="str">
            <v>LT5222</v>
          </cell>
          <cell r="B205">
            <v>2</v>
          </cell>
          <cell r="C205">
            <v>5.41</v>
          </cell>
          <cell r="D205">
            <v>2434500</v>
          </cell>
          <cell r="E205">
            <v>90000</v>
          </cell>
          <cell r="F205">
            <v>632970</v>
          </cell>
          <cell r="G205">
            <v>3157470</v>
          </cell>
          <cell r="H205">
            <v>121441</v>
          </cell>
        </row>
        <row r="207">
          <cell r="A207" t="str">
            <v>LT5300</v>
          </cell>
          <cell r="B207" t="str">
            <v>3. §iÖn tr­ëng, ®¹i phã tµu cuèc; kü thuËt viªn cuèc 1 tµu hót bông; thuyÒn phã 2,</v>
          </cell>
        </row>
        <row r="208">
          <cell r="B208" t="str">
            <v xml:space="preserve">m¸y 3 tµu hót bông; m¸y 3, kü thuËt viªn cuèc 2 tµu cuèc, tµu hót phun, </v>
          </cell>
        </row>
        <row r="209">
          <cell r="B209" t="str">
            <v>tµu nv b»ng gÇu ngo¹m</v>
          </cell>
        </row>
        <row r="210">
          <cell r="A210" t="str">
            <v>LT5310</v>
          </cell>
          <cell r="B210" t="str">
            <v>- Tµu hót, tµu cuèc tõ 300m3/h ®Õn d­íi 800m3/h</v>
          </cell>
        </row>
        <row r="211">
          <cell r="A211" t="str">
            <v>LT5311</v>
          </cell>
          <cell r="B211">
            <v>1</v>
          </cell>
          <cell r="C211">
            <v>4.37</v>
          </cell>
          <cell r="D211">
            <v>1966500</v>
          </cell>
          <cell r="E211">
            <v>90000</v>
          </cell>
          <cell r="F211">
            <v>511290</v>
          </cell>
          <cell r="G211">
            <v>2567790</v>
          </cell>
          <cell r="H211">
            <v>98761</v>
          </cell>
        </row>
        <row r="212">
          <cell r="A212" t="str">
            <v>LT5312</v>
          </cell>
          <cell r="B212">
            <v>2</v>
          </cell>
          <cell r="C212">
            <v>4.68</v>
          </cell>
          <cell r="D212">
            <v>2106000</v>
          </cell>
          <cell r="E212">
            <v>90000</v>
          </cell>
          <cell r="F212">
            <v>547560</v>
          </cell>
          <cell r="G212">
            <v>2743560</v>
          </cell>
          <cell r="H212">
            <v>105522</v>
          </cell>
        </row>
        <row r="213">
          <cell r="A213" t="str">
            <v>LT5320</v>
          </cell>
          <cell r="B213" t="str">
            <v>- Tµu hót, tµu cuèc tõ 800m3/h trë lªn</v>
          </cell>
        </row>
        <row r="214">
          <cell r="A214" t="str">
            <v>LT5321</v>
          </cell>
          <cell r="B214">
            <v>1</v>
          </cell>
          <cell r="C214">
            <v>4.68</v>
          </cell>
          <cell r="D214">
            <v>2106000</v>
          </cell>
          <cell r="E214">
            <v>90000</v>
          </cell>
          <cell r="F214">
            <v>547560</v>
          </cell>
          <cell r="G214">
            <v>2743560</v>
          </cell>
          <cell r="H214">
            <v>105522</v>
          </cell>
        </row>
        <row r="215">
          <cell r="A215" t="str">
            <v>LT5322</v>
          </cell>
          <cell r="B215">
            <v>2</v>
          </cell>
          <cell r="C215">
            <v>4.92</v>
          </cell>
          <cell r="D215">
            <v>2214000</v>
          </cell>
          <cell r="E215">
            <v>90000</v>
          </cell>
          <cell r="F215">
            <v>575640</v>
          </cell>
          <cell r="G215">
            <v>2879640</v>
          </cell>
          <cell r="H215">
            <v>110755</v>
          </cell>
        </row>
        <row r="217">
          <cell r="A217" t="str">
            <v>LT5400</v>
          </cell>
          <cell r="B217" t="str">
            <v>4. §¹i phã, m¸y 2 tµu hót bông; m¸y 2, kü thuËt viªn cuèc 1 tµu cuèc, tµu hót phun,</v>
          </cell>
        </row>
        <row r="218">
          <cell r="B218" t="str">
            <v>tµu nv b»ng gÇu ngo¹m</v>
          </cell>
        </row>
        <row r="219">
          <cell r="A219" t="str">
            <v>LT5410</v>
          </cell>
          <cell r="B219" t="str">
            <v>- Tµu hót, tµu cuèc tõ 300m3/h ®Õn d­íi 800m3/h</v>
          </cell>
        </row>
        <row r="220">
          <cell r="A220" t="str">
            <v>LT5411</v>
          </cell>
          <cell r="B220">
            <v>1</v>
          </cell>
          <cell r="C220">
            <v>4.68</v>
          </cell>
          <cell r="D220">
            <v>2106000</v>
          </cell>
          <cell r="E220">
            <v>90000</v>
          </cell>
          <cell r="F220">
            <v>547560</v>
          </cell>
          <cell r="G220">
            <v>2743560</v>
          </cell>
          <cell r="H220">
            <v>105522</v>
          </cell>
        </row>
        <row r="221">
          <cell r="A221" t="str">
            <v>LT5412</v>
          </cell>
          <cell r="B221">
            <v>2</v>
          </cell>
          <cell r="C221">
            <v>4.92</v>
          </cell>
          <cell r="D221">
            <v>2214000</v>
          </cell>
          <cell r="E221">
            <v>90000</v>
          </cell>
          <cell r="F221">
            <v>575640</v>
          </cell>
          <cell r="G221">
            <v>2879640</v>
          </cell>
          <cell r="H221">
            <v>110755</v>
          </cell>
        </row>
        <row r="222">
          <cell r="A222" t="str">
            <v>LT5420</v>
          </cell>
          <cell r="B222" t="str">
            <v>- Tµu hót, tµu cuèc tõ 800m3/h trë lªn</v>
          </cell>
        </row>
        <row r="223">
          <cell r="A223" t="str">
            <v>LT5421</v>
          </cell>
          <cell r="B223">
            <v>1</v>
          </cell>
          <cell r="C223">
            <v>4.92</v>
          </cell>
          <cell r="D223">
            <v>2214000</v>
          </cell>
          <cell r="E223">
            <v>90000</v>
          </cell>
          <cell r="F223">
            <v>575640</v>
          </cell>
          <cell r="G223">
            <v>2879640</v>
          </cell>
          <cell r="H223">
            <v>110755</v>
          </cell>
        </row>
        <row r="224">
          <cell r="A224" t="str">
            <v>LT5422</v>
          </cell>
          <cell r="B224">
            <v>2</v>
          </cell>
          <cell r="C224">
            <v>5.19</v>
          </cell>
          <cell r="D224">
            <v>2335500</v>
          </cell>
          <cell r="E224">
            <v>90000</v>
          </cell>
          <cell r="F224">
            <v>607230</v>
          </cell>
          <cell r="G224">
            <v>3032730</v>
          </cell>
          <cell r="H224">
            <v>116643</v>
          </cell>
        </row>
        <row r="226">
          <cell r="A226" t="str">
            <v>LT5500</v>
          </cell>
          <cell r="B226" t="str">
            <v>5. ThuyÒn phã 2 tµu cuèc, kü thuËt viªn cuèc 2 tµu hót; thuyÒn phã 3, m¸y 4 tµu hót</v>
          </cell>
        </row>
        <row r="227">
          <cell r="B227" t="str">
            <v>bông; m¸y 3, kü thuËt viªn cuèc 3 tµu cuèc, tµu hót phun, tµu nv b»ng gÇu ngo¹m</v>
          </cell>
        </row>
        <row r="228">
          <cell r="A228" t="str">
            <v>LT5510</v>
          </cell>
          <cell r="B228" t="str">
            <v>- Tµu hót, tµu cuèc tõ 300m3/h ®Õn d­íi 800m3/h</v>
          </cell>
        </row>
        <row r="229">
          <cell r="A229" t="str">
            <v>LT5511</v>
          </cell>
          <cell r="B229">
            <v>1</v>
          </cell>
          <cell r="C229">
            <v>4.16</v>
          </cell>
          <cell r="D229">
            <v>1872000</v>
          </cell>
          <cell r="E229">
            <v>90000</v>
          </cell>
          <cell r="F229">
            <v>486720</v>
          </cell>
          <cell r="G229">
            <v>2448720</v>
          </cell>
          <cell r="H229">
            <v>94182</v>
          </cell>
        </row>
        <row r="230">
          <cell r="A230" t="str">
            <v>LT5512</v>
          </cell>
          <cell r="B230">
            <v>2</v>
          </cell>
          <cell r="C230">
            <v>4.37</v>
          </cell>
          <cell r="D230">
            <v>1966500</v>
          </cell>
          <cell r="E230">
            <v>90000</v>
          </cell>
          <cell r="F230">
            <v>511290</v>
          </cell>
          <cell r="G230">
            <v>2567790</v>
          </cell>
          <cell r="H230">
            <v>98761</v>
          </cell>
        </row>
        <row r="231">
          <cell r="A231" t="str">
            <v>LT5520</v>
          </cell>
          <cell r="B231" t="str">
            <v>- Tµu hót, tµu cuèc tõ 800m3/h trë lªn</v>
          </cell>
        </row>
        <row r="232">
          <cell r="A232" t="str">
            <v>LT5521</v>
          </cell>
          <cell r="B232">
            <v>1</v>
          </cell>
          <cell r="C232">
            <v>4.37</v>
          </cell>
          <cell r="D232">
            <v>1966500</v>
          </cell>
          <cell r="E232">
            <v>90000</v>
          </cell>
          <cell r="F232">
            <v>511290</v>
          </cell>
          <cell r="G232">
            <v>2567790</v>
          </cell>
          <cell r="H232">
            <v>98761</v>
          </cell>
        </row>
        <row r="233">
          <cell r="A233" t="str">
            <v>LT5522</v>
          </cell>
          <cell r="B233">
            <v>2</v>
          </cell>
          <cell r="C233">
            <v>4.68</v>
          </cell>
          <cell r="D233">
            <v>2106000</v>
          </cell>
          <cell r="E233">
            <v>90000</v>
          </cell>
          <cell r="F233">
            <v>547560</v>
          </cell>
          <cell r="G233">
            <v>2743560</v>
          </cell>
          <cell r="H233">
            <v>105522</v>
          </cell>
        </row>
        <row r="235">
          <cell r="A235" t="str">
            <v>LT5600</v>
          </cell>
          <cell r="B235" t="str">
            <v>6. ThuyÒn phã 3 tµu cuèc, tµu hót phun, tµu nv b»ng gÇu ngo¹m; kü thuËt viªn</v>
          </cell>
        </row>
        <row r="236">
          <cell r="B236" t="str">
            <v>cuèc 3 tµu hót bông</v>
          </cell>
        </row>
        <row r="237">
          <cell r="A237" t="str">
            <v>LT5610</v>
          </cell>
          <cell r="B237" t="str">
            <v>- Tµu hót, tµu cuèc tõ 300m3/h ®Õn d­íi 800m3/h</v>
          </cell>
        </row>
        <row r="238">
          <cell r="A238" t="str">
            <v>LT5611</v>
          </cell>
          <cell r="B238">
            <v>1</v>
          </cell>
          <cell r="C238">
            <v>3.91</v>
          </cell>
          <cell r="D238">
            <v>1759500</v>
          </cell>
          <cell r="E238">
            <v>90000</v>
          </cell>
          <cell r="F238">
            <v>457470</v>
          </cell>
          <cell r="G238">
            <v>2306970</v>
          </cell>
          <cell r="H238">
            <v>88730</v>
          </cell>
        </row>
        <row r="239">
          <cell r="A239" t="str">
            <v>LT5612</v>
          </cell>
          <cell r="B239">
            <v>2</v>
          </cell>
          <cell r="C239">
            <v>4.16</v>
          </cell>
          <cell r="D239">
            <v>1872000</v>
          </cell>
          <cell r="E239">
            <v>90000</v>
          </cell>
          <cell r="F239">
            <v>486720</v>
          </cell>
          <cell r="G239">
            <v>2448720</v>
          </cell>
          <cell r="H239">
            <v>94182</v>
          </cell>
        </row>
        <row r="240">
          <cell r="A240" t="str">
            <v>LT5620</v>
          </cell>
          <cell r="B240" t="str">
            <v>- Tµu hót, tµu cuèc tõ 800m3/h trë lªn</v>
          </cell>
        </row>
        <row r="241">
          <cell r="A241" t="str">
            <v>LT5621</v>
          </cell>
          <cell r="B241">
            <v>1</v>
          </cell>
          <cell r="C241">
            <v>4.16</v>
          </cell>
          <cell r="D241">
            <v>1872000</v>
          </cell>
          <cell r="E241">
            <v>90000</v>
          </cell>
          <cell r="F241">
            <v>486720</v>
          </cell>
          <cell r="G241">
            <v>2448720</v>
          </cell>
          <cell r="H241">
            <v>94182</v>
          </cell>
        </row>
        <row r="242">
          <cell r="A242" t="str">
            <v>LT5622</v>
          </cell>
          <cell r="B242">
            <v>2</v>
          </cell>
          <cell r="C242">
            <v>4.37</v>
          </cell>
          <cell r="D242">
            <v>1966500</v>
          </cell>
          <cell r="E242">
            <v>90000</v>
          </cell>
          <cell r="F242">
            <v>511290</v>
          </cell>
          <cell r="G242">
            <v>2567790</v>
          </cell>
          <cell r="H242">
            <v>98761</v>
          </cell>
        </row>
        <row r="244">
          <cell r="A244" t="str">
            <v>LT5700</v>
          </cell>
          <cell r="B244" t="str">
            <v>7. Thî m¸y, ®iÖn, ®iÖn b¸o</v>
          </cell>
        </row>
        <row r="245">
          <cell r="A245" t="str">
            <v>LT5701</v>
          </cell>
          <cell r="B245">
            <v>1</v>
          </cell>
          <cell r="C245">
            <v>2.35</v>
          </cell>
          <cell r="D245">
            <v>1057500</v>
          </cell>
          <cell r="E245">
            <v>90000</v>
          </cell>
          <cell r="F245">
            <v>274950</v>
          </cell>
          <cell r="G245">
            <v>1422450</v>
          </cell>
          <cell r="H245">
            <v>54710</v>
          </cell>
        </row>
        <row r="246">
          <cell r="A246" t="str">
            <v>LT5702</v>
          </cell>
          <cell r="B246">
            <v>2</v>
          </cell>
          <cell r="C246">
            <v>2.66</v>
          </cell>
          <cell r="D246">
            <v>1197000</v>
          </cell>
          <cell r="E246">
            <v>90000</v>
          </cell>
          <cell r="F246">
            <v>311220</v>
          </cell>
          <cell r="G246">
            <v>1598220</v>
          </cell>
          <cell r="H246">
            <v>61470</v>
          </cell>
        </row>
        <row r="247">
          <cell r="A247" t="str">
            <v>LT5703</v>
          </cell>
          <cell r="B247">
            <v>3</v>
          </cell>
          <cell r="C247">
            <v>3.12</v>
          </cell>
          <cell r="D247">
            <v>1404000</v>
          </cell>
          <cell r="E247">
            <v>90000</v>
          </cell>
          <cell r="F247">
            <v>365040</v>
          </cell>
          <cell r="G247">
            <v>1859040</v>
          </cell>
          <cell r="H247">
            <v>71502</v>
          </cell>
        </row>
        <row r="248">
          <cell r="A248" t="str">
            <v>LT5704</v>
          </cell>
          <cell r="B248">
            <v>4</v>
          </cell>
          <cell r="C248">
            <v>3.73</v>
          </cell>
          <cell r="D248">
            <v>1678500</v>
          </cell>
          <cell r="E248">
            <v>90000</v>
          </cell>
          <cell r="F248">
            <v>436410</v>
          </cell>
          <cell r="G248">
            <v>2204910</v>
          </cell>
          <cell r="H248">
            <v>84804</v>
          </cell>
        </row>
        <row r="250">
          <cell r="A250" t="str">
            <v>LT5800</v>
          </cell>
          <cell r="B250" t="str">
            <v>8. Thuû thñ, thî cuèc</v>
          </cell>
        </row>
        <row r="251">
          <cell r="A251" t="str">
            <v>LT5801</v>
          </cell>
          <cell r="B251">
            <v>1</v>
          </cell>
          <cell r="C251">
            <v>2.1800000000000002</v>
          </cell>
          <cell r="D251">
            <v>981000.00000000012</v>
          </cell>
          <cell r="E251">
            <v>90000</v>
          </cell>
          <cell r="F251">
            <v>255060</v>
          </cell>
          <cell r="G251">
            <v>1326060</v>
          </cell>
          <cell r="H251">
            <v>51002</v>
          </cell>
        </row>
        <row r="252">
          <cell r="A252" t="str">
            <v>LT5802</v>
          </cell>
          <cell r="B252">
            <v>2</v>
          </cell>
          <cell r="C252">
            <v>2.59</v>
          </cell>
          <cell r="D252">
            <v>1165500</v>
          </cell>
          <cell r="E252">
            <v>90000</v>
          </cell>
          <cell r="F252">
            <v>303030</v>
          </cell>
          <cell r="G252">
            <v>1558530</v>
          </cell>
          <cell r="H252">
            <v>59943</v>
          </cell>
        </row>
        <row r="253">
          <cell r="A253" t="str">
            <v>LT5803</v>
          </cell>
          <cell r="B253">
            <v>3</v>
          </cell>
          <cell r="C253">
            <v>3.08</v>
          </cell>
          <cell r="D253">
            <v>1386000</v>
          </cell>
          <cell r="E253">
            <v>90000</v>
          </cell>
          <cell r="F253">
            <v>360360</v>
          </cell>
          <cell r="G253">
            <v>1836360</v>
          </cell>
          <cell r="H253">
            <v>70629</v>
          </cell>
        </row>
        <row r="254">
          <cell r="A254" t="str">
            <v>LT5804</v>
          </cell>
          <cell r="B254">
            <v>4</v>
          </cell>
          <cell r="C254">
            <v>3.73</v>
          </cell>
          <cell r="D254">
            <v>1678500</v>
          </cell>
          <cell r="E254">
            <v>90000</v>
          </cell>
          <cell r="F254">
            <v>436410</v>
          </cell>
          <cell r="G254">
            <v>2204910</v>
          </cell>
          <cell r="H254">
            <v>84804</v>
          </cell>
        </row>
        <row r="256">
          <cell r="A256" t="str">
            <v>LT6000</v>
          </cell>
          <cell r="B256" t="str">
            <v>tµu n¹o vÐt s«ng - b.5 (trang 103)</v>
          </cell>
        </row>
        <row r="258">
          <cell r="A258" t="str">
            <v>LT6100</v>
          </cell>
          <cell r="B258" t="str">
            <v>1. ThuyÒn tr­ëng</v>
          </cell>
        </row>
        <row r="259">
          <cell r="A259" t="str">
            <v>LT6110</v>
          </cell>
          <cell r="B259" t="str">
            <v>- Tµu hót d­íi 150m3/h</v>
          </cell>
        </row>
        <row r="260">
          <cell r="A260" t="str">
            <v>LT6111</v>
          </cell>
          <cell r="B260">
            <v>1</v>
          </cell>
          <cell r="C260">
            <v>3.91</v>
          </cell>
          <cell r="D260">
            <v>1759500</v>
          </cell>
          <cell r="E260">
            <v>90000</v>
          </cell>
          <cell r="F260">
            <v>457470</v>
          </cell>
          <cell r="G260">
            <v>2306970</v>
          </cell>
          <cell r="H260">
            <v>88730</v>
          </cell>
        </row>
        <row r="261">
          <cell r="A261" t="str">
            <v>LT6112</v>
          </cell>
          <cell r="B261">
            <v>2</v>
          </cell>
          <cell r="C261">
            <v>4.16</v>
          </cell>
          <cell r="D261">
            <v>1872000</v>
          </cell>
          <cell r="E261">
            <v>90000</v>
          </cell>
          <cell r="F261">
            <v>486720</v>
          </cell>
          <cell r="G261">
            <v>2448720</v>
          </cell>
          <cell r="H261">
            <v>94182</v>
          </cell>
        </row>
        <row r="262">
          <cell r="A262" t="str">
            <v>LT6120</v>
          </cell>
          <cell r="B262" t="str">
            <v>- Tµu hót tõ 150m3/h ®Õn 300m3/h</v>
          </cell>
        </row>
        <row r="263">
          <cell r="A263" t="str">
            <v>LT6121</v>
          </cell>
          <cell r="B263">
            <v>1</v>
          </cell>
          <cell r="C263">
            <v>4.37</v>
          </cell>
          <cell r="D263">
            <v>1966500</v>
          </cell>
          <cell r="E263">
            <v>90000</v>
          </cell>
          <cell r="F263">
            <v>511290</v>
          </cell>
          <cell r="G263">
            <v>2567790</v>
          </cell>
          <cell r="H263">
            <v>98761</v>
          </cell>
        </row>
        <row r="264">
          <cell r="A264" t="str">
            <v>LT6122</v>
          </cell>
          <cell r="B264">
            <v>2</v>
          </cell>
          <cell r="C264">
            <v>4.68</v>
          </cell>
          <cell r="D264">
            <v>2106000</v>
          </cell>
          <cell r="E264">
            <v>90000</v>
          </cell>
          <cell r="F264">
            <v>547560</v>
          </cell>
          <cell r="G264">
            <v>2743560</v>
          </cell>
          <cell r="H264">
            <v>105522</v>
          </cell>
        </row>
        <row r="265">
          <cell r="A265" t="str">
            <v>LT6130</v>
          </cell>
          <cell r="B265" t="str">
            <v>- Tµu hót trªn 300m3/h, tµu cuèc d­íi 300m3/h</v>
          </cell>
        </row>
        <row r="266">
          <cell r="A266" t="str">
            <v>LT6131</v>
          </cell>
          <cell r="B266">
            <v>1</v>
          </cell>
          <cell r="C266">
            <v>4.88</v>
          </cell>
          <cell r="D266">
            <v>2196000</v>
          </cell>
          <cell r="E266">
            <v>90000</v>
          </cell>
          <cell r="F266">
            <v>570960</v>
          </cell>
          <cell r="G266">
            <v>2856960</v>
          </cell>
          <cell r="H266">
            <v>109883</v>
          </cell>
        </row>
        <row r="267">
          <cell r="A267" t="str">
            <v>LT6132</v>
          </cell>
          <cell r="B267">
            <v>2</v>
          </cell>
          <cell r="C267">
            <v>5.19</v>
          </cell>
          <cell r="D267">
            <v>2335500</v>
          </cell>
          <cell r="E267">
            <v>90000</v>
          </cell>
          <cell r="F267">
            <v>607230</v>
          </cell>
          <cell r="G267">
            <v>3032730</v>
          </cell>
          <cell r="H267">
            <v>116643</v>
          </cell>
        </row>
        <row r="269">
          <cell r="A269" t="str">
            <v>LT6200</v>
          </cell>
          <cell r="B269" t="str">
            <v>2. M¸y tr­ëng</v>
          </cell>
        </row>
        <row r="270">
          <cell r="A270" t="str">
            <v>LT6210</v>
          </cell>
          <cell r="B270" t="str">
            <v>- Tµu hót d­íi 150m3/h</v>
          </cell>
        </row>
        <row r="271">
          <cell r="A271" t="str">
            <v>LT6211</v>
          </cell>
          <cell r="B271">
            <v>1</v>
          </cell>
          <cell r="C271">
            <v>3.5</v>
          </cell>
          <cell r="D271">
            <v>1575000</v>
          </cell>
          <cell r="E271">
            <v>90000</v>
          </cell>
          <cell r="F271">
            <v>409500</v>
          </cell>
          <cell r="G271">
            <v>2074500</v>
          </cell>
          <cell r="H271">
            <v>79788</v>
          </cell>
        </row>
        <row r="272">
          <cell r="A272" t="str">
            <v>LT6212</v>
          </cell>
          <cell r="B272">
            <v>2</v>
          </cell>
          <cell r="C272">
            <v>3.73</v>
          </cell>
          <cell r="D272">
            <v>1678500</v>
          </cell>
          <cell r="E272">
            <v>90000</v>
          </cell>
          <cell r="F272">
            <v>436410</v>
          </cell>
          <cell r="G272">
            <v>2204910</v>
          </cell>
          <cell r="H272">
            <v>84804</v>
          </cell>
        </row>
        <row r="273">
          <cell r="A273" t="str">
            <v>LT6220</v>
          </cell>
          <cell r="B273" t="str">
            <v>- Tµu hót tõ 150m3/h ®Õn 300m3/h</v>
          </cell>
        </row>
        <row r="274">
          <cell r="A274" t="str">
            <v>LT6221</v>
          </cell>
          <cell r="B274">
            <v>1</v>
          </cell>
          <cell r="C274">
            <v>4.16</v>
          </cell>
          <cell r="D274">
            <v>1872000</v>
          </cell>
          <cell r="E274">
            <v>90000</v>
          </cell>
          <cell r="F274">
            <v>486720</v>
          </cell>
          <cell r="G274">
            <v>2448720</v>
          </cell>
          <cell r="H274">
            <v>94182</v>
          </cell>
        </row>
        <row r="275">
          <cell r="A275" t="str">
            <v>LT6222</v>
          </cell>
          <cell r="B275">
            <v>2</v>
          </cell>
          <cell r="C275">
            <v>4.37</v>
          </cell>
          <cell r="D275">
            <v>1966500</v>
          </cell>
          <cell r="E275">
            <v>90000</v>
          </cell>
          <cell r="F275">
            <v>511290</v>
          </cell>
          <cell r="G275">
            <v>2567790</v>
          </cell>
          <cell r="H275">
            <v>98761</v>
          </cell>
        </row>
        <row r="276">
          <cell r="A276" t="str">
            <v>LT6230</v>
          </cell>
          <cell r="B276" t="str">
            <v>- Tµu hót trªn 300m3/h, tµu cuèc d­íi 300m3/h</v>
          </cell>
        </row>
        <row r="277">
          <cell r="A277" t="str">
            <v>LT6231</v>
          </cell>
          <cell r="B277">
            <v>1</v>
          </cell>
          <cell r="C277">
            <v>4.71</v>
          </cell>
          <cell r="D277">
            <v>2119500</v>
          </cell>
          <cell r="E277">
            <v>90000</v>
          </cell>
          <cell r="F277">
            <v>551070</v>
          </cell>
          <cell r="G277">
            <v>2760570</v>
          </cell>
          <cell r="H277">
            <v>106176</v>
          </cell>
        </row>
        <row r="278">
          <cell r="A278" t="str">
            <v>LT6232</v>
          </cell>
          <cell r="B278">
            <v>2</v>
          </cell>
          <cell r="C278">
            <v>5.07</v>
          </cell>
          <cell r="D278">
            <v>2281500</v>
          </cell>
          <cell r="E278">
            <v>90000</v>
          </cell>
          <cell r="F278">
            <v>593190</v>
          </cell>
          <cell r="G278">
            <v>2964690</v>
          </cell>
          <cell r="H278">
            <v>114027</v>
          </cell>
        </row>
        <row r="280">
          <cell r="A280" t="str">
            <v>LT6300</v>
          </cell>
          <cell r="B280" t="str">
            <v>3. §iÖn tr­ëng</v>
          </cell>
        </row>
        <row r="281">
          <cell r="A281" t="str">
            <v>LT6330</v>
          </cell>
          <cell r="B281" t="str">
            <v>- Tµu hót trªn 300m3/h, tµu cuèc d­íi 300m3/h</v>
          </cell>
        </row>
        <row r="282">
          <cell r="A282" t="str">
            <v>LT6331</v>
          </cell>
          <cell r="B282">
            <v>1</v>
          </cell>
          <cell r="C282">
            <v>4.16</v>
          </cell>
          <cell r="D282">
            <v>1872000</v>
          </cell>
          <cell r="E282">
            <v>90000</v>
          </cell>
          <cell r="F282">
            <v>486720</v>
          </cell>
          <cell r="G282">
            <v>2448720</v>
          </cell>
          <cell r="H282">
            <v>94182</v>
          </cell>
        </row>
        <row r="283">
          <cell r="A283" t="str">
            <v>LT6332</v>
          </cell>
          <cell r="B283">
            <v>2</v>
          </cell>
          <cell r="C283">
            <v>4.3600000000000003</v>
          </cell>
          <cell r="D283">
            <v>1962000.0000000002</v>
          </cell>
          <cell r="E283">
            <v>90000</v>
          </cell>
          <cell r="F283">
            <v>510120</v>
          </cell>
          <cell r="G283">
            <v>2562120</v>
          </cell>
          <cell r="H283">
            <v>98543</v>
          </cell>
        </row>
        <row r="285">
          <cell r="A285" t="str">
            <v>LT6400</v>
          </cell>
          <cell r="B285" t="str">
            <v>4. M¸y 2, kü thuËt viªn cuèc 1</v>
          </cell>
        </row>
        <row r="286">
          <cell r="A286" t="str">
            <v>LT6410</v>
          </cell>
          <cell r="B286" t="str">
            <v>- Tµu hót d­íi 150m3/h</v>
          </cell>
        </row>
        <row r="287">
          <cell r="A287" t="str">
            <v>LT6411</v>
          </cell>
          <cell r="B287">
            <v>1</v>
          </cell>
          <cell r="C287">
            <v>3.48</v>
          </cell>
          <cell r="D287">
            <v>1566000</v>
          </cell>
          <cell r="E287">
            <v>90000</v>
          </cell>
          <cell r="F287">
            <v>407160</v>
          </cell>
          <cell r="G287">
            <v>2063160</v>
          </cell>
          <cell r="H287">
            <v>79352</v>
          </cell>
        </row>
        <row r="288">
          <cell r="A288" t="str">
            <v>LT6412</v>
          </cell>
          <cell r="B288">
            <v>2</v>
          </cell>
          <cell r="C288">
            <v>3.71</v>
          </cell>
          <cell r="D288">
            <v>1669500</v>
          </cell>
          <cell r="E288">
            <v>90000</v>
          </cell>
          <cell r="F288">
            <v>434070</v>
          </cell>
          <cell r="G288">
            <v>2193570</v>
          </cell>
          <cell r="H288">
            <v>84368</v>
          </cell>
        </row>
        <row r="289">
          <cell r="A289" t="str">
            <v>LT6420</v>
          </cell>
          <cell r="B289" t="str">
            <v>- Tµu hót tõ 150m3/h ®Õn 300m3/h</v>
          </cell>
        </row>
        <row r="290">
          <cell r="A290" t="str">
            <v>LT6421</v>
          </cell>
          <cell r="B290">
            <v>1</v>
          </cell>
          <cell r="C290">
            <v>4.09</v>
          </cell>
          <cell r="D290">
            <v>1840500</v>
          </cell>
          <cell r="E290">
            <v>90000</v>
          </cell>
          <cell r="F290">
            <v>478530</v>
          </cell>
          <cell r="G290">
            <v>2409030</v>
          </cell>
          <cell r="H290">
            <v>92655</v>
          </cell>
        </row>
        <row r="291">
          <cell r="A291" t="str">
            <v>LT6422</v>
          </cell>
          <cell r="B291">
            <v>2</v>
          </cell>
          <cell r="C291">
            <v>4.3</v>
          </cell>
          <cell r="D291">
            <v>1935000</v>
          </cell>
          <cell r="E291">
            <v>90000</v>
          </cell>
          <cell r="F291">
            <v>503100</v>
          </cell>
          <cell r="G291">
            <v>2528100</v>
          </cell>
          <cell r="H291">
            <v>97235</v>
          </cell>
        </row>
        <row r="292">
          <cell r="A292" t="str">
            <v>LT6430</v>
          </cell>
          <cell r="B292" t="str">
            <v>- Tµu hót trªn 300m3/h, tµu cuèc d­íi 300m3/h</v>
          </cell>
        </row>
        <row r="293">
          <cell r="A293" t="str">
            <v>LT6431</v>
          </cell>
          <cell r="B293">
            <v>1</v>
          </cell>
          <cell r="C293">
            <v>4.68</v>
          </cell>
          <cell r="D293">
            <v>2106000</v>
          </cell>
          <cell r="E293">
            <v>90000</v>
          </cell>
          <cell r="F293">
            <v>547560</v>
          </cell>
          <cell r="G293">
            <v>2743560</v>
          </cell>
          <cell r="H293">
            <v>105522</v>
          </cell>
        </row>
        <row r="294">
          <cell r="A294" t="str">
            <v>LT6432</v>
          </cell>
          <cell r="B294">
            <v>2</v>
          </cell>
          <cell r="C294">
            <v>4.92</v>
          </cell>
          <cell r="D294">
            <v>2214000</v>
          </cell>
          <cell r="E294">
            <v>90000</v>
          </cell>
          <cell r="F294">
            <v>575640</v>
          </cell>
          <cell r="G294">
            <v>2879640</v>
          </cell>
          <cell r="H294">
            <v>110755</v>
          </cell>
        </row>
        <row r="296">
          <cell r="A296" t="str">
            <v>LT6500</v>
          </cell>
          <cell r="B296" t="str">
            <v>5. M¸y 3, kü thuËt viªn cuèc 2</v>
          </cell>
        </row>
        <row r="297">
          <cell r="A297" t="str">
            <v>LT6510</v>
          </cell>
          <cell r="B297" t="str">
            <v>- Tµu hót d­íi 150m3/h</v>
          </cell>
        </row>
        <row r="298">
          <cell r="A298" t="str">
            <v>LT6511</v>
          </cell>
          <cell r="B298">
            <v>1</v>
          </cell>
          <cell r="C298">
            <v>3.17</v>
          </cell>
          <cell r="D298">
            <v>1426500</v>
          </cell>
          <cell r="E298">
            <v>90000</v>
          </cell>
          <cell r="F298">
            <v>370890</v>
          </cell>
          <cell r="G298">
            <v>1887390</v>
          </cell>
          <cell r="H298">
            <v>72592</v>
          </cell>
        </row>
        <row r="299">
          <cell r="A299" t="str">
            <v>LT6512</v>
          </cell>
          <cell r="B299">
            <v>2</v>
          </cell>
          <cell r="C299">
            <v>3.5</v>
          </cell>
          <cell r="D299">
            <v>1575000</v>
          </cell>
          <cell r="E299">
            <v>90000</v>
          </cell>
          <cell r="F299">
            <v>409500</v>
          </cell>
          <cell r="G299">
            <v>2074500</v>
          </cell>
          <cell r="H299">
            <v>79788</v>
          </cell>
        </row>
        <row r="300">
          <cell r="A300" t="str">
            <v>LT6520</v>
          </cell>
          <cell r="B300" t="str">
            <v>- Tµu hót tõ 150m3/h ®Õn 300m3/h</v>
          </cell>
        </row>
        <row r="301">
          <cell r="A301" t="str">
            <v>LT6521</v>
          </cell>
          <cell r="B301">
            <v>1</v>
          </cell>
          <cell r="C301">
            <v>3.73</v>
          </cell>
          <cell r="D301">
            <v>1678500</v>
          </cell>
          <cell r="E301">
            <v>90000</v>
          </cell>
          <cell r="F301">
            <v>436410</v>
          </cell>
          <cell r="G301">
            <v>2204910</v>
          </cell>
          <cell r="H301">
            <v>84804</v>
          </cell>
        </row>
        <row r="302">
          <cell r="A302" t="str">
            <v>LT6522</v>
          </cell>
          <cell r="B302">
            <v>2</v>
          </cell>
          <cell r="C302">
            <v>3.91</v>
          </cell>
          <cell r="D302">
            <v>1759500</v>
          </cell>
          <cell r="E302">
            <v>90000</v>
          </cell>
          <cell r="F302">
            <v>457470</v>
          </cell>
          <cell r="G302">
            <v>2306970</v>
          </cell>
          <cell r="H302">
            <v>88730</v>
          </cell>
        </row>
        <row r="303">
          <cell r="A303" t="str">
            <v>LT6530</v>
          </cell>
          <cell r="B303" t="str">
            <v>- Tµu hót trªn 300m3/h, tµu cuèc d­íi 300m3/h</v>
          </cell>
        </row>
        <row r="304">
          <cell r="A304" t="str">
            <v>LT6531</v>
          </cell>
          <cell r="B304">
            <v>1</v>
          </cell>
          <cell r="C304">
            <v>4.37</v>
          </cell>
          <cell r="D304">
            <v>1966500</v>
          </cell>
          <cell r="E304">
            <v>90000</v>
          </cell>
          <cell r="F304">
            <v>511290</v>
          </cell>
          <cell r="G304">
            <v>2567790</v>
          </cell>
          <cell r="H304">
            <v>98761</v>
          </cell>
        </row>
        <row r="305">
          <cell r="A305" t="str">
            <v>LT6532</v>
          </cell>
          <cell r="B305">
            <v>2</v>
          </cell>
          <cell r="C305">
            <v>4.68</v>
          </cell>
          <cell r="D305">
            <v>2106000</v>
          </cell>
          <cell r="E305">
            <v>90000</v>
          </cell>
          <cell r="F305">
            <v>547560</v>
          </cell>
          <cell r="G305">
            <v>2743560</v>
          </cell>
          <cell r="H305">
            <v>105522</v>
          </cell>
        </row>
        <row r="307">
          <cell r="A307" t="str">
            <v>LT6600</v>
          </cell>
          <cell r="B307" t="str">
            <v>6. M¸y 4, kü thuËt viªn cuèc 3</v>
          </cell>
        </row>
        <row r="308">
          <cell r="A308" t="str">
            <v>LT6630</v>
          </cell>
          <cell r="B308" t="str">
            <v>- Tµu hót trªn 300m3/h, tµu cuèc d­íi 300m3/h</v>
          </cell>
        </row>
        <row r="309">
          <cell r="A309" t="str">
            <v>LT6631</v>
          </cell>
          <cell r="B309">
            <v>1</v>
          </cell>
          <cell r="C309">
            <v>4.16</v>
          </cell>
          <cell r="D309">
            <v>1872000</v>
          </cell>
          <cell r="E309">
            <v>90000</v>
          </cell>
          <cell r="F309">
            <v>486720</v>
          </cell>
          <cell r="G309">
            <v>2448720</v>
          </cell>
          <cell r="H309">
            <v>94182</v>
          </cell>
        </row>
        <row r="310">
          <cell r="A310" t="str">
            <v>LT6632</v>
          </cell>
          <cell r="B310">
            <v>2</v>
          </cell>
          <cell r="C310">
            <v>4.3600000000000003</v>
          </cell>
          <cell r="D310">
            <v>1962000.0000000002</v>
          </cell>
          <cell r="E310">
            <v>90000</v>
          </cell>
          <cell r="F310">
            <v>510120</v>
          </cell>
          <cell r="G310">
            <v>2562120</v>
          </cell>
          <cell r="H310">
            <v>98543</v>
          </cell>
        </row>
        <row r="312">
          <cell r="A312" t="str">
            <v>LT6700</v>
          </cell>
          <cell r="B312" t="str">
            <v>7. Thî m¸y, ®iÖn, ®iÖn b¸o</v>
          </cell>
        </row>
        <row r="313">
          <cell r="A313" t="str">
            <v>LT6701</v>
          </cell>
          <cell r="B313">
            <v>1</v>
          </cell>
          <cell r="C313">
            <v>2.0499999999999998</v>
          </cell>
          <cell r="D313">
            <v>922499.99999999988</v>
          </cell>
          <cell r="E313">
            <v>90000</v>
          </cell>
          <cell r="F313">
            <v>239850</v>
          </cell>
          <cell r="G313">
            <v>1252350</v>
          </cell>
          <cell r="H313">
            <v>48167</v>
          </cell>
        </row>
        <row r="314">
          <cell r="A314" t="str">
            <v>LT6702</v>
          </cell>
          <cell r="B314">
            <v>2</v>
          </cell>
          <cell r="C314">
            <v>2.35</v>
          </cell>
          <cell r="D314">
            <v>1057500</v>
          </cell>
          <cell r="E314">
            <v>90000</v>
          </cell>
          <cell r="F314">
            <v>274950</v>
          </cell>
          <cell r="G314">
            <v>1422450</v>
          </cell>
          <cell r="H314">
            <v>54710</v>
          </cell>
        </row>
        <row r="315">
          <cell r="A315" t="str">
            <v>LT6703</v>
          </cell>
          <cell r="B315">
            <v>3</v>
          </cell>
          <cell r="C315">
            <v>2.66</v>
          </cell>
          <cell r="D315">
            <v>1197000</v>
          </cell>
          <cell r="E315">
            <v>90000</v>
          </cell>
          <cell r="F315">
            <v>311220</v>
          </cell>
          <cell r="G315">
            <v>1598220</v>
          </cell>
          <cell r="H315">
            <v>61470</v>
          </cell>
        </row>
        <row r="316">
          <cell r="A316" t="str">
            <v>LT6704</v>
          </cell>
          <cell r="B316">
            <v>4</v>
          </cell>
          <cell r="C316">
            <v>2.99</v>
          </cell>
          <cell r="D316">
            <v>1345500</v>
          </cell>
          <cell r="E316">
            <v>90000</v>
          </cell>
          <cell r="F316">
            <v>349830</v>
          </cell>
          <cell r="G316">
            <v>1785330</v>
          </cell>
          <cell r="H316">
            <v>68667</v>
          </cell>
        </row>
        <row r="318">
          <cell r="A318" t="str">
            <v>LT6800</v>
          </cell>
          <cell r="B318" t="str">
            <v>8. Thuû thñ</v>
          </cell>
        </row>
        <row r="319">
          <cell r="A319" t="str">
            <v>LT6801</v>
          </cell>
          <cell r="B319">
            <v>1</v>
          </cell>
          <cell r="C319">
            <v>1.93</v>
          </cell>
          <cell r="D319">
            <v>868500</v>
          </cell>
          <cell r="E319">
            <v>90000</v>
          </cell>
          <cell r="F319">
            <v>225810</v>
          </cell>
          <cell r="G319">
            <v>1184310</v>
          </cell>
          <cell r="H319">
            <v>45550</v>
          </cell>
        </row>
        <row r="320">
          <cell r="A320" t="str">
            <v>LT6802</v>
          </cell>
          <cell r="B320">
            <v>2</v>
          </cell>
          <cell r="C320">
            <v>2.1800000000000002</v>
          </cell>
          <cell r="D320">
            <v>981000.00000000012</v>
          </cell>
          <cell r="E320">
            <v>90000</v>
          </cell>
          <cell r="F320">
            <v>255060</v>
          </cell>
          <cell r="G320">
            <v>1326060</v>
          </cell>
          <cell r="H320">
            <v>51002</v>
          </cell>
        </row>
        <row r="321">
          <cell r="A321" t="str">
            <v>LT6803</v>
          </cell>
          <cell r="B321">
            <v>3</v>
          </cell>
          <cell r="C321">
            <v>2.5099999999999998</v>
          </cell>
          <cell r="D321">
            <v>1129500</v>
          </cell>
          <cell r="E321">
            <v>90000</v>
          </cell>
          <cell r="F321">
            <v>293670</v>
          </cell>
          <cell r="G321">
            <v>1513170</v>
          </cell>
          <cell r="H321">
            <v>58199</v>
          </cell>
        </row>
        <row r="322">
          <cell r="A322" t="str">
            <v>LT6804</v>
          </cell>
          <cell r="B322">
            <v>4</v>
          </cell>
          <cell r="C322">
            <v>2.83</v>
          </cell>
          <cell r="D322">
            <v>1273500</v>
          </cell>
          <cell r="E322">
            <v>90000</v>
          </cell>
          <cell r="F322">
            <v>331110</v>
          </cell>
          <cell r="G322">
            <v>1694610</v>
          </cell>
          <cell r="H322">
            <v>65177</v>
          </cell>
        </row>
        <row r="324">
          <cell r="A324" t="str">
            <v>LT7000</v>
          </cell>
          <cell r="B324" t="str">
            <v>Thî lÆn</v>
          </cell>
        </row>
        <row r="325">
          <cell r="A325" t="str">
            <v>LT7100</v>
          </cell>
          <cell r="B325" t="str">
            <v>Thî lÆn 2 bËc (bËc 1/2)</v>
          </cell>
        </row>
        <row r="326">
          <cell r="A326" t="str">
            <v>LT7101</v>
          </cell>
          <cell r="B326">
            <v>1</v>
          </cell>
          <cell r="C326">
            <v>4.67</v>
          </cell>
          <cell r="D326">
            <v>2101500</v>
          </cell>
          <cell r="E326">
            <v>90000</v>
          </cell>
          <cell r="F326">
            <v>546390</v>
          </cell>
          <cell r="G326">
            <v>2737890</v>
          </cell>
          <cell r="H326">
            <v>105303</v>
          </cell>
        </row>
        <row r="328">
          <cell r="A328" t="str">
            <v>LT7200</v>
          </cell>
          <cell r="B328" t="str">
            <v>Thî lÆn 4 bËc (bËc 2/4)</v>
          </cell>
        </row>
        <row r="329">
          <cell r="A329" t="str">
            <v>LT7202</v>
          </cell>
          <cell r="B329">
            <v>2</v>
          </cell>
          <cell r="C329">
            <v>3.28</v>
          </cell>
          <cell r="D329">
            <v>1476000</v>
          </cell>
          <cell r="E329">
            <v>90000</v>
          </cell>
          <cell r="F329">
            <v>383760</v>
          </cell>
          <cell r="G329">
            <v>1949760</v>
          </cell>
          <cell r="H329">
            <v>74991</v>
          </cell>
        </row>
      </sheetData>
      <sheetData sheetId="42">
        <row r="12">
          <cell r="A12" t="str">
            <v>LM1100</v>
          </cell>
          <cell r="B12" t="str">
            <v>- VËn hµnh c¸c lo¹i m¸y x©y dùng</v>
          </cell>
        </row>
        <row r="13">
          <cell r="A13" t="str">
            <v>LM1101</v>
          </cell>
          <cell r="B13">
            <v>1</v>
          </cell>
          <cell r="C13">
            <v>1.67</v>
          </cell>
          <cell r="D13">
            <v>751500</v>
          </cell>
          <cell r="E13">
            <v>90000</v>
          </cell>
          <cell r="F13">
            <v>195390</v>
          </cell>
          <cell r="G13">
            <v>1036890</v>
          </cell>
          <cell r="H13">
            <v>39880</v>
          </cell>
        </row>
        <row r="14">
          <cell r="A14" t="str">
            <v>LM1102</v>
          </cell>
          <cell r="B14">
            <v>2</v>
          </cell>
          <cell r="C14">
            <v>1.96</v>
          </cell>
          <cell r="D14">
            <v>882000</v>
          </cell>
          <cell r="E14">
            <v>90000</v>
          </cell>
          <cell r="F14">
            <v>229320</v>
          </cell>
          <cell r="G14">
            <v>1201320</v>
          </cell>
          <cell r="H14">
            <v>46205</v>
          </cell>
        </row>
        <row r="15">
          <cell r="A15" t="str">
            <v>LM1103</v>
          </cell>
          <cell r="B15">
            <v>3</v>
          </cell>
          <cell r="C15">
            <v>2.31</v>
          </cell>
          <cell r="D15">
            <v>1039500</v>
          </cell>
          <cell r="E15">
            <v>90000</v>
          </cell>
          <cell r="F15">
            <v>270270</v>
          </cell>
          <cell r="G15">
            <v>1399770</v>
          </cell>
          <cell r="H15">
            <v>53837</v>
          </cell>
        </row>
        <row r="16">
          <cell r="A16" t="str">
            <v>LM1104</v>
          </cell>
          <cell r="B16">
            <v>4</v>
          </cell>
          <cell r="C16">
            <v>2.71</v>
          </cell>
          <cell r="D16">
            <v>1219500</v>
          </cell>
          <cell r="E16">
            <v>90000</v>
          </cell>
          <cell r="F16">
            <v>317070</v>
          </cell>
          <cell r="G16">
            <v>1626570</v>
          </cell>
          <cell r="H16">
            <v>62560</v>
          </cell>
        </row>
        <row r="17">
          <cell r="A17" t="str">
            <v>LM1105</v>
          </cell>
          <cell r="B17">
            <v>5</v>
          </cell>
          <cell r="C17">
            <v>3.19</v>
          </cell>
          <cell r="D17">
            <v>1435500</v>
          </cell>
          <cell r="E17">
            <v>90000</v>
          </cell>
          <cell r="F17">
            <v>373230</v>
          </cell>
          <cell r="G17">
            <v>1898730</v>
          </cell>
          <cell r="H17">
            <v>73028</v>
          </cell>
        </row>
        <row r="18">
          <cell r="A18" t="str">
            <v>LM1106</v>
          </cell>
          <cell r="B18">
            <v>6</v>
          </cell>
          <cell r="C18">
            <v>3.74</v>
          </cell>
          <cell r="D18">
            <v>1683000</v>
          </cell>
          <cell r="E18">
            <v>90000</v>
          </cell>
          <cell r="F18">
            <v>437580</v>
          </cell>
          <cell r="G18">
            <v>2210580</v>
          </cell>
          <cell r="H18">
            <v>85022</v>
          </cell>
        </row>
        <row r="19">
          <cell r="A19" t="str">
            <v>LM1107</v>
          </cell>
          <cell r="B19">
            <v>7</v>
          </cell>
          <cell r="C19">
            <v>4.4000000000000004</v>
          </cell>
          <cell r="D19">
            <v>1980000.0000000002</v>
          </cell>
          <cell r="E19">
            <v>90000</v>
          </cell>
          <cell r="F19">
            <v>514800</v>
          </cell>
          <cell r="G19">
            <v>2584800</v>
          </cell>
          <cell r="H19">
            <v>99415</v>
          </cell>
        </row>
        <row r="21">
          <cell r="A21" t="str">
            <v>LX1000</v>
          </cell>
          <cell r="B21" t="str">
            <v>C«ng nh©n l¸i xe - B.12 (trang115)</v>
          </cell>
        </row>
        <row r="23">
          <cell r="A23" t="str">
            <v>LX1100</v>
          </cell>
          <cell r="B23" t="str">
            <v>1. Xe con, taxi, xe t¶i, xe cÈu d­íi 3,5 TÊn, xe kh¸ch d­íi 20 ghÕ</v>
          </cell>
        </row>
        <row r="24">
          <cell r="A24" t="str">
            <v>LX1101</v>
          </cell>
          <cell r="B24">
            <v>1</v>
          </cell>
          <cell r="C24">
            <v>2.1800000000000002</v>
          </cell>
          <cell r="D24">
            <v>981000.00000000012</v>
          </cell>
          <cell r="E24">
            <v>90000</v>
          </cell>
          <cell r="F24">
            <v>255060</v>
          </cell>
          <cell r="G24">
            <v>1326060</v>
          </cell>
          <cell r="H24">
            <v>51002</v>
          </cell>
        </row>
        <row r="25">
          <cell r="A25" t="str">
            <v>LX1102</v>
          </cell>
          <cell r="B25">
            <v>2</v>
          </cell>
          <cell r="C25">
            <v>2.57</v>
          </cell>
          <cell r="D25">
            <v>1156500</v>
          </cell>
          <cell r="E25">
            <v>90000</v>
          </cell>
          <cell r="F25">
            <v>300690</v>
          </cell>
          <cell r="G25">
            <v>1547190</v>
          </cell>
          <cell r="H25">
            <v>59507</v>
          </cell>
        </row>
        <row r="26">
          <cell r="A26" t="str">
            <v>LX1103</v>
          </cell>
          <cell r="B26">
            <v>3</v>
          </cell>
          <cell r="C26">
            <v>3.05</v>
          </cell>
          <cell r="D26">
            <v>1372500</v>
          </cell>
          <cell r="E26">
            <v>90000</v>
          </cell>
          <cell r="F26">
            <v>356850</v>
          </cell>
          <cell r="G26">
            <v>1819350</v>
          </cell>
          <cell r="H26">
            <v>69975</v>
          </cell>
        </row>
        <row r="27">
          <cell r="A27" t="str">
            <v>LX1104</v>
          </cell>
          <cell r="B27">
            <v>4</v>
          </cell>
          <cell r="C27">
            <v>3.6</v>
          </cell>
          <cell r="D27">
            <v>1620000</v>
          </cell>
          <cell r="E27">
            <v>90000</v>
          </cell>
          <cell r="F27">
            <v>421200</v>
          </cell>
          <cell r="G27">
            <v>2131200</v>
          </cell>
          <cell r="H27">
            <v>81969</v>
          </cell>
        </row>
        <row r="29">
          <cell r="A29" t="str">
            <v>LX1200</v>
          </cell>
          <cell r="B29" t="str">
            <v>2. Xe t¶i, xe cÈu tõ 3,5 TÊn ®Õn d­íi 7,5 TÊn, xe kh¸ch tõ 20 ghÕ ®Õn d­íi 40 ghÕ</v>
          </cell>
        </row>
        <row r="30">
          <cell r="A30" t="str">
            <v>LX1201</v>
          </cell>
          <cell r="B30">
            <v>1</v>
          </cell>
          <cell r="C30">
            <v>2.35</v>
          </cell>
          <cell r="D30">
            <v>1057500</v>
          </cell>
          <cell r="E30">
            <v>90000</v>
          </cell>
          <cell r="F30">
            <v>274950</v>
          </cell>
          <cell r="G30">
            <v>1422450</v>
          </cell>
          <cell r="H30">
            <v>54710</v>
          </cell>
        </row>
        <row r="31">
          <cell r="A31" t="str">
            <v>LX1202</v>
          </cell>
          <cell r="B31">
            <v>2</v>
          </cell>
          <cell r="C31">
            <v>2.76</v>
          </cell>
          <cell r="D31">
            <v>1242000</v>
          </cell>
          <cell r="E31">
            <v>90000</v>
          </cell>
          <cell r="F31">
            <v>322920</v>
          </cell>
          <cell r="G31">
            <v>1654920</v>
          </cell>
          <cell r="H31">
            <v>63651</v>
          </cell>
        </row>
        <row r="32">
          <cell r="A32" t="str">
            <v>LX1203</v>
          </cell>
          <cell r="B32">
            <v>3</v>
          </cell>
          <cell r="C32">
            <v>3.25</v>
          </cell>
          <cell r="D32">
            <v>1462500</v>
          </cell>
          <cell r="E32">
            <v>90000</v>
          </cell>
          <cell r="F32">
            <v>380250</v>
          </cell>
          <cell r="G32">
            <v>1932750</v>
          </cell>
          <cell r="H32">
            <v>74337</v>
          </cell>
        </row>
        <row r="33">
          <cell r="A33" t="str">
            <v>LX1204</v>
          </cell>
          <cell r="B33">
            <v>4</v>
          </cell>
          <cell r="C33">
            <v>3.82</v>
          </cell>
          <cell r="D33">
            <v>1719000</v>
          </cell>
          <cell r="E33">
            <v>90000</v>
          </cell>
          <cell r="F33">
            <v>446940</v>
          </cell>
          <cell r="G33">
            <v>2255940</v>
          </cell>
          <cell r="H33">
            <v>86767</v>
          </cell>
        </row>
        <row r="35">
          <cell r="A35" t="str">
            <v>LX1300</v>
          </cell>
          <cell r="B35" t="str">
            <v>3. Xe t¶i, xe cÈu tõ 7,5 TÊn ®Õn d­íi 16,5 TÊn, xe kh¸ch tõ 40 ghÕ ®Õn d­íi 60 ghÕ</v>
          </cell>
        </row>
        <row r="36">
          <cell r="A36" t="str">
            <v>LX1301</v>
          </cell>
          <cell r="B36">
            <v>1</v>
          </cell>
          <cell r="C36">
            <v>2.5099999999999998</v>
          </cell>
          <cell r="D36">
            <v>1129500</v>
          </cell>
          <cell r="E36">
            <v>90000</v>
          </cell>
          <cell r="F36">
            <v>293670</v>
          </cell>
          <cell r="G36">
            <v>1513170</v>
          </cell>
          <cell r="H36">
            <v>58199</v>
          </cell>
        </row>
        <row r="37">
          <cell r="A37" t="str">
            <v>LX1302</v>
          </cell>
          <cell r="B37">
            <v>2</v>
          </cell>
          <cell r="C37">
            <v>2.94</v>
          </cell>
          <cell r="D37">
            <v>1323000</v>
          </cell>
          <cell r="E37">
            <v>90000</v>
          </cell>
          <cell r="F37">
            <v>343980</v>
          </cell>
          <cell r="G37">
            <v>1756980</v>
          </cell>
          <cell r="H37">
            <v>67576</v>
          </cell>
        </row>
        <row r="38">
          <cell r="A38" t="str">
            <v>LX1303</v>
          </cell>
          <cell r="B38">
            <v>3</v>
          </cell>
          <cell r="C38">
            <v>3.44</v>
          </cell>
          <cell r="D38">
            <v>1548000</v>
          </cell>
          <cell r="E38">
            <v>90000</v>
          </cell>
          <cell r="F38">
            <v>402480</v>
          </cell>
          <cell r="G38">
            <v>2040480</v>
          </cell>
          <cell r="H38">
            <v>78480</v>
          </cell>
        </row>
        <row r="39">
          <cell r="A39" t="str">
            <v>LX1304</v>
          </cell>
          <cell r="B39">
            <v>4</v>
          </cell>
          <cell r="C39">
            <v>4.05</v>
          </cell>
          <cell r="D39">
            <v>1822500</v>
          </cell>
          <cell r="E39">
            <v>90000</v>
          </cell>
          <cell r="F39">
            <v>473850</v>
          </cell>
          <cell r="G39">
            <v>2386350</v>
          </cell>
          <cell r="H39">
            <v>91783</v>
          </cell>
        </row>
        <row r="41">
          <cell r="A41" t="str">
            <v>LX1400</v>
          </cell>
          <cell r="B41" t="str">
            <v>4. Xe t¶i, xe cÈu tõ 16,5 TÊn ®Õn d­íi 25 TÊn, xe kh¸ch tõ 60 ghÕ ®Õn d­íi 80 ghÕ</v>
          </cell>
        </row>
        <row r="42">
          <cell r="A42" t="str">
            <v>LX1401</v>
          </cell>
          <cell r="B42">
            <v>1</v>
          </cell>
          <cell r="C42">
            <v>2.66</v>
          </cell>
          <cell r="D42">
            <v>1197000</v>
          </cell>
          <cell r="E42">
            <v>90000</v>
          </cell>
          <cell r="F42">
            <v>311220</v>
          </cell>
          <cell r="G42">
            <v>1598220</v>
          </cell>
          <cell r="H42">
            <v>61470</v>
          </cell>
        </row>
        <row r="43">
          <cell r="A43" t="str">
            <v>LX1402</v>
          </cell>
          <cell r="B43">
            <v>2</v>
          </cell>
          <cell r="C43">
            <v>3.11</v>
          </cell>
          <cell r="D43">
            <v>1399500</v>
          </cell>
          <cell r="E43">
            <v>90000</v>
          </cell>
          <cell r="F43">
            <v>363870</v>
          </cell>
          <cell r="G43">
            <v>1853370</v>
          </cell>
          <cell r="H43">
            <v>71283</v>
          </cell>
        </row>
        <row r="44">
          <cell r="A44" t="str">
            <v>LX1403</v>
          </cell>
          <cell r="B44">
            <v>3</v>
          </cell>
          <cell r="C44">
            <v>3.64</v>
          </cell>
          <cell r="D44">
            <v>1638000</v>
          </cell>
          <cell r="E44">
            <v>90000</v>
          </cell>
          <cell r="F44">
            <v>425880</v>
          </cell>
          <cell r="G44">
            <v>2153880</v>
          </cell>
          <cell r="H44">
            <v>82842</v>
          </cell>
        </row>
        <row r="45">
          <cell r="A45" t="str">
            <v>LX1404</v>
          </cell>
          <cell r="B45">
            <v>4</v>
          </cell>
          <cell r="C45">
            <v>4.2</v>
          </cell>
          <cell r="D45">
            <v>1890000</v>
          </cell>
          <cell r="E45">
            <v>90000</v>
          </cell>
          <cell r="F45">
            <v>491400</v>
          </cell>
          <cell r="G45">
            <v>2471400</v>
          </cell>
          <cell r="H45">
            <v>95054</v>
          </cell>
        </row>
        <row r="47">
          <cell r="A47" t="str">
            <v>LX1500</v>
          </cell>
          <cell r="B47" t="str">
            <v>5. Xe t¶i, xe cÈu tõ 25 TÊn ®Õn d­íi 40 TÊn, xe kh¸ch tõ 80 ghÕ trë lªn</v>
          </cell>
        </row>
        <row r="48">
          <cell r="A48" t="str">
            <v>LX1501</v>
          </cell>
          <cell r="B48">
            <v>1</v>
          </cell>
          <cell r="C48">
            <v>2.99</v>
          </cell>
          <cell r="D48">
            <v>1345500</v>
          </cell>
          <cell r="E48">
            <v>90000</v>
          </cell>
          <cell r="F48">
            <v>349830</v>
          </cell>
          <cell r="G48">
            <v>1785330</v>
          </cell>
          <cell r="H48">
            <v>68667</v>
          </cell>
        </row>
        <row r="49">
          <cell r="A49" t="str">
            <v>LX1502</v>
          </cell>
          <cell r="B49">
            <v>2</v>
          </cell>
          <cell r="C49">
            <v>3.5</v>
          </cell>
          <cell r="D49">
            <v>1575000</v>
          </cell>
          <cell r="E49">
            <v>90000</v>
          </cell>
          <cell r="F49">
            <v>409500</v>
          </cell>
          <cell r="G49">
            <v>2074500</v>
          </cell>
          <cell r="H49">
            <v>79788</v>
          </cell>
        </row>
        <row r="50">
          <cell r="A50" t="str">
            <v>LX1503</v>
          </cell>
          <cell r="B50">
            <v>3</v>
          </cell>
          <cell r="C50">
            <v>4.1100000000000003</v>
          </cell>
          <cell r="D50">
            <v>1849500.0000000002</v>
          </cell>
          <cell r="E50">
            <v>90000</v>
          </cell>
          <cell r="F50">
            <v>480870</v>
          </cell>
          <cell r="G50">
            <v>2420370</v>
          </cell>
          <cell r="H50">
            <v>93091</v>
          </cell>
        </row>
        <row r="51">
          <cell r="A51" t="str">
            <v>LX1504</v>
          </cell>
          <cell r="B51">
            <v>4</v>
          </cell>
          <cell r="C51">
            <v>4.82</v>
          </cell>
          <cell r="D51">
            <v>2169000</v>
          </cell>
          <cell r="E51">
            <v>90000</v>
          </cell>
          <cell r="F51">
            <v>563940</v>
          </cell>
          <cell r="G51">
            <v>2822940</v>
          </cell>
          <cell r="H51">
            <v>108575</v>
          </cell>
        </row>
        <row r="53">
          <cell r="A53" t="str">
            <v>LX1600</v>
          </cell>
          <cell r="B53" t="str">
            <v xml:space="preserve">6. Xe t¶i, xe cÈu tõ 40 TÊn trë lªn </v>
          </cell>
        </row>
        <row r="54">
          <cell r="A54" t="str">
            <v>LX1601</v>
          </cell>
          <cell r="B54">
            <v>1</v>
          </cell>
          <cell r="C54">
            <v>3.2</v>
          </cell>
          <cell r="D54">
            <v>1440000</v>
          </cell>
          <cell r="E54">
            <v>90000</v>
          </cell>
          <cell r="F54">
            <v>374400</v>
          </cell>
          <cell r="G54">
            <v>1904400</v>
          </cell>
          <cell r="H54">
            <v>73246</v>
          </cell>
        </row>
        <row r="55">
          <cell r="A55" t="str">
            <v>LX1602</v>
          </cell>
          <cell r="B55">
            <v>2</v>
          </cell>
          <cell r="C55">
            <v>3.75</v>
          </cell>
          <cell r="D55">
            <v>1687500</v>
          </cell>
          <cell r="E55">
            <v>90000</v>
          </cell>
          <cell r="F55">
            <v>438750</v>
          </cell>
          <cell r="G55">
            <v>2216250</v>
          </cell>
          <cell r="H55">
            <v>85240</v>
          </cell>
        </row>
        <row r="56">
          <cell r="A56" t="str">
            <v>LX1603</v>
          </cell>
          <cell r="B56">
            <v>3</v>
          </cell>
          <cell r="C56">
            <v>4.3899999999999997</v>
          </cell>
          <cell r="D56">
            <v>1975499.9999999998</v>
          </cell>
          <cell r="E56">
            <v>90000</v>
          </cell>
          <cell r="F56">
            <v>513630</v>
          </cell>
          <cell r="G56">
            <v>2579130</v>
          </cell>
          <cell r="H56">
            <v>99197</v>
          </cell>
        </row>
        <row r="57">
          <cell r="A57" t="str">
            <v>LX1604</v>
          </cell>
          <cell r="B57">
            <v>4</v>
          </cell>
          <cell r="C57">
            <v>5.15</v>
          </cell>
          <cell r="D57">
            <v>2317500</v>
          </cell>
          <cell r="E57">
            <v>90000</v>
          </cell>
          <cell r="F57">
            <v>602550</v>
          </cell>
          <cell r="G57">
            <v>3010050</v>
          </cell>
          <cell r="H57">
            <v>115771</v>
          </cell>
        </row>
      </sheetData>
      <sheetData sheetId="43">
        <row r="21">
          <cell r="A21" t="str">
            <v>LT1100</v>
          </cell>
          <cell r="B21" t="str">
            <v>1. ThuyÒn tr­ëng</v>
          </cell>
        </row>
        <row r="22">
          <cell r="A22" t="str">
            <v>LT1110</v>
          </cell>
          <cell r="B22" t="str">
            <v>- Nhãm I</v>
          </cell>
        </row>
        <row r="23">
          <cell r="A23" t="str">
            <v>LT1111</v>
          </cell>
          <cell r="B23">
            <v>1</v>
          </cell>
          <cell r="C23">
            <v>2.81</v>
          </cell>
          <cell r="D23">
            <v>1264500</v>
          </cell>
          <cell r="E23">
            <v>90000</v>
          </cell>
          <cell r="F23">
            <v>328770</v>
          </cell>
          <cell r="G23">
            <v>1683270</v>
          </cell>
          <cell r="H23">
            <v>64741</v>
          </cell>
        </row>
        <row r="24">
          <cell r="A24" t="str">
            <v>LT1112</v>
          </cell>
          <cell r="B24">
            <v>2</v>
          </cell>
          <cell r="C24">
            <v>2.99</v>
          </cell>
          <cell r="D24">
            <v>1345500</v>
          </cell>
          <cell r="E24">
            <v>90000</v>
          </cell>
          <cell r="F24">
            <v>349830</v>
          </cell>
          <cell r="G24">
            <v>1785330</v>
          </cell>
          <cell r="H24">
            <v>68667</v>
          </cell>
        </row>
        <row r="25">
          <cell r="A25" t="str">
            <v>LT1120</v>
          </cell>
          <cell r="B25" t="str">
            <v>- Nhãm II</v>
          </cell>
        </row>
        <row r="26">
          <cell r="A26" t="str">
            <v>LT1121</v>
          </cell>
          <cell r="B26">
            <v>1</v>
          </cell>
          <cell r="C26">
            <v>3.73</v>
          </cell>
          <cell r="D26">
            <v>1678500</v>
          </cell>
          <cell r="E26">
            <v>90000</v>
          </cell>
          <cell r="F26">
            <v>436410</v>
          </cell>
          <cell r="G26">
            <v>2204910</v>
          </cell>
          <cell r="H26">
            <v>84804</v>
          </cell>
        </row>
        <row r="27">
          <cell r="A27" t="str">
            <v>LT1122</v>
          </cell>
          <cell r="B27">
            <v>2</v>
          </cell>
          <cell r="C27">
            <v>3.91</v>
          </cell>
          <cell r="D27">
            <v>1759500</v>
          </cell>
          <cell r="E27">
            <v>90000</v>
          </cell>
          <cell r="F27">
            <v>457470</v>
          </cell>
          <cell r="G27">
            <v>2306970</v>
          </cell>
          <cell r="H27">
            <v>88730</v>
          </cell>
        </row>
        <row r="28">
          <cell r="A28" t="str">
            <v>LT1130</v>
          </cell>
          <cell r="B28" t="str">
            <v>- Nhãm III</v>
          </cell>
        </row>
        <row r="29">
          <cell r="A29" t="str">
            <v>LT1131</v>
          </cell>
          <cell r="B29">
            <v>1</v>
          </cell>
          <cell r="C29">
            <v>4.1399999999999997</v>
          </cell>
          <cell r="D29">
            <v>1862999.9999999998</v>
          </cell>
          <cell r="E29">
            <v>90000</v>
          </cell>
          <cell r="F29">
            <v>484380</v>
          </cell>
          <cell r="G29">
            <v>2437380</v>
          </cell>
          <cell r="H29">
            <v>93745</v>
          </cell>
        </row>
        <row r="30">
          <cell r="A30" t="str">
            <v>LT1132</v>
          </cell>
          <cell r="B30">
            <v>2</v>
          </cell>
          <cell r="C30">
            <v>4.3600000000000003</v>
          </cell>
          <cell r="D30">
            <v>1962000.0000000002</v>
          </cell>
          <cell r="E30">
            <v>90000</v>
          </cell>
          <cell r="F30">
            <v>510120</v>
          </cell>
          <cell r="G30">
            <v>2562120</v>
          </cell>
          <cell r="H30">
            <v>98543</v>
          </cell>
        </row>
        <row r="31">
          <cell r="A31" t="str">
            <v>LT1140</v>
          </cell>
          <cell r="B31" t="str">
            <v>- Nhãm IV</v>
          </cell>
        </row>
        <row r="32">
          <cell r="A32" t="str">
            <v>LT1141</v>
          </cell>
          <cell r="B32">
            <v>1</v>
          </cell>
          <cell r="C32">
            <v>4.68</v>
          </cell>
          <cell r="D32">
            <v>2106000</v>
          </cell>
          <cell r="E32">
            <v>90000</v>
          </cell>
          <cell r="F32">
            <v>547560</v>
          </cell>
          <cell r="G32">
            <v>2743560</v>
          </cell>
          <cell r="H32">
            <v>105522</v>
          </cell>
        </row>
        <row r="33">
          <cell r="A33" t="str">
            <v>LT1142</v>
          </cell>
          <cell r="B33">
            <v>2</v>
          </cell>
          <cell r="C33">
            <v>4.92</v>
          </cell>
          <cell r="D33">
            <v>2214000</v>
          </cell>
          <cell r="E33">
            <v>90000</v>
          </cell>
          <cell r="F33">
            <v>575640</v>
          </cell>
          <cell r="G33">
            <v>2879640</v>
          </cell>
          <cell r="H33">
            <v>110755</v>
          </cell>
        </row>
        <row r="35">
          <cell r="A35" t="str">
            <v>LT1200</v>
          </cell>
          <cell r="B35" t="str">
            <v>2. §¹i phã, m¸y tr­ëng</v>
          </cell>
        </row>
        <row r="36">
          <cell r="A36" t="str">
            <v>LT1210</v>
          </cell>
          <cell r="B36" t="str">
            <v>- Nhãm I</v>
          </cell>
        </row>
        <row r="37">
          <cell r="A37" t="str">
            <v>LT1211</v>
          </cell>
          <cell r="B37">
            <v>1</v>
          </cell>
          <cell r="C37">
            <v>2.5099999999999998</v>
          </cell>
          <cell r="D37">
            <v>1129500</v>
          </cell>
          <cell r="E37">
            <v>90000</v>
          </cell>
          <cell r="F37">
            <v>293670</v>
          </cell>
          <cell r="G37">
            <v>1513170</v>
          </cell>
          <cell r="H37">
            <v>58199</v>
          </cell>
        </row>
        <row r="38">
          <cell r="A38" t="str">
            <v>LT1212</v>
          </cell>
          <cell r="B38">
            <v>2</v>
          </cell>
          <cell r="C38">
            <v>2.66</v>
          </cell>
          <cell r="D38">
            <v>1197000</v>
          </cell>
          <cell r="E38">
            <v>90000</v>
          </cell>
          <cell r="F38">
            <v>311220</v>
          </cell>
          <cell r="G38">
            <v>1598220</v>
          </cell>
          <cell r="H38">
            <v>61470</v>
          </cell>
        </row>
        <row r="39">
          <cell r="A39" t="str">
            <v>LT1220</v>
          </cell>
          <cell r="B39" t="str">
            <v>- Nhãm II</v>
          </cell>
        </row>
        <row r="40">
          <cell r="A40" t="str">
            <v>LT1221</v>
          </cell>
          <cell r="B40">
            <v>1</v>
          </cell>
          <cell r="C40">
            <v>3.17</v>
          </cell>
          <cell r="D40">
            <v>1426500</v>
          </cell>
          <cell r="E40">
            <v>90000</v>
          </cell>
          <cell r="F40">
            <v>370890</v>
          </cell>
          <cell r="G40">
            <v>1887390</v>
          </cell>
          <cell r="H40">
            <v>72592</v>
          </cell>
        </row>
        <row r="41">
          <cell r="A41" t="str">
            <v>LT1222</v>
          </cell>
          <cell r="B41">
            <v>2</v>
          </cell>
          <cell r="C41">
            <v>3.3</v>
          </cell>
          <cell r="D41">
            <v>1485000</v>
          </cell>
          <cell r="E41">
            <v>90000</v>
          </cell>
          <cell r="F41">
            <v>386100</v>
          </cell>
          <cell r="G41">
            <v>1961100</v>
          </cell>
          <cell r="H41">
            <v>75427</v>
          </cell>
        </row>
        <row r="42">
          <cell r="A42" t="str">
            <v>LT1230</v>
          </cell>
          <cell r="B42" t="str">
            <v>- Nhãm III</v>
          </cell>
        </row>
        <row r="43">
          <cell r="A43" t="str">
            <v>LT1231</v>
          </cell>
          <cell r="B43">
            <v>1</v>
          </cell>
          <cell r="C43">
            <v>3.55</v>
          </cell>
          <cell r="D43">
            <v>1597500</v>
          </cell>
          <cell r="E43">
            <v>90000</v>
          </cell>
          <cell r="F43">
            <v>415350</v>
          </cell>
          <cell r="G43">
            <v>2102850</v>
          </cell>
          <cell r="H43">
            <v>80879</v>
          </cell>
        </row>
        <row r="44">
          <cell r="A44" t="str">
            <v>LT1232</v>
          </cell>
          <cell r="B44">
            <v>2</v>
          </cell>
          <cell r="C44">
            <v>3.76</v>
          </cell>
          <cell r="D44">
            <v>1692000</v>
          </cell>
          <cell r="E44">
            <v>90000</v>
          </cell>
          <cell r="F44">
            <v>439920</v>
          </cell>
          <cell r="G44">
            <v>2221920</v>
          </cell>
          <cell r="H44">
            <v>85458</v>
          </cell>
        </row>
        <row r="45">
          <cell r="A45" t="str">
            <v>LT1240</v>
          </cell>
          <cell r="B45" t="str">
            <v>- Nhãm IV</v>
          </cell>
        </row>
        <row r="46">
          <cell r="A46" t="str">
            <v>LT1241</v>
          </cell>
          <cell r="B46">
            <v>1</v>
          </cell>
          <cell r="C46">
            <v>4.16</v>
          </cell>
          <cell r="D46">
            <v>1872000</v>
          </cell>
          <cell r="E46">
            <v>90000</v>
          </cell>
          <cell r="F46">
            <v>486720</v>
          </cell>
          <cell r="G46">
            <v>2448720</v>
          </cell>
          <cell r="H46">
            <v>94182</v>
          </cell>
        </row>
        <row r="47">
          <cell r="A47" t="str">
            <v>LT1242</v>
          </cell>
          <cell r="B47">
            <v>2</v>
          </cell>
          <cell r="C47">
            <v>4.37</v>
          </cell>
          <cell r="D47">
            <v>1966500</v>
          </cell>
          <cell r="E47">
            <v>90000</v>
          </cell>
          <cell r="F47">
            <v>511290</v>
          </cell>
          <cell r="G47">
            <v>2567790</v>
          </cell>
          <cell r="H47">
            <v>98761</v>
          </cell>
        </row>
        <row r="49">
          <cell r="A49" t="str">
            <v>LT1300</v>
          </cell>
          <cell r="B49" t="str">
            <v>3. ThuyÒn phã 2, m¸y 2</v>
          </cell>
        </row>
        <row r="50">
          <cell r="A50" t="str">
            <v>LT1320</v>
          </cell>
          <cell r="B50" t="str">
            <v>- Nhãm II</v>
          </cell>
        </row>
        <row r="51">
          <cell r="A51" t="str">
            <v>LT1321</v>
          </cell>
          <cell r="B51">
            <v>1</v>
          </cell>
          <cell r="C51">
            <v>2.66</v>
          </cell>
          <cell r="D51">
            <v>1197000</v>
          </cell>
          <cell r="E51">
            <v>90000</v>
          </cell>
          <cell r="F51">
            <v>311220</v>
          </cell>
          <cell r="G51">
            <v>1598220</v>
          </cell>
          <cell r="H51">
            <v>61470</v>
          </cell>
        </row>
        <row r="52">
          <cell r="A52" t="str">
            <v>LT1322</v>
          </cell>
          <cell r="B52">
            <v>2</v>
          </cell>
          <cell r="C52">
            <v>2.81</v>
          </cell>
          <cell r="D52">
            <v>1264500</v>
          </cell>
          <cell r="E52">
            <v>90000</v>
          </cell>
          <cell r="F52">
            <v>328770</v>
          </cell>
          <cell r="G52">
            <v>1683270</v>
          </cell>
          <cell r="H52">
            <v>64741</v>
          </cell>
        </row>
        <row r="53">
          <cell r="A53" t="str">
            <v>LT1330</v>
          </cell>
          <cell r="B53" t="str">
            <v>- Nhãm III</v>
          </cell>
        </row>
        <row r="54">
          <cell r="A54" t="str">
            <v>LT1331</v>
          </cell>
          <cell r="B54">
            <v>1</v>
          </cell>
          <cell r="C54">
            <v>2.93</v>
          </cell>
          <cell r="D54">
            <v>1318500</v>
          </cell>
          <cell r="E54">
            <v>90000</v>
          </cell>
          <cell r="F54">
            <v>342810</v>
          </cell>
          <cell r="G54">
            <v>1751310</v>
          </cell>
          <cell r="H54">
            <v>67358</v>
          </cell>
        </row>
        <row r="55">
          <cell r="A55" t="str">
            <v>LT1332</v>
          </cell>
          <cell r="B55">
            <v>2</v>
          </cell>
          <cell r="C55">
            <v>3.1</v>
          </cell>
          <cell r="D55">
            <v>1395000</v>
          </cell>
          <cell r="E55">
            <v>90000</v>
          </cell>
          <cell r="F55">
            <v>362700</v>
          </cell>
          <cell r="G55">
            <v>1847700</v>
          </cell>
          <cell r="H55">
            <v>71065</v>
          </cell>
        </row>
        <row r="56">
          <cell r="A56" t="str">
            <v>LT1340</v>
          </cell>
          <cell r="B56" t="str">
            <v>- Nhãm IV</v>
          </cell>
        </row>
        <row r="57">
          <cell r="A57" t="str">
            <v>LT1341</v>
          </cell>
          <cell r="B57">
            <v>1</v>
          </cell>
          <cell r="C57">
            <v>3.55</v>
          </cell>
          <cell r="D57">
            <v>1597500</v>
          </cell>
          <cell r="E57">
            <v>90000</v>
          </cell>
          <cell r="F57">
            <v>415350</v>
          </cell>
          <cell r="G57">
            <v>2102850</v>
          </cell>
          <cell r="H57">
            <v>80879</v>
          </cell>
        </row>
        <row r="58">
          <cell r="A58" t="str">
            <v>LT1342</v>
          </cell>
          <cell r="B58">
            <v>2</v>
          </cell>
          <cell r="C58">
            <v>3.76</v>
          </cell>
          <cell r="D58">
            <v>1692000</v>
          </cell>
          <cell r="E58">
            <v>90000</v>
          </cell>
          <cell r="F58">
            <v>439920</v>
          </cell>
          <cell r="G58">
            <v>2221920</v>
          </cell>
          <cell r="H58">
            <v>85458</v>
          </cell>
        </row>
        <row r="60">
          <cell r="A60" t="str">
            <v>LT2000</v>
          </cell>
          <cell r="B60" t="str">
            <v>tµu vËn t¶i s«ng kh«ng theo nhãm tµu - b.2 (trang 97)</v>
          </cell>
        </row>
        <row r="62">
          <cell r="A62" t="str">
            <v>LT2100</v>
          </cell>
          <cell r="B62" t="str">
            <v>1. Thñy thñ</v>
          </cell>
        </row>
        <row r="63">
          <cell r="A63" t="str">
            <v>LT2110</v>
          </cell>
          <cell r="B63" t="str">
            <v>- Nhãm I (vËn t¶i däc s«ng)</v>
          </cell>
        </row>
        <row r="64">
          <cell r="A64" t="str">
            <v>LT2111</v>
          </cell>
          <cell r="B64">
            <v>1</v>
          </cell>
          <cell r="C64">
            <v>1.93</v>
          </cell>
          <cell r="D64">
            <v>868500</v>
          </cell>
          <cell r="E64">
            <v>90000</v>
          </cell>
          <cell r="F64">
            <v>225810</v>
          </cell>
          <cell r="G64">
            <v>1184310</v>
          </cell>
          <cell r="H64">
            <v>45550</v>
          </cell>
        </row>
        <row r="65">
          <cell r="A65" t="str">
            <v>LT2112</v>
          </cell>
          <cell r="B65">
            <v>2</v>
          </cell>
          <cell r="C65">
            <v>2.1800000000000002</v>
          </cell>
          <cell r="D65">
            <v>981000.00000000012</v>
          </cell>
          <cell r="E65">
            <v>90000</v>
          </cell>
          <cell r="F65">
            <v>255060</v>
          </cell>
          <cell r="G65">
            <v>1326060</v>
          </cell>
          <cell r="H65">
            <v>51002</v>
          </cell>
        </row>
        <row r="66">
          <cell r="A66" t="str">
            <v>LT2113</v>
          </cell>
          <cell r="B66">
            <v>3</v>
          </cell>
          <cell r="C66">
            <v>2.5099999999999998</v>
          </cell>
          <cell r="D66">
            <v>1129500</v>
          </cell>
          <cell r="E66">
            <v>90000</v>
          </cell>
          <cell r="F66">
            <v>293670</v>
          </cell>
          <cell r="G66">
            <v>1513170</v>
          </cell>
          <cell r="H66">
            <v>58199</v>
          </cell>
        </row>
        <row r="67">
          <cell r="A67" t="str">
            <v>LT2114</v>
          </cell>
          <cell r="B67">
            <v>4</v>
          </cell>
          <cell r="C67">
            <v>2.83</v>
          </cell>
          <cell r="D67">
            <v>1273500</v>
          </cell>
          <cell r="E67">
            <v>90000</v>
          </cell>
          <cell r="F67">
            <v>331110</v>
          </cell>
          <cell r="G67">
            <v>1694610</v>
          </cell>
          <cell r="H67">
            <v>65177</v>
          </cell>
        </row>
        <row r="68">
          <cell r="A68" t="str">
            <v>LT2120</v>
          </cell>
          <cell r="B68" t="str">
            <v>- Nhãm II (vËn t¶i sang ngang)</v>
          </cell>
        </row>
        <row r="69">
          <cell r="A69" t="str">
            <v>LT2121</v>
          </cell>
          <cell r="B69">
            <v>1</v>
          </cell>
          <cell r="C69">
            <v>2.12</v>
          </cell>
          <cell r="D69">
            <v>954000</v>
          </cell>
          <cell r="E69">
            <v>90000</v>
          </cell>
          <cell r="F69">
            <v>248040</v>
          </cell>
          <cell r="G69">
            <v>1292040</v>
          </cell>
          <cell r="H69">
            <v>49694</v>
          </cell>
        </row>
        <row r="70">
          <cell r="A70" t="str">
            <v>LT2122</v>
          </cell>
          <cell r="B70">
            <v>2</v>
          </cell>
          <cell r="C70">
            <v>2.39</v>
          </cell>
          <cell r="D70">
            <v>1075500</v>
          </cell>
          <cell r="E70">
            <v>90000</v>
          </cell>
          <cell r="F70">
            <v>279630</v>
          </cell>
          <cell r="G70">
            <v>1445130</v>
          </cell>
          <cell r="H70">
            <v>55582</v>
          </cell>
        </row>
        <row r="71">
          <cell r="A71" t="str">
            <v>LT2123</v>
          </cell>
          <cell r="B71">
            <v>3</v>
          </cell>
          <cell r="C71">
            <v>2.76</v>
          </cell>
          <cell r="D71">
            <v>1242000</v>
          </cell>
          <cell r="E71">
            <v>90000</v>
          </cell>
          <cell r="F71">
            <v>322920</v>
          </cell>
          <cell r="G71">
            <v>1654920</v>
          </cell>
          <cell r="H71">
            <v>63651</v>
          </cell>
        </row>
        <row r="72">
          <cell r="A72" t="str">
            <v>LT2124</v>
          </cell>
          <cell r="B72">
            <v>4</v>
          </cell>
          <cell r="C72">
            <v>3.11</v>
          </cell>
          <cell r="D72">
            <v>1399500</v>
          </cell>
          <cell r="E72">
            <v>90000</v>
          </cell>
          <cell r="F72">
            <v>363870</v>
          </cell>
          <cell r="G72">
            <v>1853370</v>
          </cell>
          <cell r="H72">
            <v>71283</v>
          </cell>
        </row>
        <row r="74">
          <cell r="A74" t="str">
            <v>LT2200</v>
          </cell>
          <cell r="B74" t="str">
            <v>2. Thî m¸y, thî ®iÖn</v>
          </cell>
        </row>
        <row r="75">
          <cell r="A75" t="str">
            <v>LT2210</v>
          </cell>
          <cell r="B75" t="str">
            <v>- Nhãm I (vËn t¶i däc s«ng)</v>
          </cell>
        </row>
        <row r="76">
          <cell r="A76" t="str">
            <v>LT2211</v>
          </cell>
          <cell r="B76">
            <v>1</v>
          </cell>
          <cell r="C76">
            <v>2.0499999999999998</v>
          </cell>
          <cell r="D76">
            <v>922499.99999999988</v>
          </cell>
          <cell r="E76">
            <v>90000</v>
          </cell>
          <cell r="F76">
            <v>239850</v>
          </cell>
          <cell r="G76">
            <v>1252350</v>
          </cell>
          <cell r="H76">
            <v>48167</v>
          </cell>
        </row>
        <row r="77">
          <cell r="A77" t="str">
            <v>LT2212</v>
          </cell>
          <cell r="B77">
            <v>2</v>
          </cell>
          <cell r="C77">
            <v>2.35</v>
          </cell>
          <cell r="D77">
            <v>1057500</v>
          </cell>
          <cell r="E77">
            <v>90000</v>
          </cell>
          <cell r="F77">
            <v>274950</v>
          </cell>
          <cell r="G77">
            <v>1422450</v>
          </cell>
          <cell r="H77">
            <v>54710</v>
          </cell>
        </row>
        <row r="78">
          <cell r="A78" t="str">
            <v>LT2213</v>
          </cell>
          <cell r="B78">
            <v>3</v>
          </cell>
          <cell r="C78">
            <v>2.66</v>
          </cell>
          <cell r="D78">
            <v>1197000</v>
          </cell>
          <cell r="E78">
            <v>90000</v>
          </cell>
          <cell r="F78">
            <v>311220</v>
          </cell>
          <cell r="G78">
            <v>1598220</v>
          </cell>
          <cell r="H78">
            <v>61470</v>
          </cell>
        </row>
        <row r="79">
          <cell r="A79" t="str">
            <v>LT2214</v>
          </cell>
          <cell r="B79">
            <v>4</v>
          </cell>
          <cell r="C79">
            <v>2.99</v>
          </cell>
          <cell r="D79">
            <v>1345500</v>
          </cell>
          <cell r="E79">
            <v>90000</v>
          </cell>
          <cell r="F79">
            <v>349830</v>
          </cell>
          <cell r="G79">
            <v>1785330</v>
          </cell>
          <cell r="H79">
            <v>68667</v>
          </cell>
        </row>
        <row r="80">
          <cell r="A80" t="str">
            <v>LT2220</v>
          </cell>
          <cell r="B80" t="str">
            <v>- Nhãm II (vËn t¶i sang ngang)</v>
          </cell>
        </row>
        <row r="81">
          <cell r="A81" t="str">
            <v>LT2221</v>
          </cell>
          <cell r="B81">
            <v>1</v>
          </cell>
          <cell r="C81">
            <v>2.25</v>
          </cell>
          <cell r="D81">
            <v>1012500</v>
          </cell>
          <cell r="E81">
            <v>90000</v>
          </cell>
          <cell r="F81">
            <v>263250</v>
          </cell>
          <cell r="G81">
            <v>1365750</v>
          </cell>
          <cell r="H81">
            <v>52529</v>
          </cell>
        </row>
        <row r="82">
          <cell r="A82" t="str">
            <v>LT2222</v>
          </cell>
          <cell r="B82">
            <v>2</v>
          </cell>
          <cell r="C82">
            <v>2.58</v>
          </cell>
          <cell r="D82">
            <v>1161000</v>
          </cell>
          <cell r="E82">
            <v>90000</v>
          </cell>
          <cell r="F82">
            <v>301860</v>
          </cell>
          <cell r="G82">
            <v>1552860</v>
          </cell>
          <cell r="H82">
            <v>59725</v>
          </cell>
        </row>
        <row r="83">
          <cell r="A83" t="str">
            <v>LT2223</v>
          </cell>
          <cell r="B83">
            <v>3</v>
          </cell>
          <cell r="C83">
            <v>2.92</v>
          </cell>
          <cell r="D83">
            <v>1314000</v>
          </cell>
          <cell r="E83">
            <v>90000</v>
          </cell>
          <cell r="F83">
            <v>341640</v>
          </cell>
          <cell r="G83">
            <v>1745640</v>
          </cell>
          <cell r="H83">
            <v>67140</v>
          </cell>
        </row>
        <row r="84">
          <cell r="A84" t="str">
            <v>LT2224</v>
          </cell>
          <cell r="B84">
            <v>4</v>
          </cell>
          <cell r="C84">
            <v>3.8</v>
          </cell>
          <cell r="D84">
            <v>1710000</v>
          </cell>
          <cell r="E84">
            <v>90000</v>
          </cell>
          <cell r="F84">
            <v>444600</v>
          </cell>
          <cell r="G84">
            <v>2244600</v>
          </cell>
          <cell r="H84">
            <v>86331</v>
          </cell>
        </row>
        <row r="87">
          <cell r="A87" t="str">
            <v>LT3000</v>
          </cell>
          <cell r="B87" t="str">
            <v>tµu vËn t¶i biÓn theo nhãm tµu - b.2 (trang 98)</v>
          </cell>
        </row>
        <row r="89">
          <cell r="A89" t="str">
            <v>LT3100</v>
          </cell>
          <cell r="B89" t="str">
            <v>1. ThuyÒn tr­ëng</v>
          </cell>
        </row>
        <row r="90">
          <cell r="A90" t="str">
            <v>LT3110</v>
          </cell>
          <cell r="B90" t="str">
            <v>- D­íi 200 GRT</v>
          </cell>
        </row>
        <row r="91">
          <cell r="A91" t="str">
            <v>LT3111</v>
          </cell>
          <cell r="B91">
            <v>1</v>
          </cell>
          <cell r="C91">
            <v>4.5599999999999996</v>
          </cell>
          <cell r="D91">
            <v>2051999.9999999998</v>
          </cell>
          <cell r="E91">
            <v>90000</v>
          </cell>
          <cell r="F91">
            <v>533520</v>
          </cell>
          <cell r="G91">
            <v>2675520</v>
          </cell>
          <cell r="H91">
            <v>102905</v>
          </cell>
        </row>
        <row r="92">
          <cell r="A92" t="str">
            <v>LT3112</v>
          </cell>
          <cell r="B92">
            <v>2</v>
          </cell>
          <cell r="C92">
            <v>4.88</v>
          </cell>
          <cell r="D92">
            <v>2196000</v>
          </cell>
          <cell r="E92">
            <v>90000</v>
          </cell>
          <cell r="F92">
            <v>570960</v>
          </cell>
          <cell r="G92">
            <v>2856960</v>
          </cell>
          <cell r="H92">
            <v>109883</v>
          </cell>
        </row>
        <row r="93">
          <cell r="A93" t="str">
            <v>LT3120</v>
          </cell>
          <cell r="B93" t="str">
            <v>- Tõ 200 GRT ®Õn 499 GRT</v>
          </cell>
        </row>
        <row r="94">
          <cell r="A94" t="str">
            <v>LT3121</v>
          </cell>
          <cell r="B94">
            <v>1</v>
          </cell>
          <cell r="C94">
            <v>4.88</v>
          </cell>
          <cell r="D94">
            <v>2196000</v>
          </cell>
          <cell r="E94">
            <v>90000</v>
          </cell>
          <cell r="F94">
            <v>570960</v>
          </cell>
          <cell r="G94">
            <v>2856960</v>
          </cell>
          <cell r="H94">
            <v>109883</v>
          </cell>
        </row>
        <row r="95">
          <cell r="A95" t="str">
            <v>LT3122</v>
          </cell>
          <cell r="B95">
            <v>2</v>
          </cell>
          <cell r="C95">
            <v>5.19</v>
          </cell>
          <cell r="D95">
            <v>2335500</v>
          </cell>
          <cell r="E95">
            <v>90000</v>
          </cell>
          <cell r="F95">
            <v>607230</v>
          </cell>
          <cell r="G95">
            <v>3032730</v>
          </cell>
          <cell r="H95">
            <v>116643</v>
          </cell>
        </row>
        <row r="96">
          <cell r="A96" t="str">
            <v>LT3130</v>
          </cell>
          <cell r="B96" t="str">
            <v>- Tõ 500 GRT ®Õn 1599 GRT</v>
          </cell>
        </row>
        <row r="97">
          <cell r="A97" t="str">
            <v>LT3131</v>
          </cell>
          <cell r="B97">
            <v>1</v>
          </cell>
          <cell r="C97">
            <v>5.19</v>
          </cell>
          <cell r="D97">
            <v>2335500</v>
          </cell>
          <cell r="E97">
            <v>90000</v>
          </cell>
          <cell r="F97">
            <v>607230</v>
          </cell>
          <cell r="G97">
            <v>3032730</v>
          </cell>
          <cell r="H97">
            <v>116643</v>
          </cell>
        </row>
        <row r="98">
          <cell r="A98" t="str">
            <v>LT3132</v>
          </cell>
          <cell r="B98">
            <v>2</v>
          </cell>
          <cell r="C98">
            <v>5.41</v>
          </cell>
          <cell r="D98">
            <v>2434500</v>
          </cell>
          <cell r="E98">
            <v>90000</v>
          </cell>
          <cell r="F98">
            <v>632970</v>
          </cell>
          <cell r="G98">
            <v>3157470</v>
          </cell>
          <cell r="H98">
            <v>121441</v>
          </cell>
        </row>
        <row r="99">
          <cell r="A99" t="str">
            <v>LT3140</v>
          </cell>
          <cell r="B99" t="str">
            <v>- Tõ 1600 GRT ®Õn 5999 GRT</v>
          </cell>
        </row>
        <row r="100">
          <cell r="A100" t="str">
            <v>LT3141</v>
          </cell>
          <cell r="B100">
            <v>1</v>
          </cell>
          <cell r="C100">
            <v>5.41</v>
          </cell>
          <cell r="D100">
            <v>2434500</v>
          </cell>
          <cell r="E100">
            <v>90000</v>
          </cell>
          <cell r="F100">
            <v>632970</v>
          </cell>
          <cell r="G100">
            <v>3157470</v>
          </cell>
          <cell r="H100">
            <v>121441</v>
          </cell>
        </row>
        <row r="101">
          <cell r="A101" t="str">
            <v>LT3142</v>
          </cell>
          <cell r="B101">
            <v>2</v>
          </cell>
          <cell r="C101">
            <v>5.75</v>
          </cell>
          <cell r="D101">
            <v>2587500</v>
          </cell>
          <cell r="E101">
            <v>90000</v>
          </cell>
          <cell r="F101">
            <v>672750</v>
          </cell>
          <cell r="G101">
            <v>3350250</v>
          </cell>
          <cell r="H101">
            <v>128856</v>
          </cell>
        </row>
        <row r="102">
          <cell r="A102" t="str">
            <v>LT3150</v>
          </cell>
          <cell r="B102" t="str">
            <v>- Tõ 6000 GRT ®Õn 10000 GRT</v>
          </cell>
        </row>
        <row r="103">
          <cell r="A103" t="str">
            <v>LT3151</v>
          </cell>
          <cell r="B103">
            <v>1</v>
          </cell>
          <cell r="C103">
            <v>6.16</v>
          </cell>
          <cell r="D103">
            <v>2772000</v>
          </cell>
          <cell r="E103">
            <v>90000</v>
          </cell>
          <cell r="F103">
            <v>720720</v>
          </cell>
          <cell r="G103">
            <v>3582720</v>
          </cell>
          <cell r="H103">
            <v>137797</v>
          </cell>
        </row>
        <row r="104">
          <cell r="A104" t="str">
            <v>LT3152</v>
          </cell>
          <cell r="B104">
            <v>2</v>
          </cell>
          <cell r="C104">
            <v>6.5</v>
          </cell>
          <cell r="D104">
            <v>2925000</v>
          </cell>
          <cell r="E104">
            <v>90000</v>
          </cell>
          <cell r="F104">
            <v>760500</v>
          </cell>
          <cell r="G104">
            <v>3775500</v>
          </cell>
          <cell r="H104">
            <v>145212</v>
          </cell>
        </row>
        <row r="105">
          <cell r="A105" t="str">
            <v>LT3160</v>
          </cell>
          <cell r="B105" t="str">
            <v>- Tõ 10000 GRT trë lªn</v>
          </cell>
        </row>
        <row r="106">
          <cell r="A106" t="str">
            <v>LT3161</v>
          </cell>
          <cell r="B106">
            <v>1</v>
          </cell>
          <cell r="C106">
            <v>6.65</v>
          </cell>
          <cell r="D106">
            <v>2992500</v>
          </cell>
          <cell r="E106">
            <v>90000</v>
          </cell>
          <cell r="F106">
            <v>778050</v>
          </cell>
          <cell r="G106">
            <v>3860550</v>
          </cell>
          <cell r="H106">
            <v>148483</v>
          </cell>
        </row>
        <row r="107">
          <cell r="A107" t="str">
            <v>LT3162</v>
          </cell>
          <cell r="B107">
            <v>2</v>
          </cell>
          <cell r="C107">
            <v>7.15</v>
          </cell>
          <cell r="D107">
            <v>3217500</v>
          </cell>
          <cell r="E107">
            <v>90000</v>
          </cell>
          <cell r="F107">
            <v>836550</v>
          </cell>
          <cell r="G107">
            <v>4144050</v>
          </cell>
          <cell r="H107">
            <v>159387</v>
          </cell>
        </row>
        <row r="109">
          <cell r="A109" t="str">
            <v>LT3200</v>
          </cell>
          <cell r="B109" t="str">
            <v>2. M¸y tr­ëng</v>
          </cell>
        </row>
        <row r="110">
          <cell r="A110" t="str">
            <v>LT3210</v>
          </cell>
          <cell r="B110" t="str">
            <v>- D­íi 200 GRT</v>
          </cell>
        </row>
        <row r="111">
          <cell r="A111" t="str">
            <v>LT3211</v>
          </cell>
          <cell r="B111">
            <v>1</v>
          </cell>
          <cell r="C111">
            <v>4.3600000000000003</v>
          </cell>
          <cell r="D111">
            <v>1962000.0000000002</v>
          </cell>
          <cell r="E111">
            <v>90000</v>
          </cell>
          <cell r="F111">
            <v>510120</v>
          </cell>
          <cell r="G111">
            <v>2562120</v>
          </cell>
          <cell r="H111">
            <v>98543</v>
          </cell>
        </row>
        <row r="112">
          <cell r="A112" t="str">
            <v>LT3212</v>
          </cell>
          <cell r="B112">
            <v>2</v>
          </cell>
          <cell r="C112">
            <v>4.5599999999999996</v>
          </cell>
          <cell r="D112">
            <v>2051999.9999999998</v>
          </cell>
          <cell r="E112">
            <v>90000</v>
          </cell>
          <cell r="F112">
            <v>533520</v>
          </cell>
          <cell r="G112">
            <v>2675520</v>
          </cell>
          <cell r="H112">
            <v>102905</v>
          </cell>
        </row>
        <row r="113">
          <cell r="A113" t="str">
            <v>LT3220</v>
          </cell>
          <cell r="B113" t="str">
            <v>- Tõ 200 GRT ®Õn 499 GRT</v>
          </cell>
        </row>
        <row r="114">
          <cell r="A114" t="str">
            <v>LT3221</v>
          </cell>
          <cell r="B114">
            <v>1</v>
          </cell>
          <cell r="C114">
            <v>4.5599999999999996</v>
          </cell>
          <cell r="D114">
            <v>2051999.9999999998</v>
          </cell>
          <cell r="E114">
            <v>90000</v>
          </cell>
          <cell r="F114">
            <v>533520</v>
          </cell>
          <cell r="G114">
            <v>2675520</v>
          </cell>
          <cell r="H114">
            <v>102905</v>
          </cell>
        </row>
        <row r="115">
          <cell r="A115" t="str">
            <v>LT3222</v>
          </cell>
          <cell r="B115">
            <v>2</v>
          </cell>
          <cell r="C115">
            <v>4.88</v>
          </cell>
          <cell r="D115">
            <v>2196000</v>
          </cell>
          <cell r="E115">
            <v>90000</v>
          </cell>
          <cell r="F115">
            <v>570960</v>
          </cell>
          <cell r="G115">
            <v>2856960</v>
          </cell>
          <cell r="H115">
            <v>109883</v>
          </cell>
        </row>
        <row r="116">
          <cell r="A116" t="str">
            <v>LT3230</v>
          </cell>
          <cell r="B116" t="str">
            <v>- Tõ 500 GRT ®Õn 1599 GRT</v>
          </cell>
        </row>
        <row r="117">
          <cell r="A117" t="str">
            <v>LT3231</v>
          </cell>
          <cell r="B117">
            <v>1</v>
          </cell>
          <cell r="C117">
            <v>4.88</v>
          </cell>
          <cell r="D117">
            <v>2196000</v>
          </cell>
          <cell r="E117">
            <v>90000</v>
          </cell>
          <cell r="F117">
            <v>570960</v>
          </cell>
          <cell r="G117">
            <v>2856960</v>
          </cell>
          <cell r="H117">
            <v>109883</v>
          </cell>
        </row>
        <row r="118">
          <cell r="A118" t="str">
            <v>LT3232</v>
          </cell>
          <cell r="B118">
            <v>2</v>
          </cell>
          <cell r="C118">
            <v>5.19</v>
          </cell>
          <cell r="D118">
            <v>2335500</v>
          </cell>
          <cell r="E118">
            <v>90000</v>
          </cell>
          <cell r="F118">
            <v>607230</v>
          </cell>
          <cell r="G118">
            <v>3032730</v>
          </cell>
          <cell r="H118">
            <v>116643</v>
          </cell>
        </row>
        <row r="119">
          <cell r="A119" t="str">
            <v>LT3240</v>
          </cell>
          <cell r="B119" t="str">
            <v>- Tõ 1600 GRT ®Õn 5999 GRT</v>
          </cell>
        </row>
        <row r="120">
          <cell r="A120" t="str">
            <v>LT3241</v>
          </cell>
          <cell r="B120">
            <v>1</v>
          </cell>
          <cell r="C120">
            <v>5.19</v>
          </cell>
          <cell r="D120">
            <v>2335500</v>
          </cell>
          <cell r="E120">
            <v>90000</v>
          </cell>
          <cell r="F120">
            <v>607230</v>
          </cell>
          <cell r="G120">
            <v>3032730</v>
          </cell>
          <cell r="H120">
            <v>116643</v>
          </cell>
        </row>
        <row r="121">
          <cell r="A121" t="str">
            <v>LT3242</v>
          </cell>
          <cell r="B121">
            <v>2</v>
          </cell>
          <cell r="C121">
            <v>5.41</v>
          </cell>
          <cell r="D121">
            <v>2434500</v>
          </cell>
          <cell r="E121">
            <v>90000</v>
          </cell>
          <cell r="F121">
            <v>632970</v>
          </cell>
          <cell r="G121">
            <v>3157470</v>
          </cell>
          <cell r="H121">
            <v>121441</v>
          </cell>
        </row>
        <row r="122">
          <cell r="A122" t="str">
            <v>LT3250</v>
          </cell>
          <cell r="B122" t="str">
            <v>- Tõ 6000 GRT ®Õn 10000 GRT</v>
          </cell>
        </row>
        <row r="123">
          <cell r="A123" t="str">
            <v>LT3251</v>
          </cell>
          <cell r="B123">
            <v>1</v>
          </cell>
          <cell r="C123">
            <v>5.75</v>
          </cell>
          <cell r="D123">
            <v>2587500</v>
          </cell>
          <cell r="E123">
            <v>90000</v>
          </cell>
          <cell r="F123">
            <v>672750</v>
          </cell>
          <cell r="G123">
            <v>3350250</v>
          </cell>
          <cell r="H123">
            <v>128856</v>
          </cell>
        </row>
        <row r="124">
          <cell r="A124" t="str">
            <v>LT3252</v>
          </cell>
          <cell r="B124">
            <v>2</v>
          </cell>
          <cell r="C124">
            <v>6.16</v>
          </cell>
          <cell r="D124">
            <v>2772000</v>
          </cell>
          <cell r="E124">
            <v>90000</v>
          </cell>
          <cell r="F124">
            <v>720720</v>
          </cell>
          <cell r="G124">
            <v>3582720</v>
          </cell>
          <cell r="H124">
            <v>137797</v>
          </cell>
        </row>
        <row r="125">
          <cell r="A125" t="str">
            <v>LT3260</v>
          </cell>
          <cell r="B125" t="str">
            <v>- Tõ 10000 GRT trë lªn</v>
          </cell>
        </row>
        <row r="126">
          <cell r="A126" t="str">
            <v>LT3261</v>
          </cell>
          <cell r="B126">
            <v>1</v>
          </cell>
          <cell r="C126">
            <v>6.28</v>
          </cell>
          <cell r="D126">
            <v>2826000</v>
          </cell>
          <cell r="E126">
            <v>90000</v>
          </cell>
          <cell r="F126">
            <v>734760</v>
          </cell>
          <cell r="G126">
            <v>3650760</v>
          </cell>
          <cell r="H126">
            <v>140414</v>
          </cell>
        </row>
        <row r="127">
          <cell r="A127" t="str">
            <v>LT3262</v>
          </cell>
          <cell r="B127">
            <v>2</v>
          </cell>
          <cell r="C127">
            <v>6.65</v>
          </cell>
          <cell r="D127">
            <v>2992500</v>
          </cell>
          <cell r="E127">
            <v>90000</v>
          </cell>
          <cell r="F127">
            <v>778050</v>
          </cell>
          <cell r="G127">
            <v>3860550</v>
          </cell>
          <cell r="H127">
            <v>148483</v>
          </cell>
        </row>
        <row r="129">
          <cell r="A129" t="str">
            <v>LT3300</v>
          </cell>
          <cell r="B129" t="str">
            <v>3. §¹i phã, M¸y 2</v>
          </cell>
        </row>
        <row r="130">
          <cell r="A130" t="str">
            <v>LT3310</v>
          </cell>
          <cell r="B130" t="str">
            <v>- D­íi 200 GRT</v>
          </cell>
        </row>
        <row r="131">
          <cell r="A131" t="str">
            <v>LT3311</v>
          </cell>
          <cell r="B131">
            <v>1</v>
          </cell>
          <cell r="C131">
            <v>4.1399999999999997</v>
          </cell>
          <cell r="D131">
            <v>1862999.9999999998</v>
          </cell>
          <cell r="E131">
            <v>90000</v>
          </cell>
          <cell r="F131">
            <v>484380</v>
          </cell>
          <cell r="G131">
            <v>2437380</v>
          </cell>
          <cell r="H131">
            <v>93745</v>
          </cell>
        </row>
        <row r="132">
          <cell r="A132" t="str">
            <v>LT3312</v>
          </cell>
          <cell r="B132">
            <v>2</v>
          </cell>
          <cell r="C132">
            <v>4.3600000000000003</v>
          </cell>
          <cell r="D132">
            <v>1962000.0000000002</v>
          </cell>
          <cell r="E132">
            <v>90000</v>
          </cell>
          <cell r="F132">
            <v>510120</v>
          </cell>
          <cell r="G132">
            <v>2562120</v>
          </cell>
          <cell r="H132">
            <v>98543</v>
          </cell>
        </row>
        <row r="133">
          <cell r="A133" t="str">
            <v>LT3320</v>
          </cell>
          <cell r="B133" t="str">
            <v>- Tõ 200 GRT ®Õn 499 GRT</v>
          </cell>
        </row>
        <row r="134">
          <cell r="A134" t="str">
            <v>LT3321</v>
          </cell>
          <cell r="B134">
            <v>1</v>
          </cell>
          <cell r="C134">
            <v>4.3600000000000003</v>
          </cell>
          <cell r="D134">
            <v>1962000.0000000002</v>
          </cell>
          <cell r="E134">
            <v>90000</v>
          </cell>
          <cell r="F134">
            <v>510120</v>
          </cell>
          <cell r="G134">
            <v>2562120</v>
          </cell>
          <cell r="H134">
            <v>98543</v>
          </cell>
        </row>
        <row r="135">
          <cell r="A135" t="str">
            <v>LT3322</v>
          </cell>
          <cell r="B135">
            <v>2</v>
          </cell>
          <cell r="C135">
            <v>4.5599999999999996</v>
          </cell>
          <cell r="D135">
            <v>2051999.9999999998</v>
          </cell>
          <cell r="E135">
            <v>90000</v>
          </cell>
          <cell r="F135">
            <v>533520</v>
          </cell>
          <cell r="G135">
            <v>2675520</v>
          </cell>
          <cell r="H135">
            <v>102905</v>
          </cell>
        </row>
        <row r="136">
          <cell r="A136" t="str">
            <v>LT3330</v>
          </cell>
          <cell r="B136" t="str">
            <v>- Tõ 500 GRT ®Õn 1599 GRT</v>
          </cell>
        </row>
        <row r="137">
          <cell r="A137" t="str">
            <v>LT3331</v>
          </cell>
          <cell r="B137">
            <v>1</v>
          </cell>
          <cell r="C137">
            <v>4.5599999999999996</v>
          </cell>
          <cell r="D137">
            <v>2051999.9999999998</v>
          </cell>
          <cell r="E137">
            <v>90000</v>
          </cell>
          <cell r="F137">
            <v>533520</v>
          </cell>
          <cell r="G137">
            <v>2675520</v>
          </cell>
          <cell r="H137">
            <v>102905</v>
          </cell>
        </row>
        <row r="138">
          <cell r="A138" t="str">
            <v>LT3332</v>
          </cell>
          <cell r="B138">
            <v>2</v>
          </cell>
          <cell r="C138">
            <v>4.88</v>
          </cell>
          <cell r="D138">
            <v>2196000</v>
          </cell>
          <cell r="E138">
            <v>90000</v>
          </cell>
          <cell r="F138">
            <v>570960</v>
          </cell>
          <cell r="G138">
            <v>2856960</v>
          </cell>
          <cell r="H138">
            <v>109883</v>
          </cell>
        </row>
        <row r="139">
          <cell r="A139" t="str">
            <v>LT3340</v>
          </cell>
          <cell r="B139" t="str">
            <v>- Tõ 1600 GRT ®Õn 5999 GRT</v>
          </cell>
        </row>
        <row r="140">
          <cell r="A140" t="str">
            <v>LT3341</v>
          </cell>
          <cell r="B140">
            <v>1</v>
          </cell>
          <cell r="C140">
            <v>4.88</v>
          </cell>
          <cell r="D140">
            <v>2196000</v>
          </cell>
          <cell r="E140">
            <v>90000</v>
          </cell>
          <cell r="F140">
            <v>570960</v>
          </cell>
          <cell r="G140">
            <v>2856960</v>
          </cell>
          <cell r="H140">
            <v>109883</v>
          </cell>
        </row>
        <row r="141">
          <cell r="A141" t="str">
            <v>LT3342</v>
          </cell>
          <cell r="B141">
            <v>2</v>
          </cell>
          <cell r="C141">
            <v>5.19</v>
          </cell>
          <cell r="D141">
            <v>2335500</v>
          </cell>
          <cell r="E141">
            <v>90000</v>
          </cell>
          <cell r="F141">
            <v>607230</v>
          </cell>
          <cell r="G141">
            <v>3032730</v>
          </cell>
          <cell r="H141">
            <v>116643</v>
          </cell>
        </row>
        <row r="142">
          <cell r="A142" t="str">
            <v>LT3350</v>
          </cell>
          <cell r="B142" t="str">
            <v>- Tõ 6000 GRT ®Õn 10000 GRT</v>
          </cell>
        </row>
        <row r="143">
          <cell r="A143" t="str">
            <v>LT3351</v>
          </cell>
          <cell r="B143">
            <v>1</v>
          </cell>
          <cell r="C143">
            <v>5.41</v>
          </cell>
          <cell r="D143">
            <v>2434500</v>
          </cell>
          <cell r="E143">
            <v>90000</v>
          </cell>
          <cell r="F143">
            <v>632970</v>
          </cell>
          <cell r="G143">
            <v>3157470</v>
          </cell>
          <cell r="H143">
            <v>121441</v>
          </cell>
        </row>
        <row r="144">
          <cell r="A144" t="str">
            <v>LT3352</v>
          </cell>
          <cell r="B144">
            <v>2</v>
          </cell>
          <cell r="C144">
            <v>5.75</v>
          </cell>
          <cell r="D144">
            <v>2587500</v>
          </cell>
          <cell r="E144">
            <v>90000</v>
          </cell>
          <cell r="F144">
            <v>672750</v>
          </cell>
          <cell r="G144">
            <v>3350250</v>
          </cell>
          <cell r="H144">
            <v>128856</v>
          </cell>
        </row>
        <row r="145">
          <cell r="A145" t="str">
            <v>LT3360</v>
          </cell>
          <cell r="B145" t="str">
            <v>- Tõ 10000 GRT trë lªn</v>
          </cell>
        </row>
        <row r="146">
          <cell r="A146" t="str">
            <v>LT3361</v>
          </cell>
          <cell r="B146">
            <v>1</v>
          </cell>
          <cell r="C146">
            <v>5.94</v>
          </cell>
          <cell r="D146">
            <v>2673000</v>
          </cell>
          <cell r="E146">
            <v>90000</v>
          </cell>
          <cell r="F146">
            <v>694980</v>
          </cell>
          <cell r="G146">
            <v>3457980</v>
          </cell>
          <cell r="H146">
            <v>132999</v>
          </cell>
        </row>
        <row r="147">
          <cell r="A147" t="str">
            <v>LT3362</v>
          </cell>
          <cell r="B147">
            <v>2</v>
          </cell>
          <cell r="C147">
            <v>6.28</v>
          </cell>
          <cell r="D147">
            <v>2826000</v>
          </cell>
          <cell r="E147">
            <v>90000</v>
          </cell>
          <cell r="F147">
            <v>734760</v>
          </cell>
          <cell r="G147">
            <v>3650760</v>
          </cell>
          <cell r="H147">
            <v>140414</v>
          </cell>
        </row>
        <row r="149">
          <cell r="A149" t="str">
            <v>LT3400</v>
          </cell>
          <cell r="B149" t="str">
            <v>4. ThuyÒn phã 2, M¸y 3</v>
          </cell>
        </row>
        <row r="150">
          <cell r="A150" t="str">
            <v>LT3410</v>
          </cell>
          <cell r="B150" t="str">
            <v>- D­íi 200 GRT</v>
          </cell>
        </row>
        <row r="151">
          <cell r="A151" t="str">
            <v>LT3411</v>
          </cell>
          <cell r="B151">
            <v>1</v>
          </cell>
          <cell r="C151">
            <v>3.66</v>
          </cell>
          <cell r="D151">
            <v>1647000</v>
          </cell>
          <cell r="E151">
            <v>90000</v>
          </cell>
          <cell r="F151">
            <v>428220</v>
          </cell>
          <cell r="G151">
            <v>2165220</v>
          </cell>
          <cell r="H151">
            <v>83278</v>
          </cell>
        </row>
        <row r="152">
          <cell r="A152" t="str">
            <v>LT3412</v>
          </cell>
          <cell r="B152">
            <v>2</v>
          </cell>
          <cell r="C152">
            <v>3.91</v>
          </cell>
          <cell r="D152">
            <v>1759500</v>
          </cell>
          <cell r="E152">
            <v>90000</v>
          </cell>
          <cell r="F152">
            <v>457470</v>
          </cell>
          <cell r="G152">
            <v>2306970</v>
          </cell>
          <cell r="H152">
            <v>88730</v>
          </cell>
        </row>
        <row r="153">
          <cell r="A153" t="str">
            <v>LT3420</v>
          </cell>
          <cell r="B153" t="str">
            <v>- Tõ 200 GRT ®Õn 499 GRT</v>
          </cell>
        </row>
        <row r="154">
          <cell r="A154" t="str">
            <v>LT3421</v>
          </cell>
          <cell r="B154">
            <v>1</v>
          </cell>
          <cell r="C154">
            <v>3.91</v>
          </cell>
          <cell r="D154">
            <v>1759500</v>
          </cell>
          <cell r="E154">
            <v>90000</v>
          </cell>
          <cell r="F154">
            <v>457470</v>
          </cell>
          <cell r="G154">
            <v>2306970</v>
          </cell>
          <cell r="H154">
            <v>88730</v>
          </cell>
        </row>
        <row r="155">
          <cell r="A155" t="str">
            <v>LT3422</v>
          </cell>
          <cell r="B155">
            <v>2</v>
          </cell>
          <cell r="C155">
            <v>4.16</v>
          </cell>
          <cell r="D155">
            <v>1872000</v>
          </cell>
          <cell r="E155">
            <v>90000</v>
          </cell>
          <cell r="F155">
            <v>486720</v>
          </cell>
          <cell r="G155">
            <v>2448720</v>
          </cell>
          <cell r="H155">
            <v>94182</v>
          </cell>
        </row>
        <row r="156">
          <cell r="A156" t="str">
            <v>LT3430</v>
          </cell>
          <cell r="B156" t="str">
            <v>- Tõ 500 GRT ®Õn 1599 GRT</v>
          </cell>
        </row>
        <row r="157">
          <cell r="A157" t="str">
            <v>LT3431</v>
          </cell>
          <cell r="B157">
            <v>1</v>
          </cell>
          <cell r="C157">
            <v>4.16</v>
          </cell>
          <cell r="D157">
            <v>1872000</v>
          </cell>
          <cell r="E157">
            <v>90000</v>
          </cell>
          <cell r="F157">
            <v>486720</v>
          </cell>
          <cell r="G157">
            <v>2448720</v>
          </cell>
          <cell r="H157">
            <v>94182</v>
          </cell>
        </row>
        <row r="158">
          <cell r="A158" t="str">
            <v>LT3432</v>
          </cell>
          <cell r="B158">
            <v>2</v>
          </cell>
          <cell r="C158">
            <v>4.37</v>
          </cell>
          <cell r="D158">
            <v>1966500</v>
          </cell>
          <cell r="E158">
            <v>90000</v>
          </cell>
          <cell r="F158">
            <v>511290</v>
          </cell>
          <cell r="G158">
            <v>2567790</v>
          </cell>
          <cell r="H158">
            <v>98761</v>
          </cell>
        </row>
        <row r="159">
          <cell r="A159" t="str">
            <v>LT3440</v>
          </cell>
          <cell r="B159" t="str">
            <v>- Tõ 1600 GRT ®Õn 5999 GRT</v>
          </cell>
        </row>
        <row r="160">
          <cell r="A160" t="str">
            <v>LT3441</v>
          </cell>
          <cell r="B160">
            <v>1</v>
          </cell>
          <cell r="C160">
            <v>4.37</v>
          </cell>
          <cell r="D160">
            <v>1966500</v>
          </cell>
          <cell r="E160">
            <v>90000</v>
          </cell>
          <cell r="F160">
            <v>511290</v>
          </cell>
          <cell r="G160">
            <v>2567790</v>
          </cell>
          <cell r="H160">
            <v>98761</v>
          </cell>
        </row>
        <row r="161">
          <cell r="A161" t="str">
            <v>LT3442</v>
          </cell>
          <cell r="B161">
            <v>2</v>
          </cell>
          <cell r="C161">
            <v>4.68</v>
          </cell>
          <cell r="D161">
            <v>2106000</v>
          </cell>
          <cell r="E161">
            <v>90000</v>
          </cell>
          <cell r="F161">
            <v>547560</v>
          </cell>
          <cell r="G161">
            <v>2743560</v>
          </cell>
          <cell r="H161">
            <v>105522</v>
          </cell>
        </row>
        <row r="162">
          <cell r="A162" t="str">
            <v>LT3450</v>
          </cell>
          <cell r="B162" t="str">
            <v>- Tõ 6000 GRT ®Õn 10000 GRT</v>
          </cell>
        </row>
        <row r="163">
          <cell r="A163" t="str">
            <v>LT3451</v>
          </cell>
          <cell r="B163">
            <v>1</v>
          </cell>
          <cell r="C163">
            <v>4.88</v>
          </cell>
          <cell r="D163">
            <v>2196000</v>
          </cell>
          <cell r="E163">
            <v>90000</v>
          </cell>
          <cell r="F163">
            <v>570960</v>
          </cell>
          <cell r="G163">
            <v>2856960</v>
          </cell>
          <cell r="H163">
            <v>109883</v>
          </cell>
        </row>
        <row r="164">
          <cell r="A164" t="str">
            <v>LT3452</v>
          </cell>
          <cell r="B164">
            <v>2</v>
          </cell>
          <cell r="C164">
            <v>5.19</v>
          </cell>
          <cell r="D164">
            <v>2335500</v>
          </cell>
          <cell r="E164">
            <v>90000</v>
          </cell>
          <cell r="F164">
            <v>607230</v>
          </cell>
          <cell r="G164">
            <v>3032730</v>
          </cell>
          <cell r="H164">
            <v>116643</v>
          </cell>
        </row>
        <row r="165">
          <cell r="A165" t="str">
            <v>LT3460</v>
          </cell>
          <cell r="B165" t="str">
            <v>- Tõ 10000 GRT trë lªn</v>
          </cell>
        </row>
        <row r="166">
          <cell r="A166" t="str">
            <v>LT3461</v>
          </cell>
          <cell r="B166">
            <v>1</v>
          </cell>
          <cell r="C166">
            <v>5.28</v>
          </cell>
          <cell r="D166">
            <v>2376000</v>
          </cell>
          <cell r="E166">
            <v>90000</v>
          </cell>
          <cell r="F166">
            <v>617760</v>
          </cell>
          <cell r="G166">
            <v>3083760</v>
          </cell>
          <cell r="H166">
            <v>118606</v>
          </cell>
        </row>
        <row r="167">
          <cell r="A167" t="str">
            <v>LT3462</v>
          </cell>
          <cell r="B167">
            <v>2</v>
          </cell>
          <cell r="C167">
            <v>5.62</v>
          </cell>
          <cell r="D167">
            <v>2529000</v>
          </cell>
          <cell r="E167">
            <v>90000</v>
          </cell>
          <cell r="F167">
            <v>657540</v>
          </cell>
          <cell r="G167">
            <v>3276540</v>
          </cell>
          <cell r="H167">
            <v>126021</v>
          </cell>
        </row>
        <row r="169">
          <cell r="A169" t="str">
            <v>LT4000</v>
          </cell>
          <cell r="B169" t="str">
            <v>tµu vËn t¶i biÓn kh«ng theo nhãm tµu - b.2 (trang 97)</v>
          </cell>
        </row>
        <row r="171">
          <cell r="A171" t="str">
            <v>LT4100</v>
          </cell>
          <cell r="B171" t="str">
            <v>1. Thñy thñ</v>
          </cell>
        </row>
        <row r="172">
          <cell r="A172" t="str">
            <v>LT4101</v>
          </cell>
          <cell r="B172">
            <v>1</v>
          </cell>
          <cell r="C172">
            <v>2.1800000000000002</v>
          </cell>
          <cell r="D172">
            <v>981000.00000000012</v>
          </cell>
          <cell r="E172">
            <v>90000</v>
          </cell>
          <cell r="F172">
            <v>255060</v>
          </cell>
          <cell r="G172">
            <v>1326060</v>
          </cell>
          <cell r="H172">
            <v>51002</v>
          </cell>
        </row>
        <row r="173">
          <cell r="A173" t="str">
            <v>LT4102</v>
          </cell>
          <cell r="B173">
            <v>2</v>
          </cell>
          <cell r="C173">
            <v>2.59</v>
          </cell>
          <cell r="D173">
            <v>1165500</v>
          </cell>
          <cell r="E173">
            <v>90000</v>
          </cell>
          <cell r="F173">
            <v>303030</v>
          </cell>
          <cell r="G173">
            <v>1558530</v>
          </cell>
          <cell r="H173">
            <v>59943</v>
          </cell>
        </row>
        <row r="174">
          <cell r="A174" t="str">
            <v>LT4103</v>
          </cell>
          <cell r="B174">
            <v>3</v>
          </cell>
          <cell r="C174">
            <v>3.08</v>
          </cell>
          <cell r="D174">
            <v>1386000</v>
          </cell>
          <cell r="E174">
            <v>90000</v>
          </cell>
          <cell r="F174">
            <v>360360</v>
          </cell>
          <cell r="G174">
            <v>1836360</v>
          </cell>
          <cell r="H174">
            <v>70629</v>
          </cell>
        </row>
        <row r="175">
          <cell r="A175" t="str">
            <v>LT4104</v>
          </cell>
          <cell r="B175">
            <v>4</v>
          </cell>
          <cell r="C175">
            <v>3.73</v>
          </cell>
          <cell r="D175">
            <v>1678500</v>
          </cell>
          <cell r="E175">
            <v>90000</v>
          </cell>
          <cell r="F175">
            <v>436410</v>
          </cell>
          <cell r="G175">
            <v>2204910</v>
          </cell>
          <cell r="H175">
            <v>84804</v>
          </cell>
        </row>
        <row r="177">
          <cell r="A177" t="str">
            <v>LT4200</v>
          </cell>
          <cell r="B177" t="str">
            <v>2. Thî m¸y kiªm c¬ khÝ, thî b¬m</v>
          </cell>
        </row>
        <row r="178">
          <cell r="A178" t="str">
            <v>LT4201</v>
          </cell>
          <cell r="B178">
            <v>1</v>
          </cell>
          <cell r="C178">
            <v>2.5099999999999998</v>
          </cell>
          <cell r="D178">
            <v>1129500</v>
          </cell>
          <cell r="E178">
            <v>90000</v>
          </cell>
          <cell r="F178">
            <v>293670</v>
          </cell>
          <cell r="G178">
            <v>1513170</v>
          </cell>
          <cell r="H178">
            <v>58199</v>
          </cell>
        </row>
        <row r="179">
          <cell r="A179" t="str">
            <v>LT4202</v>
          </cell>
          <cell r="B179">
            <v>2</v>
          </cell>
          <cell r="C179">
            <v>2.93</v>
          </cell>
          <cell r="D179">
            <v>1318500</v>
          </cell>
          <cell r="E179">
            <v>90000</v>
          </cell>
          <cell r="F179">
            <v>342810</v>
          </cell>
          <cell r="G179">
            <v>1751310</v>
          </cell>
          <cell r="H179">
            <v>67358</v>
          </cell>
        </row>
        <row r="180">
          <cell r="A180" t="str">
            <v>LT4203</v>
          </cell>
          <cell r="B180">
            <v>3</v>
          </cell>
          <cell r="C180">
            <v>3.49</v>
          </cell>
          <cell r="D180">
            <v>1570500</v>
          </cell>
          <cell r="E180">
            <v>90000</v>
          </cell>
          <cell r="F180">
            <v>408330</v>
          </cell>
          <cell r="G180">
            <v>2068830</v>
          </cell>
          <cell r="H180">
            <v>79570</v>
          </cell>
        </row>
        <row r="181">
          <cell r="A181" t="str">
            <v>LT4204</v>
          </cell>
          <cell r="B181">
            <v>4</v>
          </cell>
          <cell r="C181">
            <v>4.16</v>
          </cell>
          <cell r="D181">
            <v>1872000</v>
          </cell>
          <cell r="E181">
            <v>90000</v>
          </cell>
          <cell r="F181">
            <v>486720</v>
          </cell>
          <cell r="G181">
            <v>2448720</v>
          </cell>
          <cell r="H181">
            <v>94182</v>
          </cell>
        </row>
        <row r="183">
          <cell r="A183" t="str">
            <v>LT4300</v>
          </cell>
          <cell r="B183" t="str">
            <v>3. Thî m¸y, thî ®iÖn, v« tuyÕn ®iÖn</v>
          </cell>
        </row>
        <row r="184">
          <cell r="A184" t="str">
            <v>LT4301</v>
          </cell>
          <cell r="B184">
            <v>1</v>
          </cell>
          <cell r="C184">
            <v>2.35</v>
          </cell>
          <cell r="D184">
            <v>1057500</v>
          </cell>
          <cell r="E184">
            <v>90000</v>
          </cell>
          <cell r="F184">
            <v>274950</v>
          </cell>
          <cell r="G184">
            <v>1422450</v>
          </cell>
          <cell r="H184">
            <v>54710</v>
          </cell>
        </row>
        <row r="185">
          <cell r="A185" t="str">
            <v>LT4302</v>
          </cell>
          <cell r="B185">
            <v>2</v>
          </cell>
          <cell r="C185">
            <v>2.72</v>
          </cell>
          <cell r="D185">
            <v>1224000</v>
          </cell>
          <cell r="E185">
            <v>90000</v>
          </cell>
          <cell r="F185">
            <v>318240</v>
          </cell>
          <cell r="G185">
            <v>1632240</v>
          </cell>
          <cell r="H185">
            <v>62778</v>
          </cell>
        </row>
        <row r="186">
          <cell r="A186" t="str">
            <v>LT4303</v>
          </cell>
          <cell r="B186">
            <v>3</v>
          </cell>
          <cell r="C186">
            <v>3.25</v>
          </cell>
          <cell r="D186">
            <v>1462500</v>
          </cell>
          <cell r="E186">
            <v>90000</v>
          </cell>
          <cell r="F186">
            <v>380250</v>
          </cell>
          <cell r="G186">
            <v>1932750</v>
          </cell>
          <cell r="H186">
            <v>74337</v>
          </cell>
        </row>
        <row r="187">
          <cell r="A187" t="str">
            <v>LT4304</v>
          </cell>
          <cell r="B187">
            <v>4</v>
          </cell>
          <cell r="C187">
            <v>3.91</v>
          </cell>
          <cell r="D187">
            <v>1759500</v>
          </cell>
          <cell r="E187">
            <v>90000</v>
          </cell>
          <cell r="F187">
            <v>457470</v>
          </cell>
          <cell r="G187">
            <v>2306970</v>
          </cell>
          <cell r="H187">
            <v>88730</v>
          </cell>
        </row>
        <row r="189">
          <cell r="A189" t="str">
            <v>LT5000</v>
          </cell>
          <cell r="B189" t="str">
            <v>tµu n¹o vÐt biÓn - b.5 (trang 102)</v>
          </cell>
        </row>
        <row r="191">
          <cell r="A191" t="str">
            <v>LT5100</v>
          </cell>
          <cell r="B191" t="str">
            <v>1. ThuyÒn tr­ëng tµu hót bông</v>
          </cell>
        </row>
        <row r="192">
          <cell r="A192" t="str">
            <v>LT5110</v>
          </cell>
          <cell r="B192" t="str">
            <v>- Tµu hót, tµu cuèc tõ 300m3/h ®Õn d­íi 800m3/h</v>
          </cell>
        </row>
        <row r="193">
          <cell r="A193" t="str">
            <v>LT5111</v>
          </cell>
          <cell r="B193">
            <v>1</v>
          </cell>
          <cell r="C193">
            <v>5.19</v>
          </cell>
          <cell r="D193">
            <v>2335500</v>
          </cell>
          <cell r="E193">
            <v>90000</v>
          </cell>
          <cell r="F193">
            <v>607230</v>
          </cell>
          <cell r="G193">
            <v>3032730</v>
          </cell>
          <cell r="H193">
            <v>116643</v>
          </cell>
        </row>
        <row r="194">
          <cell r="A194" t="str">
            <v>LT5112</v>
          </cell>
          <cell r="B194">
            <v>2</v>
          </cell>
          <cell r="C194">
            <v>5.41</v>
          </cell>
          <cell r="D194">
            <v>2434500</v>
          </cell>
          <cell r="E194">
            <v>90000</v>
          </cell>
          <cell r="F194">
            <v>632970</v>
          </cell>
          <cell r="G194">
            <v>3157470</v>
          </cell>
          <cell r="H194">
            <v>121441</v>
          </cell>
        </row>
        <row r="195">
          <cell r="A195" t="str">
            <v>LT5120</v>
          </cell>
          <cell r="B195" t="str">
            <v>- Tµu hót, tµu cuèc tõ 800m3/h trë lªn</v>
          </cell>
        </row>
        <row r="196">
          <cell r="A196" t="str">
            <v>LT5121</v>
          </cell>
          <cell r="B196">
            <v>1</v>
          </cell>
          <cell r="C196">
            <v>5.41</v>
          </cell>
          <cell r="D196">
            <v>2434500</v>
          </cell>
          <cell r="E196">
            <v>90000</v>
          </cell>
          <cell r="F196">
            <v>632970</v>
          </cell>
          <cell r="G196">
            <v>3157470</v>
          </cell>
          <cell r="H196">
            <v>121441</v>
          </cell>
        </row>
        <row r="197">
          <cell r="A197" t="str">
            <v>LT5122</v>
          </cell>
          <cell r="B197">
            <v>2</v>
          </cell>
          <cell r="C197">
            <v>5.75</v>
          </cell>
          <cell r="D197">
            <v>2587500</v>
          </cell>
          <cell r="E197">
            <v>90000</v>
          </cell>
          <cell r="F197">
            <v>672750</v>
          </cell>
          <cell r="G197">
            <v>3350250</v>
          </cell>
          <cell r="H197">
            <v>128856</v>
          </cell>
        </row>
        <row r="199">
          <cell r="A199" t="str">
            <v>LT5200</v>
          </cell>
          <cell r="B199" t="str">
            <v>2. M¸y tr­ëng, ThuyÒn tr­ëng tµu cuèc, tµu hót phun, tµu NV b»ng gÇu ngo¹m</v>
          </cell>
        </row>
        <row r="200">
          <cell r="A200" t="str">
            <v>LT5210</v>
          </cell>
          <cell r="B200" t="str">
            <v>- Tµu hót, tµu cuèc tõ 300m3/h ®Õn d­íi 800m3/h</v>
          </cell>
        </row>
        <row r="201">
          <cell r="A201" t="str">
            <v>LT5211</v>
          </cell>
          <cell r="B201">
            <v>1</v>
          </cell>
          <cell r="C201">
            <v>4.92</v>
          </cell>
          <cell r="D201">
            <v>2214000</v>
          </cell>
          <cell r="E201">
            <v>90000</v>
          </cell>
          <cell r="F201">
            <v>575640</v>
          </cell>
          <cell r="G201">
            <v>2879640</v>
          </cell>
          <cell r="H201">
            <v>110755</v>
          </cell>
        </row>
        <row r="202">
          <cell r="A202" t="str">
            <v>LT5212</v>
          </cell>
          <cell r="B202">
            <v>2</v>
          </cell>
          <cell r="C202">
            <v>5.19</v>
          </cell>
          <cell r="D202">
            <v>2335500</v>
          </cell>
          <cell r="E202">
            <v>90000</v>
          </cell>
          <cell r="F202">
            <v>607230</v>
          </cell>
          <cell r="G202">
            <v>3032730</v>
          </cell>
          <cell r="H202">
            <v>116643</v>
          </cell>
        </row>
        <row r="203">
          <cell r="A203" t="str">
            <v>LT5220</v>
          </cell>
          <cell r="B203" t="str">
            <v>- Tµu hót, tµu cuèc tõ 800m3/h trë lªn</v>
          </cell>
        </row>
        <row r="204">
          <cell r="A204" t="str">
            <v>LT5221</v>
          </cell>
          <cell r="B204">
            <v>1</v>
          </cell>
          <cell r="C204">
            <v>5.19</v>
          </cell>
          <cell r="D204">
            <v>2335500</v>
          </cell>
          <cell r="E204">
            <v>90000</v>
          </cell>
          <cell r="F204">
            <v>607230</v>
          </cell>
          <cell r="G204">
            <v>3032730</v>
          </cell>
          <cell r="H204">
            <v>116643</v>
          </cell>
        </row>
        <row r="205">
          <cell r="A205" t="str">
            <v>LT5222</v>
          </cell>
          <cell r="B205">
            <v>2</v>
          </cell>
          <cell r="C205">
            <v>5.41</v>
          </cell>
          <cell r="D205">
            <v>2434500</v>
          </cell>
          <cell r="E205">
            <v>90000</v>
          </cell>
          <cell r="F205">
            <v>632970</v>
          </cell>
          <cell r="G205">
            <v>3157470</v>
          </cell>
          <cell r="H205">
            <v>121441</v>
          </cell>
        </row>
        <row r="207">
          <cell r="A207" t="str">
            <v>LT5300</v>
          </cell>
          <cell r="B207" t="str">
            <v>3. §iÖn tr­ëng, ®¹i phã tµu cuèc; kü thuËt viªn cuèc 1 tµu hót bông; thuyÒn phã 2,</v>
          </cell>
        </row>
        <row r="208">
          <cell r="B208" t="str">
            <v xml:space="preserve">m¸y 3 tµu hót bông; m¸y 3, kü thuËt viªn cuèc 2 tµu cuèc, tµu hót phun, </v>
          </cell>
        </row>
        <row r="209">
          <cell r="B209" t="str">
            <v>tµu nv b»ng gÇu ngo¹m</v>
          </cell>
        </row>
        <row r="210">
          <cell r="A210" t="str">
            <v>LT5310</v>
          </cell>
          <cell r="B210" t="str">
            <v>- Tµu hót, tµu cuèc tõ 300m3/h ®Õn d­íi 800m3/h</v>
          </cell>
        </row>
        <row r="211">
          <cell r="A211" t="str">
            <v>LT5311</v>
          </cell>
          <cell r="B211">
            <v>1</v>
          </cell>
          <cell r="C211">
            <v>4.37</v>
          </cell>
          <cell r="D211">
            <v>1966500</v>
          </cell>
          <cell r="E211">
            <v>90000</v>
          </cell>
          <cell r="F211">
            <v>511290</v>
          </cell>
          <cell r="G211">
            <v>2567790</v>
          </cell>
          <cell r="H211">
            <v>98761</v>
          </cell>
        </row>
        <row r="212">
          <cell r="A212" t="str">
            <v>LT5312</v>
          </cell>
          <cell r="B212">
            <v>2</v>
          </cell>
          <cell r="C212">
            <v>4.68</v>
          </cell>
          <cell r="D212">
            <v>2106000</v>
          </cell>
          <cell r="E212">
            <v>90000</v>
          </cell>
          <cell r="F212">
            <v>547560</v>
          </cell>
          <cell r="G212">
            <v>2743560</v>
          </cell>
          <cell r="H212">
            <v>105522</v>
          </cell>
        </row>
        <row r="213">
          <cell r="A213" t="str">
            <v>LT5320</v>
          </cell>
          <cell r="B213" t="str">
            <v>- Tµu hót, tµu cuèc tõ 800m3/h trë lªn</v>
          </cell>
        </row>
        <row r="214">
          <cell r="A214" t="str">
            <v>LT5321</v>
          </cell>
          <cell r="B214">
            <v>1</v>
          </cell>
          <cell r="C214">
            <v>4.68</v>
          </cell>
          <cell r="D214">
            <v>2106000</v>
          </cell>
          <cell r="E214">
            <v>90000</v>
          </cell>
          <cell r="F214">
            <v>547560</v>
          </cell>
          <cell r="G214">
            <v>2743560</v>
          </cell>
          <cell r="H214">
            <v>105522</v>
          </cell>
        </row>
        <row r="215">
          <cell r="A215" t="str">
            <v>LT5322</v>
          </cell>
          <cell r="B215">
            <v>2</v>
          </cell>
          <cell r="C215">
            <v>4.92</v>
          </cell>
          <cell r="D215">
            <v>2214000</v>
          </cell>
          <cell r="E215">
            <v>90000</v>
          </cell>
          <cell r="F215">
            <v>575640</v>
          </cell>
          <cell r="G215">
            <v>2879640</v>
          </cell>
          <cell r="H215">
            <v>110755</v>
          </cell>
        </row>
        <row r="217">
          <cell r="A217" t="str">
            <v>LT5400</v>
          </cell>
          <cell r="B217" t="str">
            <v>4. §¹i phã, m¸y 2 tµu hót bông; m¸y 2, kü thuËt viªn cuèc 1 tµu cuèc, tµu hót phun,</v>
          </cell>
        </row>
        <row r="218">
          <cell r="B218" t="str">
            <v>tµu nv b»ng gÇu ngo¹m</v>
          </cell>
        </row>
        <row r="219">
          <cell r="A219" t="str">
            <v>LT5410</v>
          </cell>
          <cell r="B219" t="str">
            <v>- Tµu hót, tµu cuèc tõ 300m3/h ®Õn d­íi 800m3/h</v>
          </cell>
        </row>
        <row r="220">
          <cell r="A220" t="str">
            <v>LT5411</v>
          </cell>
          <cell r="B220">
            <v>1</v>
          </cell>
          <cell r="C220">
            <v>4.68</v>
          </cell>
          <cell r="D220">
            <v>2106000</v>
          </cell>
          <cell r="E220">
            <v>90000</v>
          </cell>
          <cell r="F220">
            <v>547560</v>
          </cell>
          <cell r="G220">
            <v>2743560</v>
          </cell>
          <cell r="H220">
            <v>105522</v>
          </cell>
        </row>
        <row r="221">
          <cell r="A221" t="str">
            <v>LT5412</v>
          </cell>
          <cell r="B221">
            <v>2</v>
          </cell>
          <cell r="C221">
            <v>4.92</v>
          </cell>
          <cell r="D221">
            <v>2214000</v>
          </cell>
          <cell r="E221">
            <v>90000</v>
          </cell>
          <cell r="F221">
            <v>575640</v>
          </cell>
          <cell r="G221">
            <v>2879640</v>
          </cell>
          <cell r="H221">
            <v>110755</v>
          </cell>
        </row>
        <row r="222">
          <cell r="A222" t="str">
            <v>LT5420</v>
          </cell>
          <cell r="B222" t="str">
            <v>- Tµu hót, tµu cuèc tõ 800m3/h trë lªn</v>
          </cell>
        </row>
        <row r="223">
          <cell r="A223" t="str">
            <v>LT5421</v>
          </cell>
          <cell r="B223">
            <v>1</v>
          </cell>
          <cell r="C223">
            <v>4.92</v>
          </cell>
          <cell r="D223">
            <v>2214000</v>
          </cell>
          <cell r="E223">
            <v>90000</v>
          </cell>
          <cell r="F223">
            <v>575640</v>
          </cell>
          <cell r="G223">
            <v>2879640</v>
          </cell>
          <cell r="H223">
            <v>110755</v>
          </cell>
        </row>
        <row r="224">
          <cell r="A224" t="str">
            <v>LT5422</v>
          </cell>
          <cell r="B224">
            <v>2</v>
          </cell>
          <cell r="C224">
            <v>5.19</v>
          </cell>
          <cell r="D224">
            <v>2335500</v>
          </cell>
          <cell r="E224">
            <v>90000</v>
          </cell>
          <cell r="F224">
            <v>607230</v>
          </cell>
          <cell r="G224">
            <v>3032730</v>
          </cell>
          <cell r="H224">
            <v>116643</v>
          </cell>
        </row>
        <row r="226">
          <cell r="A226" t="str">
            <v>LT5500</v>
          </cell>
          <cell r="B226" t="str">
            <v>5. ThuyÒn phã 2 tµu cuèc, kü thuËt viªn cuèc 2 tµu hót; thuyÒn phã 3, m¸y 4 tµu hót</v>
          </cell>
        </row>
        <row r="227">
          <cell r="B227" t="str">
            <v>bông; m¸y 3, kü thuËt viªn cuèc 3 tµu cuèc, tµu hót phun, tµu nv b»ng gÇu ngo¹m</v>
          </cell>
        </row>
        <row r="228">
          <cell r="A228" t="str">
            <v>LT5510</v>
          </cell>
          <cell r="B228" t="str">
            <v>- Tµu hót, tµu cuèc tõ 300m3/h ®Õn d­íi 800m3/h</v>
          </cell>
        </row>
        <row r="229">
          <cell r="A229" t="str">
            <v>LT5511</v>
          </cell>
          <cell r="B229">
            <v>1</v>
          </cell>
          <cell r="C229">
            <v>4.16</v>
          </cell>
          <cell r="D229">
            <v>1872000</v>
          </cell>
          <cell r="E229">
            <v>90000</v>
          </cell>
          <cell r="F229">
            <v>486720</v>
          </cell>
          <cell r="G229">
            <v>2448720</v>
          </cell>
          <cell r="H229">
            <v>94182</v>
          </cell>
        </row>
        <row r="230">
          <cell r="A230" t="str">
            <v>LT5512</v>
          </cell>
          <cell r="B230">
            <v>2</v>
          </cell>
          <cell r="C230">
            <v>4.37</v>
          </cell>
          <cell r="D230">
            <v>1966500</v>
          </cell>
          <cell r="E230">
            <v>90000</v>
          </cell>
          <cell r="F230">
            <v>511290</v>
          </cell>
          <cell r="G230">
            <v>2567790</v>
          </cell>
          <cell r="H230">
            <v>98761</v>
          </cell>
        </row>
        <row r="231">
          <cell r="A231" t="str">
            <v>LT5520</v>
          </cell>
          <cell r="B231" t="str">
            <v>- Tµu hót, tµu cuèc tõ 800m3/h trë lªn</v>
          </cell>
        </row>
        <row r="232">
          <cell r="A232" t="str">
            <v>LT5521</v>
          </cell>
          <cell r="B232">
            <v>1</v>
          </cell>
          <cell r="C232">
            <v>4.37</v>
          </cell>
          <cell r="D232">
            <v>1966500</v>
          </cell>
          <cell r="E232">
            <v>90000</v>
          </cell>
          <cell r="F232">
            <v>511290</v>
          </cell>
          <cell r="G232">
            <v>2567790</v>
          </cell>
          <cell r="H232">
            <v>98761</v>
          </cell>
        </row>
        <row r="233">
          <cell r="A233" t="str">
            <v>LT5522</v>
          </cell>
          <cell r="B233">
            <v>2</v>
          </cell>
          <cell r="C233">
            <v>4.68</v>
          </cell>
          <cell r="D233">
            <v>2106000</v>
          </cell>
          <cell r="E233">
            <v>90000</v>
          </cell>
          <cell r="F233">
            <v>547560</v>
          </cell>
          <cell r="G233">
            <v>2743560</v>
          </cell>
          <cell r="H233">
            <v>105522</v>
          </cell>
        </row>
        <row r="235">
          <cell r="A235" t="str">
            <v>LT5600</v>
          </cell>
          <cell r="B235" t="str">
            <v>6. ThuyÒn phã 3 tµu cuèc, tµu hót phun, tµu nv b»ng gÇu ngo¹m; kü thuËt viªn</v>
          </cell>
        </row>
        <row r="236">
          <cell r="B236" t="str">
            <v>cuèc 3 tµu hót bông</v>
          </cell>
        </row>
        <row r="237">
          <cell r="A237" t="str">
            <v>LT5610</v>
          </cell>
          <cell r="B237" t="str">
            <v>- Tµu hót, tµu cuèc tõ 300m3/h ®Õn d­íi 800m3/h</v>
          </cell>
        </row>
        <row r="238">
          <cell r="A238" t="str">
            <v>LT5611</v>
          </cell>
          <cell r="B238">
            <v>1</v>
          </cell>
          <cell r="C238">
            <v>3.91</v>
          </cell>
          <cell r="D238">
            <v>1759500</v>
          </cell>
          <cell r="E238">
            <v>90000</v>
          </cell>
          <cell r="F238">
            <v>457470</v>
          </cell>
          <cell r="G238">
            <v>2306970</v>
          </cell>
          <cell r="H238">
            <v>88730</v>
          </cell>
        </row>
        <row r="239">
          <cell r="A239" t="str">
            <v>LT5612</v>
          </cell>
          <cell r="B239">
            <v>2</v>
          </cell>
          <cell r="C239">
            <v>4.16</v>
          </cell>
          <cell r="D239">
            <v>1872000</v>
          </cell>
          <cell r="E239">
            <v>90000</v>
          </cell>
          <cell r="F239">
            <v>486720</v>
          </cell>
          <cell r="G239">
            <v>2448720</v>
          </cell>
          <cell r="H239">
            <v>94182</v>
          </cell>
        </row>
        <row r="240">
          <cell r="A240" t="str">
            <v>LT5620</v>
          </cell>
          <cell r="B240" t="str">
            <v>- Tµu hót, tµu cuèc tõ 800m3/h trë lªn</v>
          </cell>
        </row>
        <row r="241">
          <cell r="A241" t="str">
            <v>LT5621</v>
          </cell>
          <cell r="B241">
            <v>1</v>
          </cell>
          <cell r="C241">
            <v>4.16</v>
          </cell>
          <cell r="D241">
            <v>1872000</v>
          </cell>
          <cell r="E241">
            <v>90000</v>
          </cell>
          <cell r="F241">
            <v>486720</v>
          </cell>
          <cell r="G241">
            <v>2448720</v>
          </cell>
          <cell r="H241">
            <v>94182</v>
          </cell>
        </row>
        <row r="242">
          <cell r="A242" t="str">
            <v>LT5622</v>
          </cell>
          <cell r="B242">
            <v>2</v>
          </cell>
          <cell r="C242">
            <v>4.37</v>
          </cell>
          <cell r="D242">
            <v>1966500</v>
          </cell>
          <cell r="E242">
            <v>90000</v>
          </cell>
          <cell r="F242">
            <v>511290</v>
          </cell>
          <cell r="G242">
            <v>2567790</v>
          </cell>
          <cell r="H242">
            <v>98761</v>
          </cell>
        </row>
        <row r="244">
          <cell r="A244" t="str">
            <v>LT5700</v>
          </cell>
          <cell r="B244" t="str">
            <v>7. Thî m¸y, ®iÖn, ®iÖn b¸o</v>
          </cell>
        </row>
        <row r="245">
          <cell r="A245" t="str">
            <v>LT5701</v>
          </cell>
          <cell r="B245">
            <v>1</v>
          </cell>
          <cell r="C245">
            <v>2.35</v>
          </cell>
          <cell r="D245">
            <v>1057500</v>
          </cell>
          <cell r="E245">
            <v>90000</v>
          </cell>
          <cell r="F245">
            <v>274950</v>
          </cell>
          <cell r="G245">
            <v>1422450</v>
          </cell>
          <cell r="H245">
            <v>54710</v>
          </cell>
        </row>
        <row r="246">
          <cell r="A246" t="str">
            <v>LT5702</v>
          </cell>
          <cell r="B246">
            <v>2</v>
          </cell>
          <cell r="C246">
            <v>2.66</v>
          </cell>
          <cell r="D246">
            <v>1197000</v>
          </cell>
          <cell r="E246">
            <v>90000</v>
          </cell>
          <cell r="F246">
            <v>311220</v>
          </cell>
          <cell r="G246">
            <v>1598220</v>
          </cell>
          <cell r="H246">
            <v>61470</v>
          </cell>
        </row>
        <row r="247">
          <cell r="A247" t="str">
            <v>LT5703</v>
          </cell>
          <cell r="B247">
            <v>3</v>
          </cell>
          <cell r="C247">
            <v>3.12</v>
          </cell>
          <cell r="D247">
            <v>1404000</v>
          </cell>
          <cell r="E247">
            <v>90000</v>
          </cell>
          <cell r="F247">
            <v>365040</v>
          </cell>
          <cell r="G247">
            <v>1859040</v>
          </cell>
          <cell r="H247">
            <v>71502</v>
          </cell>
        </row>
        <row r="248">
          <cell r="A248" t="str">
            <v>LT5704</v>
          </cell>
          <cell r="B248">
            <v>4</v>
          </cell>
          <cell r="C248">
            <v>3.73</v>
          </cell>
          <cell r="D248">
            <v>1678500</v>
          </cell>
          <cell r="E248">
            <v>90000</v>
          </cell>
          <cell r="F248">
            <v>436410</v>
          </cell>
          <cell r="G248">
            <v>2204910</v>
          </cell>
          <cell r="H248">
            <v>84804</v>
          </cell>
        </row>
        <row r="250">
          <cell r="A250" t="str">
            <v>LT5800</v>
          </cell>
          <cell r="B250" t="str">
            <v>8. Thuû thñ, thî cuèc</v>
          </cell>
        </row>
        <row r="251">
          <cell r="A251" t="str">
            <v>LT5801</v>
          </cell>
          <cell r="B251">
            <v>1</v>
          </cell>
          <cell r="C251">
            <v>2.1800000000000002</v>
          </cell>
          <cell r="D251">
            <v>981000.00000000012</v>
          </cell>
          <cell r="E251">
            <v>90000</v>
          </cell>
          <cell r="F251">
            <v>255060</v>
          </cell>
          <cell r="G251">
            <v>1326060</v>
          </cell>
          <cell r="H251">
            <v>51002</v>
          </cell>
        </row>
        <row r="252">
          <cell r="A252" t="str">
            <v>LT5802</v>
          </cell>
          <cell r="B252">
            <v>2</v>
          </cell>
          <cell r="C252">
            <v>2.59</v>
          </cell>
          <cell r="D252">
            <v>1165500</v>
          </cell>
          <cell r="E252">
            <v>90000</v>
          </cell>
          <cell r="F252">
            <v>303030</v>
          </cell>
          <cell r="G252">
            <v>1558530</v>
          </cell>
          <cell r="H252">
            <v>59943</v>
          </cell>
        </row>
        <row r="253">
          <cell r="A253" t="str">
            <v>LT5803</v>
          </cell>
          <cell r="B253">
            <v>3</v>
          </cell>
          <cell r="C253">
            <v>3.08</v>
          </cell>
          <cell r="D253">
            <v>1386000</v>
          </cell>
          <cell r="E253">
            <v>90000</v>
          </cell>
          <cell r="F253">
            <v>360360</v>
          </cell>
          <cell r="G253">
            <v>1836360</v>
          </cell>
          <cell r="H253">
            <v>70629</v>
          </cell>
        </row>
        <row r="254">
          <cell r="A254" t="str">
            <v>LT5804</v>
          </cell>
          <cell r="B254">
            <v>4</v>
          </cell>
          <cell r="C254">
            <v>3.73</v>
          </cell>
          <cell r="D254">
            <v>1678500</v>
          </cell>
          <cell r="E254">
            <v>90000</v>
          </cell>
          <cell r="F254">
            <v>436410</v>
          </cell>
          <cell r="G254">
            <v>2204910</v>
          </cell>
          <cell r="H254">
            <v>84804</v>
          </cell>
        </row>
        <row r="256">
          <cell r="A256" t="str">
            <v>LT6000</v>
          </cell>
          <cell r="B256" t="str">
            <v>tµu n¹o vÐt s«ng - b.5 (trang 103)</v>
          </cell>
        </row>
        <row r="258">
          <cell r="A258" t="str">
            <v>LT6100</v>
          </cell>
          <cell r="B258" t="str">
            <v>1. ThuyÒn tr­ëng</v>
          </cell>
        </row>
        <row r="259">
          <cell r="A259" t="str">
            <v>LT6110</v>
          </cell>
          <cell r="B259" t="str">
            <v>- Tµu hót d­íi 150m3/h</v>
          </cell>
        </row>
        <row r="260">
          <cell r="A260" t="str">
            <v>LT6111</v>
          </cell>
          <cell r="B260">
            <v>1</v>
          </cell>
          <cell r="C260">
            <v>3.91</v>
          </cell>
          <cell r="D260">
            <v>1759500</v>
          </cell>
          <cell r="E260">
            <v>90000</v>
          </cell>
          <cell r="F260">
            <v>457470</v>
          </cell>
          <cell r="G260">
            <v>2306970</v>
          </cell>
          <cell r="H260">
            <v>88730</v>
          </cell>
        </row>
        <row r="261">
          <cell r="A261" t="str">
            <v>LT6112</v>
          </cell>
          <cell r="B261">
            <v>2</v>
          </cell>
          <cell r="C261">
            <v>4.16</v>
          </cell>
          <cell r="D261">
            <v>1872000</v>
          </cell>
          <cell r="E261">
            <v>90000</v>
          </cell>
          <cell r="F261">
            <v>486720</v>
          </cell>
          <cell r="G261">
            <v>2448720</v>
          </cell>
          <cell r="H261">
            <v>94182</v>
          </cell>
        </row>
        <row r="262">
          <cell r="A262" t="str">
            <v>LT6120</v>
          </cell>
          <cell r="B262" t="str">
            <v>- Tµu hót tõ 150m3/h ®Õn 300m3/h</v>
          </cell>
        </row>
        <row r="263">
          <cell r="A263" t="str">
            <v>LT6121</v>
          </cell>
          <cell r="B263">
            <v>1</v>
          </cell>
          <cell r="C263">
            <v>4.37</v>
          </cell>
          <cell r="D263">
            <v>1966500</v>
          </cell>
          <cell r="E263">
            <v>90000</v>
          </cell>
          <cell r="F263">
            <v>511290</v>
          </cell>
          <cell r="G263">
            <v>2567790</v>
          </cell>
          <cell r="H263">
            <v>98761</v>
          </cell>
        </row>
        <row r="264">
          <cell r="A264" t="str">
            <v>LT6122</v>
          </cell>
          <cell r="B264">
            <v>2</v>
          </cell>
          <cell r="C264">
            <v>4.68</v>
          </cell>
          <cell r="D264">
            <v>2106000</v>
          </cell>
          <cell r="E264">
            <v>90000</v>
          </cell>
          <cell r="F264">
            <v>547560</v>
          </cell>
          <cell r="G264">
            <v>2743560</v>
          </cell>
          <cell r="H264">
            <v>105522</v>
          </cell>
        </row>
        <row r="265">
          <cell r="A265" t="str">
            <v>LT6130</v>
          </cell>
          <cell r="B265" t="str">
            <v>- Tµu hót trªn 300m3/h, tµu cuèc d­íi 300m3/h</v>
          </cell>
        </row>
        <row r="266">
          <cell r="A266" t="str">
            <v>LT6131</v>
          </cell>
          <cell r="B266">
            <v>1</v>
          </cell>
          <cell r="C266">
            <v>4.88</v>
          </cell>
          <cell r="D266">
            <v>2196000</v>
          </cell>
          <cell r="E266">
            <v>90000</v>
          </cell>
          <cell r="F266">
            <v>570960</v>
          </cell>
          <cell r="G266">
            <v>2856960</v>
          </cell>
          <cell r="H266">
            <v>109883</v>
          </cell>
        </row>
        <row r="267">
          <cell r="A267" t="str">
            <v>LT6132</v>
          </cell>
          <cell r="B267">
            <v>2</v>
          </cell>
          <cell r="C267">
            <v>5.19</v>
          </cell>
          <cell r="D267">
            <v>2335500</v>
          </cell>
          <cell r="E267">
            <v>90000</v>
          </cell>
          <cell r="F267">
            <v>607230</v>
          </cell>
          <cell r="G267">
            <v>3032730</v>
          </cell>
          <cell r="H267">
            <v>116643</v>
          </cell>
        </row>
        <row r="269">
          <cell r="A269" t="str">
            <v>LT6200</v>
          </cell>
          <cell r="B269" t="str">
            <v>2. M¸y tr­ëng</v>
          </cell>
        </row>
        <row r="270">
          <cell r="A270" t="str">
            <v>LT6210</v>
          </cell>
          <cell r="B270" t="str">
            <v>- Tµu hót d­íi 150m3/h</v>
          </cell>
        </row>
        <row r="271">
          <cell r="A271" t="str">
            <v>LT6211</v>
          </cell>
          <cell r="B271">
            <v>1</v>
          </cell>
          <cell r="C271">
            <v>3.5</v>
          </cell>
          <cell r="D271">
            <v>1575000</v>
          </cell>
          <cell r="E271">
            <v>90000</v>
          </cell>
          <cell r="F271">
            <v>409500</v>
          </cell>
          <cell r="G271">
            <v>2074500</v>
          </cell>
          <cell r="H271">
            <v>79788</v>
          </cell>
        </row>
        <row r="272">
          <cell r="A272" t="str">
            <v>LT6212</v>
          </cell>
          <cell r="B272">
            <v>2</v>
          </cell>
          <cell r="C272">
            <v>3.73</v>
          </cell>
          <cell r="D272">
            <v>1678500</v>
          </cell>
          <cell r="E272">
            <v>90000</v>
          </cell>
          <cell r="F272">
            <v>436410</v>
          </cell>
          <cell r="G272">
            <v>2204910</v>
          </cell>
          <cell r="H272">
            <v>84804</v>
          </cell>
        </row>
        <row r="273">
          <cell r="A273" t="str">
            <v>LT6220</v>
          </cell>
          <cell r="B273" t="str">
            <v>- Tµu hót tõ 150m3/h ®Õn 300m3/h</v>
          </cell>
        </row>
        <row r="274">
          <cell r="A274" t="str">
            <v>LT6221</v>
          </cell>
          <cell r="B274">
            <v>1</v>
          </cell>
          <cell r="C274">
            <v>4.16</v>
          </cell>
          <cell r="D274">
            <v>1872000</v>
          </cell>
          <cell r="E274">
            <v>90000</v>
          </cell>
          <cell r="F274">
            <v>486720</v>
          </cell>
          <cell r="G274">
            <v>2448720</v>
          </cell>
          <cell r="H274">
            <v>94182</v>
          </cell>
        </row>
        <row r="275">
          <cell r="A275" t="str">
            <v>LT6222</v>
          </cell>
          <cell r="B275">
            <v>2</v>
          </cell>
          <cell r="C275">
            <v>4.37</v>
          </cell>
          <cell r="D275">
            <v>1966500</v>
          </cell>
          <cell r="E275">
            <v>90000</v>
          </cell>
          <cell r="F275">
            <v>511290</v>
          </cell>
          <cell r="G275">
            <v>2567790</v>
          </cell>
          <cell r="H275">
            <v>98761</v>
          </cell>
        </row>
        <row r="276">
          <cell r="A276" t="str">
            <v>LT6230</v>
          </cell>
          <cell r="B276" t="str">
            <v>- Tµu hót trªn 300m3/h, tµu cuèc d­íi 300m3/h</v>
          </cell>
        </row>
        <row r="277">
          <cell r="A277" t="str">
            <v>LT6231</v>
          </cell>
          <cell r="B277">
            <v>1</v>
          </cell>
          <cell r="C277">
            <v>4.71</v>
          </cell>
          <cell r="D277">
            <v>2119500</v>
          </cell>
          <cell r="E277">
            <v>90000</v>
          </cell>
          <cell r="F277">
            <v>551070</v>
          </cell>
          <cell r="G277">
            <v>2760570</v>
          </cell>
          <cell r="H277">
            <v>106176</v>
          </cell>
        </row>
        <row r="278">
          <cell r="A278" t="str">
            <v>LT6232</v>
          </cell>
          <cell r="B278">
            <v>2</v>
          </cell>
          <cell r="C278">
            <v>5.07</v>
          </cell>
          <cell r="D278">
            <v>2281500</v>
          </cell>
          <cell r="E278">
            <v>90000</v>
          </cell>
          <cell r="F278">
            <v>593190</v>
          </cell>
          <cell r="G278">
            <v>2964690</v>
          </cell>
          <cell r="H278">
            <v>114027</v>
          </cell>
        </row>
        <row r="280">
          <cell r="A280" t="str">
            <v>LT6300</v>
          </cell>
          <cell r="B280" t="str">
            <v>3. §iÖn tr­ëng</v>
          </cell>
        </row>
        <row r="281">
          <cell r="A281" t="str">
            <v>LT6330</v>
          </cell>
          <cell r="B281" t="str">
            <v>- Tµu hót trªn 300m3/h, tµu cuèc d­íi 300m3/h</v>
          </cell>
        </row>
        <row r="282">
          <cell r="A282" t="str">
            <v>LT6331</v>
          </cell>
          <cell r="B282">
            <v>1</v>
          </cell>
          <cell r="C282">
            <v>4.16</v>
          </cell>
          <cell r="D282">
            <v>1872000</v>
          </cell>
          <cell r="E282">
            <v>90000</v>
          </cell>
          <cell r="F282">
            <v>486720</v>
          </cell>
          <cell r="G282">
            <v>2448720</v>
          </cell>
          <cell r="H282">
            <v>94182</v>
          </cell>
        </row>
        <row r="283">
          <cell r="A283" t="str">
            <v>LT6332</v>
          </cell>
          <cell r="B283">
            <v>2</v>
          </cell>
          <cell r="C283">
            <v>4.3600000000000003</v>
          </cell>
          <cell r="D283">
            <v>1962000.0000000002</v>
          </cell>
          <cell r="E283">
            <v>90000</v>
          </cell>
          <cell r="F283">
            <v>510120</v>
          </cell>
          <cell r="G283">
            <v>2562120</v>
          </cell>
          <cell r="H283">
            <v>98543</v>
          </cell>
        </row>
        <row r="285">
          <cell r="A285" t="str">
            <v>LT6400</v>
          </cell>
          <cell r="B285" t="str">
            <v>4. M¸y 2, kü thuËt viªn cuèc 1</v>
          </cell>
        </row>
        <row r="286">
          <cell r="A286" t="str">
            <v>LT6410</v>
          </cell>
          <cell r="B286" t="str">
            <v>- Tµu hót d­íi 150m3/h</v>
          </cell>
        </row>
        <row r="287">
          <cell r="A287" t="str">
            <v>LT6411</v>
          </cell>
          <cell r="B287">
            <v>1</v>
          </cell>
          <cell r="C287">
            <v>3.48</v>
          </cell>
          <cell r="D287">
            <v>1566000</v>
          </cell>
          <cell r="E287">
            <v>90000</v>
          </cell>
          <cell r="F287">
            <v>407160</v>
          </cell>
          <cell r="G287">
            <v>2063160</v>
          </cell>
          <cell r="H287">
            <v>79352</v>
          </cell>
        </row>
        <row r="288">
          <cell r="A288" t="str">
            <v>LT6412</v>
          </cell>
          <cell r="B288">
            <v>2</v>
          </cell>
          <cell r="C288">
            <v>3.71</v>
          </cell>
          <cell r="D288">
            <v>1669500</v>
          </cell>
          <cell r="E288">
            <v>90000</v>
          </cell>
          <cell r="F288">
            <v>434070</v>
          </cell>
          <cell r="G288">
            <v>2193570</v>
          </cell>
          <cell r="H288">
            <v>84368</v>
          </cell>
        </row>
        <row r="289">
          <cell r="A289" t="str">
            <v>LT6420</v>
          </cell>
          <cell r="B289" t="str">
            <v>- Tµu hót tõ 150m3/h ®Õn 300m3/h</v>
          </cell>
        </row>
        <row r="290">
          <cell r="A290" t="str">
            <v>LT6421</v>
          </cell>
          <cell r="B290">
            <v>1</v>
          </cell>
          <cell r="C290">
            <v>4.09</v>
          </cell>
          <cell r="D290">
            <v>1840500</v>
          </cell>
          <cell r="E290">
            <v>90000</v>
          </cell>
          <cell r="F290">
            <v>478530</v>
          </cell>
          <cell r="G290">
            <v>2409030</v>
          </cell>
          <cell r="H290">
            <v>92655</v>
          </cell>
        </row>
        <row r="291">
          <cell r="A291" t="str">
            <v>LT6422</v>
          </cell>
          <cell r="B291">
            <v>2</v>
          </cell>
          <cell r="C291">
            <v>4.3</v>
          </cell>
          <cell r="D291">
            <v>1935000</v>
          </cell>
          <cell r="E291">
            <v>90000</v>
          </cell>
          <cell r="F291">
            <v>503100</v>
          </cell>
          <cell r="G291">
            <v>2528100</v>
          </cell>
          <cell r="H291">
            <v>97235</v>
          </cell>
        </row>
        <row r="292">
          <cell r="A292" t="str">
            <v>LT6430</v>
          </cell>
          <cell r="B292" t="str">
            <v>- Tµu hót trªn 300m3/h, tµu cuèc d­íi 300m3/h</v>
          </cell>
        </row>
        <row r="293">
          <cell r="A293" t="str">
            <v>LT6431</v>
          </cell>
          <cell r="B293">
            <v>1</v>
          </cell>
          <cell r="C293">
            <v>4.68</v>
          </cell>
          <cell r="D293">
            <v>2106000</v>
          </cell>
          <cell r="E293">
            <v>90000</v>
          </cell>
          <cell r="F293">
            <v>547560</v>
          </cell>
          <cell r="G293">
            <v>2743560</v>
          </cell>
          <cell r="H293">
            <v>105522</v>
          </cell>
        </row>
        <row r="294">
          <cell r="A294" t="str">
            <v>LT6432</v>
          </cell>
          <cell r="B294">
            <v>2</v>
          </cell>
          <cell r="C294">
            <v>4.92</v>
          </cell>
          <cell r="D294">
            <v>2214000</v>
          </cell>
          <cell r="E294">
            <v>90000</v>
          </cell>
          <cell r="F294">
            <v>575640</v>
          </cell>
          <cell r="G294">
            <v>2879640</v>
          </cell>
          <cell r="H294">
            <v>110755</v>
          </cell>
        </row>
        <row r="296">
          <cell r="A296" t="str">
            <v>LT6500</v>
          </cell>
          <cell r="B296" t="str">
            <v>5. M¸y 3, kü thuËt viªn cuèc 2</v>
          </cell>
        </row>
        <row r="297">
          <cell r="A297" t="str">
            <v>LT6510</v>
          </cell>
          <cell r="B297" t="str">
            <v>- Tµu hót d­íi 150m3/h</v>
          </cell>
        </row>
        <row r="298">
          <cell r="A298" t="str">
            <v>LT6511</v>
          </cell>
          <cell r="B298">
            <v>1</v>
          </cell>
          <cell r="C298">
            <v>3.17</v>
          </cell>
          <cell r="D298">
            <v>1426500</v>
          </cell>
          <cell r="E298">
            <v>90000</v>
          </cell>
          <cell r="F298">
            <v>370890</v>
          </cell>
          <cell r="G298">
            <v>1887390</v>
          </cell>
          <cell r="H298">
            <v>72592</v>
          </cell>
        </row>
        <row r="299">
          <cell r="A299" t="str">
            <v>LT6512</v>
          </cell>
          <cell r="B299">
            <v>2</v>
          </cell>
          <cell r="C299">
            <v>3.5</v>
          </cell>
          <cell r="D299">
            <v>1575000</v>
          </cell>
          <cell r="E299">
            <v>90000</v>
          </cell>
          <cell r="F299">
            <v>409500</v>
          </cell>
          <cell r="G299">
            <v>2074500</v>
          </cell>
          <cell r="H299">
            <v>79788</v>
          </cell>
        </row>
        <row r="300">
          <cell r="A300" t="str">
            <v>LT6520</v>
          </cell>
          <cell r="B300" t="str">
            <v>- Tµu hót tõ 150m3/h ®Õn 300m3/h</v>
          </cell>
        </row>
        <row r="301">
          <cell r="A301" t="str">
            <v>LT6521</v>
          </cell>
          <cell r="B301">
            <v>1</v>
          </cell>
          <cell r="C301">
            <v>3.73</v>
          </cell>
          <cell r="D301">
            <v>1678500</v>
          </cell>
          <cell r="E301">
            <v>90000</v>
          </cell>
          <cell r="F301">
            <v>436410</v>
          </cell>
          <cell r="G301">
            <v>2204910</v>
          </cell>
          <cell r="H301">
            <v>84804</v>
          </cell>
        </row>
        <row r="302">
          <cell r="A302" t="str">
            <v>LT6522</v>
          </cell>
          <cell r="B302">
            <v>2</v>
          </cell>
          <cell r="C302">
            <v>3.91</v>
          </cell>
          <cell r="D302">
            <v>1759500</v>
          </cell>
          <cell r="E302">
            <v>90000</v>
          </cell>
          <cell r="F302">
            <v>457470</v>
          </cell>
          <cell r="G302">
            <v>2306970</v>
          </cell>
          <cell r="H302">
            <v>88730</v>
          </cell>
        </row>
        <row r="303">
          <cell r="A303" t="str">
            <v>LT6530</v>
          </cell>
          <cell r="B303" t="str">
            <v>- Tµu hót trªn 300m3/h, tµu cuèc d­íi 300m3/h</v>
          </cell>
        </row>
        <row r="304">
          <cell r="A304" t="str">
            <v>LT6531</v>
          </cell>
          <cell r="B304">
            <v>1</v>
          </cell>
          <cell r="C304">
            <v>4.37</v>
          </cell>
          <cell r="D304">
            <v>1966500</v>
          </cell>
          <cell r="E304">
            <v>90000</v>
          </cell>
          <cell r="F304">
            <v>511290</v>
          </cell>
          <cell r="G304">
            <v>2567790</v>
          </cell>
          <cell r="H304">
            <v>98761</v>
          </cell>
        </row>
        <row r="305">
          <cell r="A305" t="str">
            <v>LT6532</v>
          </cell>
          <cell r="B305">
            <v>2</v>
          </cell>
          <cell r="C305">
            <v>4.68</v>
          </cell>
          <cell r="D305">
            <v>2106000</v>
          </cell>
          <cell r="E305">
            <v>90000</v>
          </cell>
          <cell r="F305">
            <v>547560</v>
          </cell>
          <cell r="G305">
            <v>2743560</v>
          </cell>
          <cell r="H305">
            <v>105522</v>
          </cell>
        </row>
        <row r="307">
          <cell r="A307" t="str">
            <v>LT6600</v>
          </cell>
          <cell r="B307" t="str">
            <v>6. M¸y 4, kü thuËt viªn cuèc 3</v>
          </cell>
        </row>
        <row r="308">
          <cell r="A308" t="str">
            <v>LT6630</v>
          </cell>
          <cell r="B308" t="str">
            <v>- Tµu hót trªn 300m3/h, tµu cuèc d­íi 300m3/h</v>
          </cell>
        </row>
        <row r="309">
          <cell r="A309" t="str">
            <v>LT6631</v>
          </cell>
          <cell r="B309">
            <v>1</v>
          </cell>
          <cell r="C309">
            <v>4.16</v>
          </cell>
          <cell r="D309">
            <v>1872000</v>
          </cell>
          <cell r="E309">
            <v>90000</v>
          </cell>
          <cell r="F309">
            <v>486720</v>
          </cell>
          <cell r="G309">
            <v>2448720</v>
          </cell>
          <cell r="H309">
            <v>94182</v>
          </cell>
        </row>
        <row r="310">
          <cell r="A310" t="str">
            <v>LT6632</v>
          </cell>
          <cell r="B310">
            <v>2</v>
          </cell>
          <cell r="C310">
            <v>4.3600000000000003</v>
          </cell>
          <cell r="D310">
            <v>1962000.0000000002</v>
          </cell>
          <cell r="E310">
            <v>90000</v>
          </cell>
          <cell r="F310">
            <v>510120</v>
          </cell>
          <cell r="G310">
            <v>2562120</v>
          </cell>
          <cell r="H310">
            <v>98543</v>
          </cell>
        </row>
        <row r="312">
          <cell r="A312" t="str">
            <v>LT6700</v>
          </cell>
          <cell r="B312" t="str">
            <v>7. Thî m¸y, ®iÖn, ®iÖn b¸o</v>
          </cell>
        </row>
        <row r="313">
          <cell r="A313" t="str">
            <v>LT6701</v>
          </cell>
          <cell r="B313">
            <v>1</v>
          </cell>
          <cell r="C313">
            <v>2.0499999999999998</v>
          </cell>
          <cell r="D313">
            <v>922499.99999999988</v>
          </cell>
          <cell r="E313">
            <v>90000</v>
          </cell>
          <cell r="F313">
            <v>239850</v>
          </cell>
          <cell r="G313">
            <v>1252350</v>
          </cell>
          <cell r="H313">
            <v>48167</v>
          </cell>
        </row>
        <row r="314">
          <cell r="A314" t="str">
            <v>LT6702</v>
          </cell>
          <cell r="B314">
            <v>2</v>
          </cell>
          <cell r="C314">
            <v>2.35</v>
          </cell>
          <cell r="D314">
            <v>1057500</v>
          </cell>
          <cell r="E314">
            <v>90000</v>
          </cell>
          <cell r="F314">
            <v>274950</v>
          </cell>
          <cell r="G314">
            <v>1422450</v>
          </cell>
          <cell r="H314">
            <v>54710</v>
          </cell>
        </row>
        <row r="315">
          <cell r="A315" t="str">
            <v>LT6703</v>
          </cell>
          <cell r="B315">
            <v>3</v>
          </cell>
          <cell r="C315">
            <v>2.66</v>
          </cell>
          <cell r="D315">
            <v>1197000</v>
          </cell>
          <cell r="E315">
            <v>90000</v>
          </cell>
          <cell r="F315">
            <v>311220</v>
          </cell>
          <cell r="G315">
            <v>1598220</v>
          </cell>
          <cell r="H315">
            <v>61470</v>
          </cell>
        </row>
        <row r="316">
          <cell r="A316" t="str">
            <v>LT6704</v>
          </cell>
          <cell r="B316">
            <v>4</v>
          </cell>
          <cell r="C316">
            <v>2.99</v>
          </cell>
          <cell r="D316">
            <v>1345500</v>
          </cell>
          <cell r="E316">
            <v>90000</v>
          </cell>
          <cell r="F316">
            <v>349830</v>
          </cell>
          <cell r="G316">
            <v>1785330</v>
          </cell>
          <cell r="H316">
            <v>68667</v>
          </cell>
        </row>
        <row r="318">
          <cell r="A318" t="str">
            <v>LT6800</v>
          </cell>
          <cell r="B318" t="str">
            <v>8. Thuû thñ</v>
          </cell>
        </row>
        <row r="319">
          <cell r="A319" t="str">
            <v>LT6801</v>
          </cell>
          <cell r="B319">
            <v>1</v>
          </cell>
          <cell r="C319">
            <v>1.93</v>
          </cell>
          <cell r="D319">
            <v>868500</v>
          </cell>
          <cell r="E319">
            <v>90000</v>
          </cell>
          <cell r="F319">
            <v>225810</v>
          </cell>
          <cell r="G319">
            <v>1184310</v>
          </cell>
          <cell r="H319">
            <v>45550</v>
          </cell>
        </row>
        <row r="320">
          <cell r="A320" t="str">
            <v>LT6802</v>
          </cell>
          <cell r="B320">
            <v>2</v>
          </cell>
          <cell r="C320">
            <v>2.1800000000000002</v>
          </cell>
          <cell r="D320">
            <v>981000.00000000012</v>
          </cell>
          <cell r="E320">
            <v>90000</v>
          </cell>
          <cell r="F320">
            <v>255060</v>
          </cell>
          <cell r="G320">
            <v>1326060</v>
          </cell>
          <cell r="H320">
            <v>51002</v>
          </cell>
        </row>
        <row r="321">
          <cell r="A321" t="str">
            <v>LT6803</v>
          </cell>
          <cell r="B321">
            <v>3</v>
          </cell>
          <cell r="C321">
            <v>2.5099999999999998</v>
          </cell>
          <cell r="D321">
            <v>1129500</v>
          </cell>
          <cell r="E321">
            <v>90000</v>
          </cell>
          <cell r="F321">
            <v>293670</v>
          </cell>
          <cell r="G321">
            <v>1513170</v>
          </cell>
          <cell r="H321">
            <v>58199</v>
          </cell>
        </row>
        <row r="322">
          <cell r="A322" t="str">
            <v>LT6804</v>
          </cell>
          <cell r="B322">
            <v>4</v>
          </cell>
          <cell r="C322">
            <v>2.83</v>
          </cell>
          <cell r="D322">
            <v>1273500</v>
          </cell>
          <cell r="E322">
            <v>90000</v>
          </cell>
          <cell r="F322">
            <v>331110</v>
          </cell>
          <cell r="G322">
            <v>1694610</v>
          </cell>
          <cell r="H322">
            <v>65177</v>
          </cell>
        </row>
        <row r="324">
          <cell r="A324" t="str">
            <v>LT7000</v>
          </cell>
          <cell r="B324" t="str">
            <v>Thî lÆn</v>
          </cell>
        </row>
        <row r="325">
          <cell r="A325" t="str">
            <v>LT7100</v>
          </cell>
          <cell r="B325" t="str">
            <v>Thî lÆn 2 bËc (bËc 1/2)</v>
          </cell>
        </row>
        <row r="326">
          <cell r="A326" t="str">
            <v>LT7101</v>
          </cell>
          <cell r="B326">
            <v>1</v>
          </cell>
          <cell r="C326">
            <v>4.67</v>
          </cell>
          <cell r="D326">
            <v>2101500</v>
          </cell>
          <cell r="E326">
            <v>90000</v>
          </cell>
          <cell r="F326">
            <v>546390</v>
          </cell>
          <cell r="G326">
            <v>2737890</v>
          </cell>
          <cell r="H326">
            <v>105303</v>
          </cell>
        </row>
        <row r="328">
          <cell r="A328" t="str">
            <v>LT7200</v>
          </cell>
          <cell r="B328" t="str">
            <v>Thî lÆn 4 bËc (bËc 2/4)</v>
          </cell>
        </row>
        <row r="329">
          <cell r="A329" t="str">
            <v>LT7202</v>
          </cell>
          <cell r="B329">
            <v>2</v>
          </cell>
          <cell r="C329">
            <v>3.28</v>
          </cell>
          <cell r="D329">
            <v>1476000</v>
          </cell>
          <cell r="E329">
            <v>90000</v>
          </cell>
          <cell r="F329">
            <v>383760</v>
          </cell>
          <cell r="G329">
            <v>1949760</v>
          </cell>
          <cell r="H329">
            <v>74991</v>
          </cell>
        </row>
      </sheetData>
      <sheetData sheetId="44">
        <row r="12">
          <cell r="A12" t="str">
            <v>LM1100</v>
          </cell>
          <cell r="B12" t="str">
            <v>- VËn hµnh c¸c lo¹i m¸y x©y dùng</v>
          </cell>
        </row>
        <row r="13">
          <cell r="A13" t="str">
            <v>LM1101</v>
          </cell>
          <cell r="B13">
            <v>1</v>
          </cell>
          <cell r="C13">
            <v>1.67</v>
          </cell>
          <cell r="D13">
            <v>751500</v>
          </cell>
          <cell r="E13">
            <v>90000</v>
          </cell>
          <cell r="F13">
            <v>195390</v>
          </cell>
          <cell r="G13">
            <v>1036890</v>
          </cell>
          <cell r="H13">
            <v>39880</v>
          </cell>
        </row>
        <row r="14">
          <cell r="A14" t="str">
            <v>LM1102</v>
          </cell>
          <cell r="B14">
            <v>2</v>
          </cell>
          <cell r="C14">
            <v>1.96</v>
          </cell>
          <cell r="D14">
            <v>882000</v>
          </cell>
          <cell r="E14">
            <v>90000</v>
          </cell>
          <cell r="F14">
            <v>229320</v>
          </cell>
          <cell r="G14">
            <v>1201320</v>
          </cell>
          <cell r="H14">
            <v>46205</v>
          </cell>
        </row>
        <row r="15">
          <cell r="A15" t="str">
            <v>LM1103</v>
          </cell>
          <cell r="B15">
            <v>3</v>
          </cell>
          <cell r="C15">
            <v>2.31</v>
          </cell>
          <cell r="D15">
            <v>1039500</v>
          </cell>
          <cell r="E15">
            <v>90000</v>
          </cell>
          <cell r="F15">
            <v>270270</v>
          </cell>
          <cell r="G15">
            <v>1399770</v>
          </cell>
          <cell r="H15">
            <v>53837</v>
          </cell>
        </row>
        <row r="16">
          <cell r="A16" t="str">
            <v>LM1104</v>
          </cell>
          <cell r="B16">
            <v>4</v>
          </cell>
          <cell r="C16">
            <v>2.71</v>
          </cell>
          <cell r="D16">
            <v>1219500</v>
          </cell>
          <cell r="E16">
            <v>90000</v>
          </cell>
          <cell r="F16">
            <v>317070</v>
          </cell>
          <cell r="G16">
            <v>1626570</v>
          </cell>
          <cell r="H16">
            <v>62560</v>
          </cell>
        </row>
        <row r="17">
          <cell r="A17" t="str">
            <v>LM1105</v>
          </cell>
          <cell r="B17">
            <v>5</v>
          </cell>
          <cell r="C17">
            <v>3.19</v>
          </cell>
          <cell r="D17">
            <v>1435500</v>
          </cell>
          <cell r="E17">
            <v>90000</v>
          </cell>
          <cell r="F17">
            <v>373230</v>
          </cell>
          <cell r="G17">
            <v>1898730</v>
          </cell>
          <cell r="H17">
            <v>73028</v>
          </cell>
        </row>
        <row r="18">
          <cell r="A18" t="str">
            <v>LM1106</v>
          </cell>
          <cell r="B18">
            <v>6</v>
          </cell>
          <cell r="C18">
            <v>3.74</v>
          </cell>
          <cell r="D18">
            <v>1683000</v>
          </cell>
          <cell r="E18">
            <v>90000</v>
          </cell>
          <cell r="F18">
            <v>437580</v>
          </cell>
          <cell r="G18">
            <v>2210580</v>
          </cell>
          <cell r="H18">
            <v>85022</v>
          </cell>
        </row>
        <row r="19">
          <cell r="A19" t="str">
            <v>LM1107</v>
          </cell>
          <cell r="B19">
            <v>7</v>
          </cell>
          <cell r="C19">
            <v>4.4000000000000004</v>
          </cell>
          <cell r="D19">
            <v>1980000.0000000002</v>
          </cell>
          <cell r="E19">
            <v>90000</v>
          </cell>
          <cell r="F19">
            <v>514800</v>
          </cell>
          <cell r="G19">
            <v>2584800</v>
          </cell>
          <cell r="H19">
            <v>99415</v>
          </cell>
        </row>
        <row r="21">
          <cell r="A21" t="str">
            <v>LX1000</v>
          </cell>
          <cell r="B21" t="str">
            <v>C«ng nh©n l¸i xe - B.12 (trang115)</v>
          </cell>
        </row>
        <row r="23">
          <cell r="A23" t="str">
            <v>LX1100</v>
          </cell>
          <cell r="B23" t="str">
            <v>1. Xe con, taxi, xe t¶i, xe cÈu d­íi 3,5 TÊn, xe kh¸ch d­íi 20 ghÕ</v>
          </cell>
        </row>
        <row r="24">
          <cell r="A24" t="str">
            <v>LX1101</v>
          </cell>
          <cell r="B24">
            <v>1</v>
          </cell>
          <cell r="C24">
            <v>2.1800000000000002</v>
          </cell>
          <cell r="D24">
            <v>981000.00000000012</v>
          </cell>
          <cell r="E24">
            <v>90000</v>
          </cell>
          <cell r="F24">
            <v>255060</v>
          </cell>
          <cell r="G24">
            <v>1326060</v>
          </cell>
          <cell r="H24">
            <v>51002</v>
          </cell>
        </row>
        <row r="25">
          <cell r="A25" t="str">
            <v>LX1102</v>
          </cell>
          <cell r="B25">
            <v>2</v>
          </cell>
          <cell r="C25">
            <v>2.57</v>
          </cell>
          <cell r="D25">
            <v>1156500</v>
          </cell>
          <cell r="E25">
            <v>90000</v>
          </cell>
          <cell r="F25">
            <v>300690</v>
          </cell>
          <cell r="G25">
            <v>1547190</v>
          </cell>
          <cell r="H25">
            <v>59507</v>
          </cell>
        </row>
        <row r="26">
          <cell r="A26" t="str">
            <v>LX1103</v>
          </cell>
          <cell r="B26">
            <v>3</v>
          </cell>
          <cell r="C26">
            <v>3.05</v>
          </cell>
          <cell r="D26">
            <v>1372500</v>
          </cell>
          <cell r="E26">
            <v>90000</v>
          </cell>
          <cell r="F26">
            <v>356850</v>
          </cell>
          <cell r="G26">
            <v>1819350</v>
          </cell>
          <cell r="H26">
            <v>69975</v>
          </cell>
        </row>
        <row r="27">
          <cell r="A27" t="str">
            <v>LX1104</v>
          </cell>
          <cell r="B27">
            <v>4</v>
          </cell>
          <cell r="C27">
            <v>3.6</v>
          </cell>
          <cell r="D27">
            <v>1620000</v>
          </cell>
          <cell r="E27">
            <v>90000</v>
          </cell>
          <cell r="F27">
            <v>421200</v>
          </cell>
          <cell r="G27">
            <v>2131200</v>
          </cell>
          <cell r="H27">
            <v>81969</v>
          </cell>
        </row>
        <row r="29">
          <cell r="A29" t="str">
            <v>LX1200</v>
          </cell>
          <cell r="B29" t="str">
            <v>2. Xe t¶i, xe cÈu tõ 3,5 TÊn ®Õn d­íi 7,5 TÊn, xe kh¸ch tõ 20 ghÕ ®Õn d­íi 40 ghÕ</v>
          </cell>
        </row>
        <row r="30">
          <cell r="A30" t="str">
            <v>LX1201</v>
          </cell>
          <cell r="B30">
            <v>1</v>
          </cell>
          <cell r="C30">
            <v>2.35</v>
          </cell>
          <cell r="D30">
            <v>1057500</v>
          </cell>
          <cell r="E30">
            <v>90000</v>
          </cell>
          <cell r="F30">
            <v>274950</v>
          </cell>
          <cell r="G30">
            <v>1422450</v>
          </cell>
          <cell r="H30">
            <v>54710</v>
          </cell>
        </row>
        <row r="31">
          <cell r="A31" t="str">
            <v>LX1202</v>
          </cell>
          <cell r="B31">
            <v>2</v>
          </cell>
          <cell r="C31">
            <v>2.76</v>
          </cell>
          <cell r="D31">
            <v>1242000</v>
          </cell>
          <cell r="E31">
            <v>90000</v>
          </cell>
          <cell r="F31">
            <v>322920</v>
          </cell>
          <cell r="G31">
            <v>1654920</v>
          </cell>
          <cell r="H31">
            <v>63651</v>
          </cell>
        </row>
        <row r="32">
          <cell r="A32" t="str">
            <v>LX1203</v>
          </cell>
          <cell r="B32">
            <v>3</v>
          </cell>
          <cell r="C32">
            <v>3.25</v>
          </cell>
          <cell r="D32">
            <v>1462500</v>
          </cell>
          <cell r="E32">
            <v>90000</v>
          </cell>
          <cell r="F32">
            <v>380250</v>
          </cell>
          <cell r="G32">
            <v>1932750</v>
          </cell>
          <cell r="H32">
            <v>74337</v>
          </cell>
        </row>
        <row r="33">
          <cell r="A33" t="str">
            <v>LX1204</v>
          </cell>
          <cell r="B33">
            <v>4</v>
          </cell>
          <cell r="C33">
            <v>3.82</v>
          </cell>
          <cell r="D33">
            <v>1719000</v>
          </cell>
          <cell r="E33">
            <v>90000</v>
          </cell>
          <cell r="F33">
            <v>446940</v>
          </cell>
          <cell r="G33">
            <v>2255940</v>
          </cell>
          <cell r="H33">
            <v>86767</v>
          </cell>
        </row>
        <row r="35">
          <cell r="A35" t="str">
            <v>LX1300</v>
          </cell>
          <cell r="B35" t="str">
            <v>3. Xe t¶i, xe cÈu tõ 7,5 TÊn ®Õn d­íi 16,5 TÊn, xe kh¸ch tõ 40 ghÕ ®Õn d­íi 60 ghÕ</v>
          </cell>
        </row>
        <row r="36">
          <cell r="A36" t="str">
            <v>LX1301</v>
          </cell>
          <cell r="B36">
            <v>1</v>
          </cell>
          <cell r="C36">
            <v>2.5099999999999998</v>
          </cell>
          <cell r="D36">
            <v>1129500</v>
          </cell>
          <cell r="E36">
            <v>90000</v>
          </cell>
          <cell r="F36">
            <v>293670</v>
          </cell>
          <cell r="G36">
            <v>1513170</v>
          </cell>
          <cell r="H36">
            <v>58199</v>
          </cell>
        </row>
        <row r="37">
          <cell r="A37" t="str">
            <v>LX1302</v>
          </cell>
          <cell r="B37">
            <v>2</v>
          </cell>
          <cell r="C37">
            <v>2.94</v>
          </cell>
          <cell r="D37">
            <v>1323000</v>
          </cell>
          <cell r="E37">
            <v>90000</v>
          </cell>
          <cell r="F37">
            <v>343980</v>
          </cell>
          <cell r="G37">
            <v>1756980</v>
          </cell>
          <cell r="H37">
            <v>67576</v>
          </cell>
        </row>
        <row r="38">
          <cell r="A38" t="str">
            <v>LX1303</v>
          </cell>
          <cell r="B38">
            <v>3</v>
          </cell>
          <cell r="C38">
            <v>3.44</v>
          </cell>
          <cell r="D38">
            <v>1548000</v>
          </cell>
          <cell r="E38">
            <v>90000</v>
          </cell>
          <cell r="F38">
            <v>402480</v>
          </cell>
          <cell r="G38">
            <v>2040480</v>
          </cell>
          <cell r="H38">
            <v>78480</v>
          </cell>
        </row>
        <row r="39">
          <cell r="A39" t="str">
            <v>LX1304</v>
          </cell>
          <cell r="B39">
            <v>4</v>
          </cell>
          <cell r="C39">
            <v>4.05</v>
          </cell>
          <cell r="D39">
            <v>1822500</v>
          </cell>
          <cell r="E39">
            <v>90000</v>
          </cell>
          <cell r="F39">
            <v>473850</v>
          </cell>
          <cell r="G39">
            <v>2386350</v>
          </cell>
          <cell r="H39">
            <v>91783</v>
          </cell>
        </row>
        <row r="41">
          <cell r="A41" t="str">
            <v>LX1400</v>
          </cell>
          <cell r="B41" t="str">
            <v>4. Xe t¶i, xe cÈu tõ 16,5 TÊn ®Õn d­íi 25 TÊn, xe kh¸ch tõ 60 ghÕ ®Õn d­íi 80 ghÕ</v>
          </cell>
        </row>
        <row r="42">
          <cell r="A42" t="str">
            <v>LX1401</v>
          </cell>
          <cell r="B42">
            <v>1</v>
          </cell>
          <cell r="C42">
            <v>2.66</v>
          </cell>
          <cell r="D42">
            <v>1197000</v>
          </cell>
          <cell r="E42">
            <v>90000</v>
          </cell>
          <cell r="F42">
            <v>311220</v>
          </cell>
          <cell r="G42">
            <v>1598220</v>
          </cell>
          <cell r="H42">
            <v>61470</v>
          </cell>
        </row>
        <row r="43">
          <cell r="A43" t="str">
            <v>LX1402</v>
          </cell>
          <cell r="B43">
            <v>2</v>
          </cell>
          <cell r="C43">
            <v>3.11</v>
          </cell>
          <cell r="D43">
            <v>1399500</v>
          </cell>
          <cell r="E43">
            <v>90000</v>
          </cell>
          <cell r="F43">
            <v>363870</v>
          </cell>
          <cell r="G43">
            <v>1853370</v>
          </cell>
          <cell r="H43">
            <v>71283</v>
          </cell>
        </row>
        <row r="44">
          <cell r="A44" t="str">
            <v>LX1403</v>
          </cell>
          <cell r="B44">
            <v>3</v>
          </cell>
          <cell r="C44">
            <v>3.64</v>
          </cell>
          <cell r="D44">
            <v>1638000</v>
          </cell>
          <cell r="E44">
            <v>90000</v>
          </cell>
          <cell r="F44">
            <v>425880</v>
          </cell>
          <cell r="G44">
            <v>2153880</v>
          </cell>
          <cell r="H44">
            <v>82842</v>
          </cell>
        </row>
        <row r="45">
          <cell r="A45" t="str">
            <v>LX1404</v>
          </cell>
          <cell r="B45">
            <v>4</v>
          </cell>
          <cell r="C45">
            <v>4.2</v>
          </cell>
          <cell r="D45">
            <v>1890000</v>
          </cell>
          <cell r="E45">
            <v>90000</v>
          </cell>
          <cell r="F45">
            <v>491400</v>
          </cell>
          <cell r="G45">
            <v>2471400</v>
          </cell>
          <cell r="H45">
            <v>95054</v>
          </cell>
        </row>
        <row r="47">
          <cell r="A47" t="str">
            <v>LX1500</v>
          </cell>
          <cell r="B47" t="str">
            <v>5. Xe t¶i, xe cÈu tõ 25 TÊn ®Õn d­íi 40 TÊn, xe kh¸ch tõ 80 ghÕ trë lªn</v>
          </cell>
        </row>
        <row r="48">
          <cell r="A48" t="str">
            <v>LX1501</v>
          </cell>
          <cell r="B48">
            <v>1</v>
          </cell>
          <cell r="C48">
            <v>2.99</v>
          </cell>
          <cell r="D48">
            <v>1345500</v>
          </cell>
          <cell r="E48">
            <v>90000</v>
          </cell>
          <cell r="F48">
            <v>349830</v>
          </cell>
          <cell r="G48">
            <v>1785330</v>
          </cell>
          <cell r="H48">
            <v>68667</v>
          </cell>
        </row>
        <row r="49">
          <cell r="A49" t="str">
            <v>LX1502</v>
          </cell>
          <cell r="B49">
            <v>2</v>
          </cell>
          <cell r="C49">
            <v>3.5</v>
          </cell>
          <cell r="D49">
            <v>1575000</v>
          </cell>
          <cell r="E49">
            <v>90000</v>
          </cell>
          <cell r="F49">
            <v>409500</v>
          </cell>
          <cell r="G49">
            <v>2074500</v>
          </cell>
          <cell r="H49">
            <v>79788</v>
          </cell>
        </row>
        <row r="50">
          <cell r="A50" t="str">
            <v>LX1503</v>
          </cell>
          <cell r="B50">
            <v>3</v>
          </cell>
          <cell r="C50">
            <v>4.1100000000000003</v>
          </cell>
          <cell r="D50">
            <v>1849500.0000000002</v>
          </cell>
          <cell r="E50">
            <v>90000</v>
          </cell>
          <cell r="F50">
            <v>480870</v>
          </cell>
          <cell r="G50">
            <v>2420370</v>
          </cell>
          <cell r="H50">
            <v>93091</v>
          </cell>
        </row>
        <row r="51">
          <cell r="A51" t="str">
            <v>LX1504</v>
          </cell>
          <cell r="B51">
            <v>4</v>
          </cell>
          <cell r="C51">
            <v>4.82</v>
          </cell>
          <cell r="D51">
            <v>2169000</v>
          </cell>
          <cell r="E51">
            <v>90000</v>
          </cell>
          <cell r="F51">
            <v>563940</v>
          </cell>
          <cell r="G51">
            <v>2822940</v>
          </cell>
          <cell r="H51">
            <v>108575</v>
          </cell>
        </row>
        <row r="53">
          <cell r="A53" t="str">
            <v>LX1600</v>
          </cell>
          <cell r="B53" t="str">
            <v xml:space="preserve">6. Xe t¶i, xe cÈu tõ 40 TÊn trë lªn </v>
          </cell>
        </row>
        <row r="54">
          <cell r="A54" t="str">
            <v>LX1601</v>
          </cell>
          <cell r="B54">
            <v>1</v>
          </cell>
          <cell r="C54">
            <v>3.2</v>
          </cell>
          <cell r="D54">
            <v>1440000</v>
          </cell>
          <cell r="E54">
            <v>90000</v>
          </cell>
          <cell r="F54">
            <v>374400</v>
          </cell>
          <cell r="G54">
            <v>1904400</v>
          </cell>
          <cell r="H54">
            <v>73246</v>
          </cell>
        </row>
        <row r="55">
          <cell r="A55" t="str">
            <v>LX1602</v>
          </cell>
          <cell r="B55">
            <v>2</v>
          </cell>
          <cell r="C55">
            <v>3.75</v>
          </cell>
          <cell r="D55">
            <v>1687500</v>
          </cell>
          <cell r="E55">
            <v>90000</v>
          </cell>
          <cell r="F55">
            <v>438750</v>
          </cell>
          <cell r="G55">
            <v>2216250</v>
          </cell>
          <cell r="H55">
            <v>85240</v>
          </cell>
        </row>
        <row r="56">
          <cell r="A56" t="str">
            <v>LX1603</v>
          </cell>
          <cell r="B56">
            <v>3</v>
          </cell>
          <cell r="C56">
            <v>4.3899999999999997</v>
          </cell>
          <cell r="D56">
            <v>1975499.9999999998</v>
          </cell>
          <cell r="E56">
            <v>90000</v>
          </cell>
          <cell r="F56">
            <v>513630</v>
          </cell>
          <cell r="G56">
            <v>2579130</v>
          </cell>
          <cell r="H56">
            <v>99197</v>
          </cell>
        </row>
        <row r="57">
          <cell r="A57" t="str">
            <v>LX1604</v>
          </cell>
          <cell r="B57">
            <v>4</v>
          </cell>
          <cell r="C57">
            <v>5.15</v>
          </cell>
          <cell r="D57">
            <v>2317500</v>
          </cell>
          <cell r="E57">
            <v>90000</v>
          </cell>
          <cell r="F57">
            <v>602550</v>
          </cell>
          <cell r="G57">
            <v>3010050</v>
          </cell>
          <cell r="H57">
            <v>115771</v>
          </cell>
        </row>
      </sheetData>
      <sheetData sheetId="45"/>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Y-T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XL4Test5"/>
      <sheetName val="XL4Poppy"/>
      <sheetName val="RECORD"/>
      <sheetName val="KHU1"/>
      <sheetName val="ptdg-duong"/>
      <sheetName val="TL rieng"/>
      <sheetName val="dghn"/>
      <sheetName val="Thuc thanh"/>
      <sheetName val="DI-ESTI"/>
      <sheetName val="CDKT"/>
      <sheetName val="CD_PSINH"/>
      <sheetName val="FCOC"/>
      <sheetName val="Global_foreign"/>
      <sheetName val="Tongke"/>
      <sheetName val="Tong_ke"/>
      <sheetName val="PTDG"/>
      <sheetName val="AASHTO92"/>
      <sheetName val="5.BANG I"/>
      <sheetName val="ESTI_"/>
      <sheetName val="NHATKYC"/>
      <sheetName val="Bang gia chao hang"/>
      <sheetName val="DTgiaothau"/>
      <sheetName val="General"/>
      <sheetName val="Dulieu"/>
      <sheetName val="gVL"/>
      <sheetName val="chiet tinh"/>
      <sheetName val="Sheet1"/>
      <sheetName val="FD"/>
      <sheetName val="GI"/>
      <sheetName val="EE (3)"/>
      <sheetName val="PAVEMENT"/>
      <sheetName val="TRAFFIC"/>
      <sheetName val="ESTI."/>
      <sheetName val="TDT"/>
      <sheetName val="DonGiaLD"/>
      <sheetName val="LEGEND"/>
      <sheetName val="DG3285"/>
      <sheetName val="MAIN GATE HOUSE"/>
      <sheetName val="MTP"/>
      <sheetName val="Tiên lượng"/>
      <sheetName val="Đầu vào"/>
      <sheetName val="THKPND32"/>
      <sheetName val="Tiepdia"/>
      <sheetName val="CHAY-TL.XLS"/>
      <sheetName val="Khoi luong"/>
      <sheetName val="Names"/>
      <sheetName val="KH-Q1,Q2,01"/>
    </sheetNames>
    <definedNames>
      <definedName name="TLTH"/>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RECORD"/>
      <sheetName val="KHU1"/>
      <sheetName val="XL4Poppy"/>
      <sheetName val="Sheet1"/>
      <sheetName val="Tong_ke"/>
      <sheetName val="PTDG"/>
      <sheetName val="gvl"/>
      <sheetName val="dghn"/>
      <sheetName val="Convert Font"/>
      <sheetName val="So_Chu"/>
      <sheetName val="Module1"/>
      <sheetName val="Module2"/>
      <sheetName val="DonGiaLD"/>
      <sheetName val="Thietke"/>
      <sheetName val="NHAT KY SO CAI THANG 2"/>
      <sheetName val="XL4Test5"/>
      <sheetName val="LPTDDT"/>
      <sheetName val="TVDTXD"/>
      <sheetName val="CPC"/>
      <sheetName val="BQLDA"/>
      <sheetName val="QTVDT"/>
      <sheetName val="BAOHIEM"/>
      <sheetName val="Steel"/>
      <sheetName val="BTCT"/>
      <sheetName val="Pier"/>
      <sheetName val="Bactham"/>
      <sheetName val="Macro1"/>
      <sheetName val="Macro2"/>
      <sheetName val="cuoc"/>
      <sheetName val="cuoc89"/>
      <sheetName val="heso"/>
      <sheetName val="duong"/>
      <sheetName val="cuoccu"/>
      <sheetName val="Module3"/>
      <sheetName val="Module4"/>
      <sheetName val="Module5"/>
      <sheetName val="Module6"/>
      <sheetName val="Module7"/>
      <sheetName val="CM"/>
      <sheetName val="Price"/>
      <sheetName val="Prog1"/>
      <sheetName val="Name_Person"/>
      <sheetName val="Cap bac LD"/>
      <sheetName val="Sheet2"/>
      <sheetName val="Diep"/>
      <sheetName val="Sheet5"/>
      <sheetName val="Sheet4"/>
      <sheetName val="Sheet3"/>
      <sheetName val="Bia"/>
      <sheetName val="THXL"/>
      <sheetName val="KSTK"/>
      <sheetName val="VTC"/>
      <sheetName val="BGTVT"/>
      <sheetName val="DT"/>
      <sheetName val="DGVT"/>
      <sheetName val="CLVL"/>
      <sheetName val="solieu"/>
      <sheetName val="Dathicong"/>
      <sheetName val="Dangthicong"/>
      <sheetName val="Xong thu tuc"/>
      <sheetName val="Danglamtt"/>
      <sheetName val="Chuanbi"/>
      <sheetName val="To_Bia1"/>
      <sheetName val="To_Bia2 "/>
      <sheetName val="TH"/>
      <sheetName val="GTVT"/>
      <sheetName val="CL"/>
      <sheetName val="VC"/>
      <sheetName val="Tbi"/>
      <sheetName val="Cachtinh"/>
      <sheetName val="Don-gia"/>
      <sheetName val="TH_NT"/>
      <sheetName val="THXL_NT"/>
      <sheetName val="DT_NT"/>
      <sheetName val="CL_NT"/>
      <sheetName val="TBi_NT"/>
      <sheetName val="VC_NT"/>
      <sheetName val="Cachtinh_NT"/>
      <sheetName val="HeSo_NT"/>
      <sheetName val="THKP"/>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VT"/>
      <sheetName val="PTH"/>
      <sheetName val="ckyv"/>
      <sheetName val="d-x"/>
      <sheetName val="laroux"/>
      <sheetName val="VXXXXX"/>
      <sheetName val="표지"/>
      <sheetName val="1안"/>
      <sheetName val="상번천 (2)"/>
      <sheetName val="상번천"/>
      <sheetName val="하번천"/>
      <sheetName val="000000"/>
      <sheetName val="------"/>
      <sheetName val="XXXXXX"/>
      <sheetName val="#REF"/>
      <sheetName val="한컴"/>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전기"/>
      <sheetName val="계장"/>
      <sheetName val="공구단가"/>
      <sheetName val="갑지"/>
      <sheetName val="공BM"/>
      <sheetName val="******"/>
      <sheetName val="Sheet6"/>
      <sheetName val="Sheet7"/>
      <sheetName val="Sheet8"/>
      <sheetName val="Sheet9"/>
      <sheetName val="Sheet10"/>
      <sheetName val="Sheet11"/>
      <sheetName val="Sheet12"/>
      <sheetName val="Sheet13"/>
      <sheetName val="Sheet14"/>
      <sheetName val="Sheet15"/>
      <sheetName val="Sheet16"/>
      <sheetName val="Sheet17"/>
      <sheetName val="결재"/>
      <sheetName val="자금결"/>
      <sheetName val="mark"/>
      <sheetName val="명판"/>
      <sheetName val="소포내역"/>
      <sheetName val="소포내역 (2)"/>
      <sheetName val="신규(일위)"/>
      <sheetName val="개요"/>
      <sheetName val="표지 "/>
      <sheetName val="총괄표"/>
      <sheetName val="공통단가"/>
      <sheetName val="운반비"/>
      <sheetName val="Sheet21"/>
      <sheetName val="Sheet20"/>
      <sheetName val="Sheet19"/>
      <sheetName val="Sheet18"/>
      <sheetName val="증감대비표 (2)"/>
      <sheetName val="증감대비표"/>
      <sheetName val="설계변경 1-3"/>
      <sheetName val="설계변경4-20"/>
      <sheetName val="실행예산품의서"/>
      <sheetName val="하도실행(전체)"/>
      <sheetName val="앞시트뒷시트"/>
      <sheetName val="수식붙이기"/>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_x0000_⃀摥屝尨"/>
      <sheetName val="정리"/>
      <sheetName val="rng"/>
      <sheetName val="인쇄매크로"/>
      <sheetName val="실행갑지"/>
      <sheetName val="APT"/>
      <sheetName val="부대동"/>
      <sheetName val="특기사항"/>
      <sheetName val="견적기준"/>
      <sheetName val="세대현황"/>
      <sheetName val="VXXXXXX"/>
      <sheetName val="내역"/>
      <sheetName val="내역 (2)"/>
      <sheetName val="Sheet1 (2)"/>
      <sheetName val="사업개요"/>
      <sheetName val="서류"/>
      <sheetName val="00000000"/>
      <sheetName val="10000000"/>
      <sheetName val="20000000"/>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총괄"/>
      <sheetName val="손익금내역"/>
      <sheetName val="사업총괄"/>
      <sheetName val="요약"/>
      <sheetName val="2001사업계획"/>
      <sheetName val="2001사업단가(내수)"/>
      <sheetName val="★2001사업계획(최종)"/>
      <sheetName val="접수건"/>
      <sheetName val="K동"/>
      <sheetName val="L직동"/>
      <sheetName val="VVVVVa"/>
      <sheetName val="Module8"/>
      <sheetName val="Congbe"/>
      <sheetName val="dongiaNC"/>
      <sheetName val="To_Bia 2"/>
      <sheetName val="THCPXL"/>
      <sheetName val="CLVT"/>
      <sheetName val="PCCB"/>
      <sheetName val="PCCAP"/>
      <sheetName val="VLNNGOAI"/>
      <sheetName val="XL"/>
      <sheetName val="THVTCT"/>
      <sheetName val="CPKHAC"/>
      <sheetName val="DGDB"/>
      <sheetName val="Doanh_thu"/>
      <sheetName val="Chi_phi"/>
      <sheetName val="Hoan_Von"/>
      <sheetName val="KHDT"/>
      <sheetName val="NhapCB"/>
      <sheetName val="Nhapcap"/>
      <sheetName val="Bia1"/>
      <sheetName val="Bia2"/>
      <sheetName val="DToan"/>
      <sheetName val="CLVTu"/>
      <sheetName val="GTVTu"/>
      <sheetName val="VChuyen"/>
      <sheetName val="BCAO1"/>
      <sheetName val="BCAO2"/>
      <sheetName val="THKPDC"/>
      <sheetName val="KPDC"/>
      <sheetName val="bs"/>
      <sheetName val="Nhap"/>
      <sheetName val="DT-5t"/>
      <sheetName val="clech"/>
      <sheetName val="Caba5t"/>
      <sheetName val="doc-hai5t"/>
      <sheetName val="DThua"/>
      <sheetName val="THVT"/>
      <sheetName val="XL-5t"/>
      <sheetName val="XLDC"/>
      <sheetName val="CachtinhDC"/>
      <sheetName val="thau"/>
      <sheetName val="GDCP"/>
      <sheetName val="PTTQ"/>
      <sheetName val="HSBS"/>
      <sheetName val="HS"/>
      <sheetName val="BCKS"/>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CÃp bÄc lao Åång"/>
      <sheetName val="TH_KP"/>
      <sheetName val="Dochai"/>
      <sheetName val="Lamdem"/>
      <sheetName val="C_TINH "/>
      <sheetName val="HT"/>
      <sheetName val="LM"/>
      <sheetName val="NQ1"/>
      <sheetName val="TDT1"/>
      <sheetName val="0000000"/>
      <sheetName val="1000000"/>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Bangtra"/>
      <sheetName val="Main"/>
      <sheetName val="Thongso Old"/>
      <sheetName val="Thongso"/>
      <sheetName val="Bang"/>
      <sheetName val="Reference"/>
      <sheetName val="Class"/>
      <sheetName val="MoneyUnicode"/>
      <sheetName val="mdlOld"/>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GKSTK"/>
      <sheetName val="CBLDONG"/>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Xp1"/>
      <sheetName val="Xp2"/>
      <sheetName val="BCKSB1"/>
      <sheetName val="BCKSB2"/>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Cachthnh_TD"/>
      <sheetName val="Electrical Breakdown"/>
      <sheetName val="qui che"/>
      <sheetName val="Thu lao"/>
      <sheetName val="An trua T1"/>
      <sheetName val="Luong thang 1(1)"/>
      <sheetName val="PA chia luong T1(2)"/>
      <sheetName val="Tong hop luong T1"/>
      <sheetName val=""/>
      <sheetName val="T1"/>
      <sheetName val="T2"/>
      <sheetName val="T3"/>
      <sheetName val="T4"/>
      <sheetName val="T5"/>
      <sheetName val="T6"/>
      <sheetName val="T7"/>
      <sheetName val="T8"/>
      <sheetName val="T9"/>
      <sheetName val="T10"/>
      <sheetName val="T11"/>
      <sheetName val="T12"/>
      <sheetName val="TONGKE1P"/>
      <sheetName val="PÿRSO(AL_x0000_ "/>
      <sheetName val="TH-Dien"/>
      <sheetName val="FD"/>
      <sheetName val="GI"/>
      <sheetName val="EE (3)"/>
      <sheetName val="PAVEMENT"/>
      <sheetName val="TRAFFIC"/>
      <sheetName val="PROFILE"/>
      <sheetName val="CT Thang Mo"/>
      <sheetName val="Xuat"/>
      <sheetName val="PÿRSO(AL"/>
      <sheetName val="DONVIBAN"/>
      <sheetName val="NGUON"/>
      <sheetName val="Hµ Néi"/>
      <sheetName val="Dulieu"/>
      <sheetName val="402"/>
      <sheetName val="Chiet tinh dz35"/>
      <sheetName val="PERSONAL.XLS"/>
      <sheetName val="______"/>
      <sheetName val="_"/>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tong hop cac tuyen"/>
      <sheetName val="DGCT"/>
      <sheetName val="VC 882"/>
      <sheetName val="van chuyen"/>
      <sheetName val="VL chinh"/>
      <sheetName val="Dangt(icong"/>
      <sheetName val="G_x0000__x0000_T"/>
      <sheetName val="HelpMe"/>
      <sheetName val="D_x000b_&amp;CQ"/>
      <sheetName val="TKCS2 (2)"/>
      <sheetName val="TKCS1 (2)"/>
      <sheetName val="TKCS1"/>
      <sheetName val="clech3"/>
      <sheetName val="TH KP"/>
      <sheetName val="C - Tinh"/>
      <sheetName val="QT"/>
      <sheetName val="daodat"/>
      <sheetName val="VCdatthua"/>
      <sheetName val="Hoantra"/>
      <sheetName val="Chia thau"/>
      <sheetName val="DM chi tiet"/>
      <sheetName val="TT-khoiluong"/>
      <sheetName val=" Nhan cong"/>
      <sheetName val="Gia tri vat tu"/>
      <sheetName val="A cap"/>
      <sheetName val="VC dat thua DC3"/>
      <sheetName val="Hq_02"/>
      <sheetName val="H_08"/>
      <sheetName val="Hq_04"/>
      <sheetName val="Hq_05"/>
      <sheetName val="Hq_06"/>
      <sheetName val="H_05"/>
      <sheetName val="H_06"/>
      <sheetName val="4.2.4"/>
      <sheetName val="4.2.2a"/>
      <sheetName val="4.2.3a"/>
      <sheetName val="TT-khoiluong-tuyen ong kethop"/>
      <sheetName val="KL-denbu"/>
      <sheetName val="bia1gui di"/>
      <sheetName val="hc"/>
      <sheetName val="tc"/>
      <sheetName val="kt"/>
      <sheetName val="Don1"/>
      <sheetName val="TDo"/>
      <sheetName val="TM"/>
      <sheetName val="ky"/>
      <sheetName val="DT (2)"/>
      <sheetName val="VTB"/>
      <sheetName val="PT"/>
      <sheetName val="VTB (2)"/>
      <sheetName val="Gkhoan"/>
      <sheetName val="XXXXXXXX"/>
      <sheetName val="XXXXXXX0"/>
      <sheetName val="Legend"/>
      <sheetName val="실행수주매출잔고"/>
      <sheetName val="실행수주"/>
      <sheetName val="실행매출"/>
      <sheetName val="매출비교표"/>
      <sheetName val="제품별 매출"/>
      <sheetName val="VXXX"/>
      <sheetName val="수도(갑)"/>
      <sheetName val="김포"/>
      <sheetName val="공사비 증감 구분"/>
      <sheetName val="개보수총공사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수식복사"/>
      <sheetName val="XXuxrld WideServersrsIL Q12Actc"/>
      <sheetName val="Sheet2 (2)"/>
      <sheetName val="주소"/>
      <sheetName val="NAMES"/>
      <sheetName val="stock"/>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ENG"/>
      <sheetName val="INST"/>
      <sheetName val="Sheet3 (2)"/>
      <sheetName val="Sheet3 (3)"/>
      <sheetName val="Sheet3 (4)"/>
      <sheetName val="서식지우기"/>
      <sheetName val="open"/>
      <sheetName val="가운데"/>
      <sheetName val="그리기"/>
      <sheetName val="서식지정"/>
      <sheetName val="최신가-lc"/>
      <sheetName val="최신가-sm"/>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PERSONAL (2)"/>
      <sheetName val="PERSONAL (3)"/>
      <sheetName val="인원표"/>
      <sheetName val="in"/>
      <sheetName val="1"/>
      <sheetName val="공장LAY-OUT"/>
      <sheetName val="KIT"/>
      <sheetName val="CON"/>
      <sheetName val="CON (2)"/>
      <sheetName val="List1"/>
      <sheetName val="이동"/>
      <sheetName val="선지우기"/>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A"/>
      <sheetName val="B"/>
      <sheetName val="C"/>
      <sheetName val="2"/>
      <sheetName val="2.1"/>
      <sheetName val="3"/>
      <sheetName val="4"/>
      <sheetName val="5"/>
      <sheetName val="6"/>
      <sheetName val="6.1"/>
      <sheetName val="7"/>
      <sheetName val="8"/>
      <sheetName val="9"/>
      <sheetName val="10"/>
      <sheetName val="11"/>
      <sheetName val="12"/>
      <sheetName val="유첨"/>
      <sheetName val="Macro셀맞춤"/>
      <sheetName val="Macro개인도구"/>
      <sheetName val="Sheet2 "/>
      <sheetName val="산출양식-전화"/>
      <sheetName val="공량집계양식"/>
      <sheetName val="내역서-총괄집계표"/>
      <sheetName val="내역서-박물관"/>
      <sheetName val="종합월보(위)"/>
      <sheetName val="Arkusz1"/>
      <sheetName val="목적"/>
      <sheetName val="원가계산서(외주)"/>
      <sheetName val="internet"/>
      <sheetName val="비교"/>
      <sheetName val="Лист1"/>
      <sheetName val="목차"/>
      <sheetName val="1.공장 2.부서소개"/>
      <sheetName val="2-1.우수반조직도외"/>
      <sheetName val="3.반소개"/>
      <sheetName val="4.공정소개"/>
    </sheetNames>
    <definedNames>
      <definedName name="TLTH1"/>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AM QUANG"/>
      <sheetName val="T1-2006"/>
      <sheetName val="T2-06"/>
      <sheetName val="T3-06"/>
      <sheetName val="T4,06"/>
      <sheetName val="T5-2006"/>
      <sheetName val="T6-2006"/>
      <sheetName val="T7-2006"/>
      <sheetName val="tra-vat-lieu"/>
      <sheetName val="gVL"/>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TONG KE DZ 0.4 KV"/>
      <sheetName val="SOLIEU"/>
      <sheetName val="SPL4"/>
      <sheetName val="Tong_ke"/>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CTCLCH~1"/>
      <sheetName val="Tinh toan"/>
      <sheetName val="So lieu"/>
      <sheetName val="C,ÐHI"/>
      <sheetName val="RÁNH SDOC"/>
      <sheetName val="Sheat1"/>
      <sheetName val="tuong"/>
      <sheetName val="ptdg-duong"/>
      <sheetName val="GiaVL"/>
      <sheetName val="PTVT (MAU)"/>
      <sheetName val="Bang 2B"/>
      <sheetName val="Gia vat tu"/>
      <sheetName val="DSKH DIEM²_x0000__x0000_NPP"/>
      <sheetName val="DSKH DIEM²"/>
      <sheetName val="SLN"/>
      <sheetName val="TINHDAODAP"/>
      <sheetName val="TIENLUONG"/>
      <sheetName val="KL"/>
      <sheetName val="dtxl"/>
      <sheetName val="BO"/>
      <sheetName val="Ts"/>
      <sheetName val="CMA_Samplings KTra TSHH tang"/>
      <sheetName val="DSKH DIEM_x0006__x0000__x0000_lapr"/>
      <sheetName val="May"/>
      <sheetName val="Vat lieu"/>
      <sheetName val="Tru So Lam Viec"/>
      <sheetName val="Load1"/>
      <sheetName val="KKKKKKKK"/>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baocaongay"/>
      <sheetName val="chietsuat"/>
      <sheetName val="dochathientruong"/>
      <sheetName val="MARSHALL TEST"/>
      <sheetName val="dungtrongmax"/>
      <sheetName val="_x0000__x0000__x0000__x0000__x0000__x0000__x0000__x0000_"/>
      <sheetName val="DSKH DIEM²??NPP"/>
      <sheetName val="????????"/>
      <sheetName val="DSKH DIEM_x0006_??lapr"/>
      <sheetName val="A6"/>
      <sheetName val="m doc"/>
      <sheetName val="NC"/>
      <sheetName val="DSKH DIEM²__NPP"/>
      <sheetName val="DSKH DIEM_x0006_"/>
      <sheetName val="Areas"/>
      <sheetName val="Define finishing"/>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n 1 dot 1"/>
      <sheetName val="Lan 2 dot 1"/>
      <sheetName val="Sheet3"/>
      <sheetName val="XL4Poppy"/>
      <sheetName val="Trung chuyen"/>
      <sheetName val="giathanh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dtxl"/>
      <sheetName val="ESTI."/>
      <sheetName val="DI-ESTI"/>
      <sheetName val="dmuc"/>
      <sheetName val="KH_Q1_Q2_01"/>
      <sheetName val="MTO REV.2(ARMOR)"/>
      <sheetName val="Nuoc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 val="Du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DZ 22KV"/>
      <sheetName val="TT 22"/>
      <sheetName val="CT-BT"/>
      <sheetName val="VCBT"/>
      <sheetName val="VCDD"/>
      <sheetName val="KB"/>
      <sheetName val="00000000"/>
      <sheetName val="10000000"/>
      <sheetName val="XL4Poppy"/>
      <sheetName val="VC"/>
      <sheetName val="Du_lieu"/>
      <sheetName val="Chi tiet"/>
      <sheetName val="Sheet3"/>
      <sheetName val="KH-Q1,Q2,01"/>
      <sheetName val="CT35"/>
      <sheetName val="DAH-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KB"/>
      <sheetName val="Sheet2"/>
      <sheetName val="DZ 0.4"/>
      <sheetName val="TTDZ22"/>
      <sheetName val="TT_35"/>
      <sheetName val="ps_(2)"/>
      <sheetName val="Cai_tao_NDK"/>
      <sheetName val="TONG_HOP"/>
      <sheetName val="DZ_0_4"/>
      <sheetName val="DLDT"/>
      <sheetName val="dongia"/>
      <sheetName val="19"/>
      <sheetName val="Out"/>
      <sheetName val="T.Tinh"/>
      <sheetName val="_x0000__x0000__x0000__x0000__x0000__x0000__x0000__x0000_"/>
      <sheetName val="Gia vat tu"/>
      <sheetName val="????????"/>
      <sheetName val="KKKKKKKK"/>
      <sheetName val="Names"/>
      <sheetName val="________"/>
      <sheetName val="TT_0,4KV"/>
      <sheetName val="List-VLGoc"/>
      <sheetName val="giaVL"/>
      <sheetName val="Cto"/>
      <sheetName val="ESTI."/>
      <sheetName val="DI-ESTI"/>
      <sheetName val="Du Toan"/>
      <sheetName val="PhaDoMong"/>
      <sheetName val="VCVl"/>
      <sheetName val="KH_Q1_Q2_01"/>
      <sheetName val="dmuc"/>
      <sheetName val="B.KE"/>
      <sheetName val="THOXUAN QUYET TOANCL"/>
      <sheetName val="[THOXUAN QUYET TOANCL.xlsUTTCto"/>
      <sheetName val="[THOXUAN QUYET TOANCL.xlsUTONG "/>
      <sheetName val="Gia VL"/>
    </sheetNames>
    <sheetDataSet>
      <sheetData sheetId="0">
        <row r="20">
          <cell r="C20">
            <v>9760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TH"/>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boHoan"/>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Nam 2001"/>
      <sheetName val="Tang TSCD 98-02"/>
      <sheetName val="BIEN DONG"/>
      <sheetName val="TSCD 2001"/>
      <sheetName val="Quy 1-2002"/>
      <sheetName val="Quy 2-2002"/>
      <sheetName val="Quy 3-2002"/>
      <sheetName val="Quy 4-02"/>
      <sheetName val="QL1A-QL1Q moi"/>
      <sheetName val="C.     Lang"/>
      <sheetName val="XN79"/>
      <sheetName val="CTMT"/>
      <sheetName val="DG CAࡕ"/>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SL)NC-MB"/>
      <sheetName val="KluongKm2_x000c_4"/>
      <sheetName val="TK331D"/>
      <sheetName val="334 d"/>
      <sheetName val="gVL"/>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ojg KLBS"/>
      <sheetName val="DG CA?"/>
      <sheetName val="lt-tl"/>
      <sheetName val="px3-tl"/>
      <sheetName val="px1-tl"/>
      <sheetName val="vp-tl"/>
      <sheetName val="px2,tb-tl"/>
      <sheetName val="th-qt"/>
      <sheetName val="bqt"/>
      <sheetName val="tl-khovt"/>
      <sheetName val="dtkhovt"/>
      <sheetName val="Sheet17"/>
      <sheetName val="Sheet18"/>
      <sheetName val="HK1"/>
      <sheetName val="HK2"/>
      <sheetName val="CANAM"/>
      <sheetName val="P_x000c_V"/>
      <sheetName val="DG "/>
      <sheetName val="TTDZ22"/>
      <sheetName val="Tai khoan"/>
      <sheetName val="MTO REV.0"/>
      <sheetName val="KH-Q1,Q2,01"/>
      <sheetName val="ɂIEN DONG"/>
      <sheetName val="C.   ( Lang"/>
      <sheetName val="Maumo)"/>
      <sheetName val="Tonchop"/>
      <sheetName val="dmuc"/>
      <sheetName val="NCong-Day-Su"/>
      <sheetName val="giathanh1"/>
      <sheetName val="XL@Test5"/>
      <sheetName val="¶"/>
      <sheetName val="BGThau_x0008__x0000__x0000_0000000_x0001__x0006__x0000__x0000_Sheet1_x0008__x0000__x0000_To"/>
      <sheetName val="S`eet12"/>
      <sheetName val="XHXPXXX1"/>
      <sheetName val="0000000!"/>
      <sheetName val="To tri.h"/>
      <sheetName val="cnHoan"/>
      <sheetName val="V_x0010_PN"/>
      <sheetName val="NC"/>
      <sheetName val="PTVL"/>
      <sheetName val="Bu gi`"/>
      <sheetName val="KK bo sung"/>
      <sheetName val="?IEN DONG"/>
      <sheetName val="Quy_x0000_2-2002"/>
      <sheetName val="IBASE"/>
      <sheetName val="˜Ünh m÷c"/>
      <sheetName val="NHAN_x0000_CONG"/>
      <sheetName val="tuong"/>
      <sheetName val="CHIET TINH TBA"/>
      <sheetName val="Girder"/>
      <sheetName val="Tendon"/>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O AM DT"/>
      <sheetName val="Ünh m÷c"/>
      <sheetName val="Quy"/>
      <sheetName val="S29_x0007__x0000__x0000_S"/>
      <sheetName val="S29_x0007_"/>
      <sheetName val="Na2_x0000__x0000_01"/>
      <sheetName val="NEW-PANEL"/>
      <sheetName val="TDT"/>
      <sheetName val="Tang TRCD 98-02"/>
      <sheetName val="TSCD 20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XL4Te3t5"/>
      <sheetName val="Bang TK goc"/>
      <sheetName val="DGchitiet "/>
      <sheetName val="Q3-01-duyet"/>
      <sheetName val="XLÿÿest5"/>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çha tri SX"/>
      <sheetName val="So Conç!îfhiep"/>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DG CA_"/>
      <sheetName val="_IEN DONG"/>
      <sheetName val="BGThau_x0008_"/>
      <sheetName val="INV"/>
      <sheetName val="XXXXXXX2"/>
      <sheetName val="XXXXXXX3"/>
      <sheetName val="XXXXXXX4"/>
      <sheetName val="_x0000__x0000_쫀䃝Z"/>
      <sheetName val="_x0000__x0000__x0000__x0000_¢é@Z_x0000__x000d__x0000__x0004_"/>
      <sheetName val="XNGBQI-01 (02)"/>
      <sheetName val="XNGBQII-_x0010_4 (3)"/>
      <sheetName val="CT_x0000_doanh thu 2005"/>
      <sheetName val="ptdg"/>
      <sheetName val="Sheetr"/>
      <sheetName val="Km225_838-228_100"/>
      <sheetName val="PPVT"/>
      <sheetName val="tra-vat-lieu"/>
      <sheetName val="data"/>
      <sheetName val="phi"/>
      <sheetName val="DI-ESTI"/>
      <sheetName val="M+MC"/>
      <sheetName val="4_x0004__x0000__x0000_XN54_x0004__x0000__x0000_XN33_x0004__x0000__x0000_NK96_x0006__x0000__x0000_Sheet4"/>
      <sheetName val="CĮ     Lang"/>
      <sheetName val="CT"/>
      <sheetName val="NHAN"/>
      <sheetName val="ctTB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GThau_x0008__x0000_0000000_x0001__x0006__x0000_Sheet1_x0008__x0000_To dr"/>
      <sheetName val="Quy $-02"/>
      <sheetName val="Hạng mục 2"/>
      <sheetName val="Km227Э227_838s,"/>
      <sheetName val="CI     Lang"/>
      <sheetName val="DT1________"/>
      <sheetName val="DT1_"/>
      <sheetName val="S29_x0007___S"/>
      <sheetName val="S29_x0007__S"/>
      <sheetName val="coctuatrenda"/>
      <sheetName val="NHAN CWNG"/>
      <sheetName val="Vong KLBS"/>
      <sheetName val="GVL-NC-M"/>
      <sheetName val="DO_AM_DT"/>
      <sheetName val="ɂIEN_DONG"/>
      <sheetName val="DG_CA?"/>
      <sheetName val="Du kien DT 9 thang de fop"/>
      <sheetName val="Km227?227_838s,"/>
      <sheetName val="tienluong"/>
      <sheetName val="4_x0004_"/>
      <sheetName val="Na2"/>
      <sheetName val=""/>
      <sheetName val="_x0000__x0000__x0000__x0000_¢é@Z_x0000__x000a__x0000__x0004_"/>
      <sheetName val="Pier"/>
      <sheetName val="Pile"/>
      <sheetName val="XNGBQIV-02_x0000__x0000_)"/>
      <sheetName val="DTCTtallu"/>
      <sheetName val="name"/>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CPQL"/>
      <sheetName val="THCPQL"/>
      <sheetName val="KTQT-AF_x0003_"/>
      <sheetName val="KLDGT_x0014_&lt;120%"/>
      <sheetName val="Congt9"/>
      <sheetName val="00000003"/>
      <sheetName val="Khoi luong"/>
      <sheetName val="TTTram"/>
      <sheetName val="Exterior Walls Finishes"/>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Na2_x0000__x0000_€01"/>
      <sheetName val="DG _x0000__x0000__x0000__x0000__x0000__x0000__x0000__x0000__x0000__x0009__x0000_᲌Ա_x0000__x0004__x0000__x0000__x0000__x0000__x0000__x0000_窰԰_x0000__x0000__x0000__x0000__x0000_"/>
      <sheetName val="_x0000__x0000__x0000__x0000_€¢é@Z_x0000__x000d__x0000__x0004_"/>
      <sheetName val="_x0000__x0000_??Z"/>
      <sheetName val="H?ng m?c 2"/>
      <sheetName val="_x0000__x0000__x0017_[Q3-01-duyet.xls]Maumo)_x0000_?_x0000__x0000__x0000_"/>
      <sheetName val="_x0000__x0000__x0000__x0000__x0000__x0000__x0000__x0000_ (2)"/>
      <sheetName val="C?     Lang"/>
      <sheetName val="_x0000__x0001__x0000__x0000__x0000__x0000__x0000__x0000__x0000__x0000__x0000__x0000__x0000__x0002__x0000__x0000__x0000__x0000__x0000__x0000__x0000_Ƥ_x0000_Ő_x0000__x0000__x0000_㋎˴_x0000_"/>
      <sheetName val="Km23"/>
      <sheetName val="Thep-MatCat"/>
      <sheetName val="Kiem-Toan"/>
      <sheetName val="NhapSL"/>
      <sheetName val="c`i tiet KHM"/>
      <sheetName val="diachi"/>
      <sheetName val="NHAN?CONG"/>
      <sheetName val="��nh m�c"/>
      <sheetName val="Na2_x0000__x0000_�01"/>
      <sheetName val="S�eet9"/>
      <sheetName val="�ha tri SX"/>
      <sheetName val="TH (2+"/>
      <sheetName val="100000p0"/>
      <sheetName val="So Con�!�fhiep"/>
      <sheetName val="XL��est5"/>
      <sheetName val="_x0000__x0000__x0000__x0000_���@Z_x0000__x000d__x0000__x0004_"/>
      <sheetName val="Tai_khկ_x0000_缀"/>
      <sheetName val="೼_xffff_uc thanh"/>
      <sheetName val="Tgng hop CP T10"/>
      <sheetName val="TT_10KV"/>
      <sheetName val="BGThau_x0008_??0000000_x0001__x0006_??Sheet1_x0008_??To"/>
      <sheetName val="4_x0004_??XN54_x0004_??XN33_x0004_??NK96_x0006_??Sheet4"/>
      <sheetName val="Na2??01"/>
      <sheetName val="CT?doanh thu 2005"/>
      <sheetName val="??쫀䃝Z"/>
      <sheetName val="????¢é@Z?_x000d_?_x0004_"/>
      <sheetName val="Na2??€01"/>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Tonghmp"/>
      <sheetName val="ThongSo"/>
      <sheetName val="Km2_x0000__x0000_,"/>
      <sheetName val="KKKKKKKK"/>
      <sheetName val="MTO REV.0_x0000__x0000__x0000__x0000__x0000__x0000__x0000__x0000__x0000__x0009__x0000_쫀Ӛ_x0000__x0004__x0000__x0000__x0000__x0000__x0000__x0000__xdd0c_"/>
      <sheetName val="Qheet19"/>
      <sheetName val="BGThau_x0008_?0000000_x0001__x0006_?Sheet1_x0008_?To dr"/>
      <sheetName val="BGThau_x0008_?0000000_x0001__x0006_?Sheet1_x0008_?To"/>
      <sheetName val="Du Toan"/>
      <sheetName val="GIAVLIEU"/>
      <sheetName val="4_x0004_?XN54_x0004_?XN33_x0004_?NK96_x0006_?Sheet4"/>
      <sheetName val="[Q3-01-duyet.xlsUboHoan"/>
      <sheetName val="Hedging"/>
      <sheetName val="KluongKm2_x005f_x000C_4"/>
      <sheetName val="P_x005f_x000C_V"/>
      <sheetName val="BGThau_x005f_x0008_"/>
      <sheetName val="V_x005f_x0010_PN"/>
      <sheetName val="S29_x005f_x0007_"/>
      <sheetName val="S29_x005f_x0007___S"/>
      <sheetName val="S29_x005f_x0007__S"/>
      <sheetName val="SDH TP"/>
      <sheetName val="Thuc_thanh1"/>
      <sheetName val="QL1A-QL1A_moi1"/>
      <sheetName val="C_Bong_Lang1"/>
      <sheetName val="Vanh_dai_III_(TKKT)1"/>
      <sheetName val="NHAN_CONG1"/>
      <sheetName val="DG_CAU1"/>
      <sheetName val="THOP_CAU1"/>
      <sheetName val="TLP_CAU1"/>
      <sheetName val="XL4Poppy_(2)1"/>
      <sheetName val="Tong_KLBS1"/>
      <sheetName val="_x0000__x0000__x0000__x0000_€¢é@Z_x0000__x000a__x0000__x0004_"/>
      <sheetName val="DG _x0000__x0000__x0000__x0000__x0000__x0000__x0000__x0000__x0000_ _x0000_᲌Ա_x0000__x0004__x0000__x0000__x0000__x0000__x0000__x0000_窰԰_x0000__x0000__x0000__x0000__x0000_"/>
      <sheetName val="????¢é@Z?_x000a_?_x0004_"/>
      <sheetName val="mtk_b"/>
      <sheetName val="XL��estԶ"/>
      <sheetName val="ɂIEJ DONG"/>
      <sheetName val="KH_Q1_Q2_01"/>
      <sheetName val="_x0000__x0000__x0000__x0000_���@Z_x0000__x000a__x0000__x0004_"/>
      <sheetName val="THKL nghiamthu"/>
      <sheetName val="Balg du toan"/>
      <sheetName val="CHITIET VL-N_x0003_-TT-3p"/>
      <sheetName val="DG3285"/>
      <sheetName val="To_trinh1"/>
      <sheetName val="B_cao1"/>
      <sheetName val="T_tiet1"/>
      <sheetName val="T_N1"/>
      <sheetName val="Bang_du_toan1"/>
      <sheetName val="Bu_gia1"/>
      <sheetName val="PT_vat_tu1"/>
      <sheetName val="Nam_20011"/>
      <sheetName val="Tang_TSCD_98-021"/>
      <sheetName val="BIEN_DONG1"/>
      <sheetName val="30000:00"/>
      <sheetName val="T.tidt"/>
      <sheetName val="coJoan"/>
      <sheetName val="XN&lt;4"/>
      <sheetName val="S29_x005f_x0007____x0000_"/>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Shѥet10"/>
      <sheetName val="CL_x0007_G"/>
      <sheetName val="Tongh$p"/>
      <sheetName val="Tang TSCD 90-02"/>
      <sheetName val="Qy 1-2002"/>
      <sheetName val="Quy 3-2x02"/>
      <sheetName val="C/     Lang"/>
      <sheetName val="ESTI."/>
      <sheetName val="KKKKKKKK (2)"/>
      <sheetName val="KKKKKKKK_(2)"/>
      <sheetName val="NKC"/>
      <sheetName val="A6"/>
      <sheetName val="DG BAU"/>
      <sheetName val="TLP BAU"/>
      <sheetName val="KK uhan uon   (2)"/>
      <sheetName val="So Cong oghiep"/>
      <sheetName val="2_x0000__x0000_-BMD2004"/>
      <sheetName val="Km227_227_838s,"/>
      <sheetName val="C.Bojg Lang"/>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sheetData sheetId="286"/>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sheetData sheetId="375" refreshError="1"/>
      <sheetData sheetId="376"/>
      <sheetData sheetId="377"/>
      <sheetData sheetId="378"/>
      <sheetData sheetId="379"/>
      <sheetData sheetId="380"/>
      <sheetData sheetId="381"/>
      <sheetData sheetId="382"/>
      <sheetData sheetId="383"/>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refreshError="1"/>
      <sheetData sheetId="486"/>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sheetData sheetId="599" refreshError="1"/>
      <sheetData sheetId="600" refreshError="1"/>
      <sheetData sheetId="601" refreshError="1"/>
      <sheetData sheetId="602" refreshError="1"/>
      <sheetData sheetId="603" refreshError="1"/>
      <sheetData sheetId="604" refreshError="1"/>
      <sheetData sheetId="605"/>
      <sheetData sheetId="606" refreshError="1"/>
      <sheetData sheetId="607" refreshError="1"/>
      <sheetData sheetId="608" refreshError="1"/>
      <sheetData sheetId="609" refreshError="1"/>
      <sheetData sheetId="610" refreshError="1"/>
      <sheetData sheetId="611" refreshError="1"/>
      <sheetData sheetId="612"/>
      <sheetData sheetId="613"/>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refreshError="1"/>
      <sheetData sheetId="669"/>
      <sheetData sheetId="670"/>
      <sheetData sheetId="671" refreshError="1"/>
      <sheetData sheetId="672"/>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sheetData sheetId="696"/>
      <sheetData sheetId="697"/>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refreshError="1"/>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sheetData sheetId="754"/>
      <sheetData sheetId="755"/>
      <sheetData sheetId="756"/>
      <sheetData sheetId="757"/>
      <sheetData sheetId="758"/>
      <sheetData sheetId="759" refreshError="1"/>
      <sheetData sheetId="760"/>
      <sheetData sheetId="761" refreshError="1"/>
      <sheetData sheetId="762" refreshError="1"/>
      <sheetData sheetId="763" refreshError="1"/>
      <sheetData sheetId="764"/>
      <sheetData sheetId="765"/>
      <sheetData sheetId="766"/>
      <sheetData sheetId="767"/>
      <sheetData sheetId="768"/>
      <sheetData sheetId="769" refreshError="1"/>
      <sheetData sheetId="77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sheetName val="CVC"/>
      <sheetName val="TVLIEU"/>
      <sheetName val="PTDG"/>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ctTBA"/>
      <sheetName val="Tongke"/>
      <sheetName val="VL,NC"/>
      <sheetName val="TTTram"/>
      <sheetName val="Dot31"/>
      <sheetName val="Dot32"/>
      <sheetName val="Dot33"/>
      <sheetName val="Dot34"/>
      <sheetName val="Dot35"/>
      <sheetName val="Dot26"/>
      <sheetName val="Dot27"/>
      <sheetName val="Dot28"/>
      <sheetName val="Dot29"/>
      <sheetName val="Dot30"/>
      <sheetName val="Sheet2"/>
      <sheetName val="DO AM DT"/>
      <sheetName val="BO"/>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thanh1"/>
      <sheetName val="MTO REV.2(ARMOR)"/>
      <sheetName val="BANG DU TGAN DRC"/>
      <sheetName val="VC B_x000f_"/>
      <sheetName val="PHAN DICH VAT TU"/>
      <sheetName val="DIEL GIAI KL"/>
      <sheetName val="KLDK THUC HIEN"/>
      <sheetName val="Shaet30"/>
      <sheetName val="Sheet#2"/>
      <sheetName val="Qheet36"/>
      <sheetName val="Tien An T11"/>
      <sheetName val="DNPD-QL"/>
      <sheetName val="Bang luong"/>
      <sheetName val="Bang CC"/>
      <sheetName val=" Luong nghien "/>
      <sheetName val="QT-LN"/>
      <sheetName val="Giantiep"/>
      <sheetName val="Phuc vu"/>
      <sheetName val="May Phat"/>
      <sheetName val="1813"/>
      <sheetName val="Tai khoan"/>
      <sheetName val="Thuc thanh"/>
      <sheetName val="Sheet5"/>
      <sheetName val="Luong T1- 03"/>
      <sheetName val="Luong T2- 03"/>
      <sheetName val="Luong T3- 03"/>
      <sheetName val="Sheet5_x0000__x0008__x0006__x0008__x0003_ဠ 蜰Ư༢_x0000_螸Ư༢_x0000_蠼Ư༢_x0000_裀Ư༢_x0000_襄Ư"/>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QTDG"/>
      <sheetName val="gia xe _x0000_ay"/>
      <sheetName val="Gia KS"/>
      <sheetName val="dg"/>
      <sheetName val="CHIET TINH DGN GIA"/>
      <sheetName val="?"/>
      <sheetName val="TL rieng"/>
      <sheetName val="TT04"/>
      <sheetName val="TONG KE"/>
      <sheetName val="Electrical Breakdown"/>
      <sheetName val="dtct cau"/>
      <sheetName val="Sheet5?_x0008__x0006__x0008__x0003_ဠ?蜰Ư༢?螸Ư༢?蠼Ư༢?裀Ư༢?襄Ư"/>
      <sheetName val="Sheet5?_x0008__x0006__x0008__x0003_ဠ 蜰Ư༢?螸Ư༢?蠼Ư༢?裀Ư༢?襄Ư"/>
      <sheetName val="?_x0000_?Ý?_x0000_?Ý?_x0000_?Ý?_x0000_?Ý?_x0000_?Ý?_x0000_?Ý?_x0000__x0000__x0000__x0000__x0000__x0000_"/>
      <sheetName val="Sheet5_x0000__x0008__x0006__x0008__x0003_?_x0000_?Ý?_x0000_?Ý?_x0000_?Ý?_x0000_?Ý?_x0000_?Ý"/>
      <sheetName val="TONGSBU"/>
      <sheetName val="Chi tiet1"/>
      <sheetName val="???U???U???U???U???U???U???????"/>
      <sheetName val="Sheet5?_x0008__x0006__x0008__x0003_ဠ?蜰Ư༢?螸Ư༢?蠼Ư༢?⋀_x000f_쀀꾈∁_x000f_"/>
      <sheetName val="Sheet5?_x0008__x0006__x0008__x0003_???U???U???U???U???U"/>
      <sheetName val="Sheet5?_x0008__x0006__x0008__x0003_???U???U???U???_x000f_???_x000f_"/>
      <sheetName val="???U???U???U???U???U???U??"/>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_"/>
      <sheetName val="gia xe "/>
      <sheetName val="PHAN TICH VAT T_x0015_ NGANG"/>
      <sheetName val="PHAN TACH VAT TU THEO NHOM"/>
      <sheetName val="TONG HOP NHAN CNNG"/>
      <sheetName val="DIEF GIAI CPSX"/>
      <sheetName val="BANG GIA DU UOAN THUY LOI"/>
      <sheetName val="'ia nhan cong"/>
      <sheetName val="gia xe ?ay"/>
      <sheetName val="???Ý???Ý???Ý???Ý???Ý???Ý???????"/>
      <sheetName val="Sheet5?_x0008__x0006__x0008__x0003_???Ý???Ý???Ý???Ý???Ý"/>
      <sheetName val="? ?U?_x0000_?U?_x0000_?U?_x0000_?U?_x0000_?U?_x0000_?U?_x0000__x0000__x0000__x0000__x0000__x0000_"/>
      <sheetName val="ay (28-10-2005)_x0000__x0000_#2_Du toan nga"/>
      <sheetName val="Thuc thanh_x0000_ס_x0000__x0000__x0000__x0000__x0000__x0000__x0000__x0000__x0009__x0000_忀ס_x0000__x0004__x0000__x0000__x0000__x0000__x0000_"/>
      <sheetName val="? ?U???U???U???U???U???U???????"/>
      <sheetName val="PTVT (MAU)"/>
      <sheetName val="Tong_ke"/>
      <sheetName val="KLLK THUC @IEN"/>
      <sheetName val="Sheet5__x0008__x0006__x0008__x0003_ဠ_蜰Ư༢_螸Ư༢_蠼Ư༢_裀Ư༢_襄Ư"/>
      <sheetName val="Sheet5__x0008__x0006__x0008__x0003_ဠ 蜰Ư༢_螸Ư༢_蠼Ư༢_裀Ư༢_襄Ư"/>
      <sheetName val="___U___U___U___U___U___U_______"/>
      <sheetName val="Sheet5__x0008__x0006__x0008__x0003_ဠ_蜰Ư༢_螸Ư༢_蠼Ư༢_⋀_x000f_쀀꾈∁_x000f_"/>
      <sheetName val="Sheet5__x0008__x0006__x0008__x0003____U___U___U___U___U"/>
      <sheetName val="Sheet5__x0008__x0006__x0008__x0003____U___U___U____x000f_____x000f_"/>
      <sheetName val="___U___U___U___U___U___U__"/>
      <sheetName val="_ _U_"/>
      <sheetName val="gia xe _ay"/>
      <sheetName val="? ?U???U???U???U???U???U??"/>
      <sheetName val=" lam_x0000__x000e_2_Goi 1 (TT04)_x0000_ 2_goi 1 d"/>
      <sheetName val="Thuc thanh?ס????????_x0009_?忀ס?_x0004_?????"/>
      <sheetName val="Sheet5_x0000__x0008__x0006__x0008__x0003_? ?U?_x0000_?U?_x0000_?U?_x0000_?U?_x0000_?U"/>
      <sheetName val="Sheet5?_x0008__x0006__x0008__x0003_? ?U???U???U???U???U"/>
      <sheetName val="_ _U___U___U___U___U___U_______"/>
      <sheetName val="_ _U___U___U___U___U___U__"/>
      <sheetName val="Sheet5__x0008__x0006__x0008__x0003__ _U___U___U___U___U"/>
      <sheetName val="BC11cau-QL15A-3"/>
      <sheetName val="VL_NC"/>
      <sheetName val="DK-TT"/>
      <sheetName val="01 Bid Price summary"/>
      <sheetName val="Names"/>
      <sheetName val="ay (28-10-2005)"/>
      <sheetName val="_ia nhan cong"/>
      <sheetName val=" lam"/>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PONG HOP KINH PHI"/>
      <sheetName val="PHAN TICH KHOI HUONG"/>
      <sheetName val="DON CIA TONG HOP"/>
      <sheetName val="ay (28-10-2005)??#2_Du toan nga"/>
      <sheetName val="Tiepdi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DO_AM_DT"/>
      <sheetName val=" Luong nghiun "/>
      <sheetName val="chitiet"/>
      <sheetName val="DZ 22KV"/>
      <sheetName val="TPSX"/>
      <sheetName val="Shee«"/>
      <sheetName val="She«3"/>
      <sheetName val="Dept"/>
      <sheetName val="_x0000__x0000__x0000__x0000__x0000__x0000__x0000__x0000__x0000__x0000__x0000_![BC11cau-QL15A-3.xl"/>
      <sheetName val="tra-vat-lieu"/>
      <sheetName val="Shɥet5_x0000__x0008__x0006__x0008__x0003_ဠ 蜰Ư༢_x0000_螸Ư༢_x0000_蠼Ư༢_x0000_裀Ư༢_x0000_襄Ư"/>
      <sheetName val=""/>
      <sheetName val="Sheet5_x0000__x0008__x0006__x0008__x0003_ဠ_x0000_蜰Ư༢_x0000_螸Ư༢_x0000_蠼Ư༢_x0000_⋀_x000f_쀀궈∁_x000f_"/>
      <sheetName val="Sheet5?_x0008__x0006__x0008__x0003_ဠ?蜰Ư༢?螸Ư༢?蠼Ư༢?⋀_x000f_쀀궈∁_x000f_"/>
      <sheetName val="Sheet5__x0008__x0006__x0008__x0003_ဠ_蜰Ư༢_螸Ư༢_蠼Ư༢_⋀_x000f_쀀궈∁_x000f_"/>
      <sheetName val="Luong ¼1- 03"/>
      <sheetName val="Sales2002"/>
      <sheetName val="Thuc thanh_x0000_ס_x0000_ 忀ס_x0000__x0004__x0000_鵀ס_x0000_怈ס_x0000_d_x0000_![BC"/>
      <sheetName val="dtct cong"/>
      <sheetName val="ay (28-10-2005)_x0000_#2_Du toan ngay"/>
      <sheetName val="Thuc thanh_x0000_ס_x0000__x0009_忀ס_x0000__x0004__x0000_鵀ס_x0000_怈ס_x0000_d_x0000_![BC"/>
      <sheetName val="MAKHO"/>
      <sheetName val="Sheet5?_x0008__x0006__x0008__x0003_ဠ 蜰Ư༢?螸Ư༢?蠼Ư༢?裀Ưܢ?襄Ư"/>
      <sheetName val="[BC11cau-Q"/>
      <sheetName val="Sheet5??Ý??Ý??Ý??Ý??Ý??Ý?"/>
      <sheetName val="Sheet5??Ý??Ý??Ý??Ý??Ý"/>
      <sheetName val="Sheet5__x0008__x0006__x0008__x0003_?_?U?_?U?_?U?_?U?_?U"/>
      <sheetName val="Sheet5__x0008__x0006__x0008__x0003_?_?U?_?U?_?U?_?_x000f_???_x000f_"/>
      <sheetName val="Sheet5__x0008__x0006__x0008__x0003_? ?U?_?U?_?U?_?U?_?U"/>
      <sheetName val="LEGEND"/>
      <sheetName val=" lam?_x000e_2_Goi 1 (TT04)? 2_goi 1 d"/>
      <sheetName val="Sheet5?_x0008__x0006__x0008__x0003_???U???U???U???U??7U"/>
      <sheetName val="? ?U?"/>
      <sheetName val="___Ý___Ý___Ý___Ý___Ý___Ý_______"/>
      <sheetName val="Sheet5__x0008__x0006__x0008__x0003____Ý___Ý___Ý___Ý___Ý"/>
      <sheetName val="Thuc thanh_ס_________x0009__忀ס__x0004______"/>
      <sheetName val="Sheet5__x0008__x0006__x0008__x0003_ဠ 蜰Ư༢_螸Ư༢_蠼Ư༢_裀Ưܢ_襄Ư"/>
      <sheetName val="???????????![BC11cau-QL15A-3.xl"/>
      <sheetName val="SUMMARY"/>
      <sheetName val="Thuc thanh_x0000_ס_x0000__x0000__x0000__x0000__x0000__x0000__x0000__x0000_ _x0000_忀ס_x0000__x0004__x0000__x0000__x0000__x0000__x0000_"/>
      <sheetName val="Thuc thanh?ס???????? ?忀ס?_x0004_?????"/>
      <sheetName val="Tra"/>
      <sheetName val="BOQ-1"/>
      <sheetName val="VC BG"/>
      <sheetName val="uniBase"/>
      <sheetName val="vniBase"/>
      <sheetName val="abcBase"/>
      <sheetName val="Khoi luong"/>
      <sheetName val="Thuc thanh?ס?_x0009_忀ס?_x0004_?鵀ס?怈ס?d?![BC"/>
      <sheetName val="_BC11cau-Q"/>
      <sheetName val="Thuc thanh_ס________ _忀ס__x0004______"/>
      <sheetName val="Don gia-cau"/>
      <sheetName val="KH-Q1,Q2,01"/>
      <sheetName val="BANG_BU_ËAN_CH+QE1"/>
      <sheetName val="ay (28-10-2005)__#2_Du toan nga"/>
      <sheetName val=" lam__x000e_2_Goi 1 (TT04)_ 2_goi 1 d"/>
      <sheetName val="Sheet5__x0008__x0006__x0008__x0003____Ý___Ý___Ý____x000f_____x000f_"/>
      <sheetName val="_ _Ý___Ý___Ý___Ý___Ý___Ý_______"/>
      <sheetName val="_ _Ý_"/>
      <sheetName val="Sheet5??U??U??U??U??U??U?"/>
      <sheetName val="Sheet5??U??U??U??U??U"/>
      <sheetName val="VC"/>
      <sheetName val="NKC"/>
      <sheetName val="Cuoc Vc"/>
      <sheetName val="Ktmo"/>
      <sheetName val="Thuc thanh?ס? 忀ס?_x0004_?鵀ס?怈ס?d?![BC"/>
      <sheetName val="Sheet5__x0008__x0006__x0008__x0003____U___U___U___U__7U"/>
      <sheetName val="CHITIET VL-NC-TT-3p"/>
      <sheetName val="VCV-BE-TONG"/>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_?U??U??U??U??U??U?"/>
      <sheetName val="?_?U???U???U???U???U???U???????"/>
      <sheetName val="MTL$-INTER"/>
      <sheetName val="___________!_BC11cau-QL15A-3.xl"/>
      <sheetName val="???Ý???Ý???Ý???Ý???Ý???Ý??"/>
      <sheetName val="DI-ESTI"/>
      <sheetName val="?_x0000_îm??_x0000_ùn??_x0000_ÛÇ??_x0000_Á¸??_x0000_???_x0000__x0000__x0000__x0000__x0000__x0000_"/>
      <sheetName val="5_x0000__x0008__x0006__x0008__x0003_?_x0000_ãó??_x0000_îm??_x0000_ùn??_x0000_ÛÇ??_x0000_Á¸?"/>
      <sheetName val="KKKKKKKK"/>
      <sheetName val="Sheet5_x0000__x0008__x0006__x0008__x0003_ဠ_x0000_茰Ư༢_x0000_螸Ư༢_x0000_蠼Ư༢_x0000_裀Ư༢_x0000_襄Ư"/>
      <sheetName val="VC B_x005f_x000F_"/>
      <sheetName val="Sheet5__x005f_x0008__x005f_x0006__x005f_x0008__x0"/>
      <sheetName val="et5_x0000__x0008__x0006__x0008__x0003_?_x0000_ãó??_x0000_îm??_x0000_ùn??_x0000_?_x000f_???_x000f_"/>
      <sheetName val="dt䡫hovt"/>
      <sheetName val="ay (28-10-2005)?#2_Du toan ngay"/>
      <sheetName val="Sheet09"/>
      <sheetName val="Sheet5_x0000__x0008__x0006__x0008__x0003_? ?Ý?_x0000_?Ý?_x0000_?Ý?_x0000_?Ý?_x0000_?Ý"/>
      <sheetName val="Sheet5?_x0008__x0006__x0008__x0003_? ?Ý???Ý???Ý???Ý???Ý"/>
      <sheetName val="TONG XOP NHAN CONG"/>
      <sheetName val="C47(T11)"/>
      <sheetName val="Sheet5?_x0008__x0006__x0008__x0003_ဠ?蜰Ư༢?螸Ư༢?蠼Ư༢?裀Ư༢?褄Ư"/>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_x0000_hee_x0000_18"/>
      <sheetName val="Shɥet5?_x0008__x0006__x0008__x0003_ဠ 蜰Ư༢?螸Ư༢?蠼Ư༢?裀Ư༢?襄Ư"/>
      <sheetName val="Sheet5__x0008__x0006__x0008__x0000__x0000__x0000__x0000_&quot;@_x0010_*_x0000__x0000__x0000__x0000__x0000_&quot;@_x0010_*_x0000__x0000__x0000__x0000_"/>
      <sheetName val="Thuc thanh_x0000_?_x0000__x0009_??_x0000__x0004__x0000_??_x0000_??_x0000_d_x0000_![BC"/>
      <sheetName val="Sheet5?_x0008__x0006__x0008__x0003_ဠ 蜰Ư༢?螸Ư༢?蠼Ư༢?裀Ưݤ?襄Ư"/>
      <sheetName val="Tra_bang"/>
      <sheetName val="??îm???ùn???ÛÇ???Á¸????????????"/>
      <sheetName val="5?_x0008__x0006__x0008__x0003_??ãó???îm???ùn???ÛÇ???Á¸?"/>
      <sheetName val="et5?_x0008__x0006__x0008__x0003_??ãó???îm???ùn????_x000f_???_x000f_"/>
      <sheetName val="5"/>
      <sheetName val="et5"/>
      <sheetName val="__îm___ùn___ÛÇ___Á¸____________"/>
      <sheetName val="5__x0008__x0006__x0008__x0003___ãó___îm___ùn___ÛÇ___Á¸_"/>
      <sheetName val="et5__x0008__x0006__x0008__x0003___ãó___îm___ùn_____x000f_____x000f_"/>
      <sheetName val="Thuc thanh_x0000_?_x0000__x0000__x0000__x0000__x0000__x0000__x0000__x0000__x0009__x0000_??_x0000__x0004__x0000__x0000__x0000__x0000__x0000_"/>
      <sheetName val="Thuc thanh??????????_x0009_????_x0004_?????"/>
      <sheetName val="Sh?et5_x0000__x0008__x0006__x0008__x0003_? ?U?_x0000_?U?_x0000_?U?_x0000_?U?_x0000_?U"/>
      <sheetName val="Thuc thanh_?_________x0009__??__x0004______"/>
      <sheetName val="Sheet5__U__U__U__U__U__U_"/>
      <sheetName val="Sheet5__U__U__U__U__U"/>
      <sheetName val="Sheet5?_?U??U??U??U??U"/>
      <sheetName val="Sheet5??_?U???U???U???U???U"/>
      <sheetName val="PEDESB"/>
      <sheetName val="Thuc thanh_ס_ 忀ס__x0004__鵀ס_怈ס_d_!_BC"/>
      <sheetName val="???_x000f__x0000__x0001__x0000__x0000__x0000__x0000__x0000__x0000__x0000_??U???U???U??"/>
      <sheetName val="DGCT"/>
      <sheetName val="Sheat31"/>
      <sheetName val="Shɥet5_x0000__x0008__x0006__x0008__x0003_ဠ 蜰Ư༢_x0000_螸Ư༢_x0000_蠼Ư༢_x0000_裀Ư༢_x0000_Ո_x0000_"/>
      <sheetName val="Shɥet5_x0000__x0008__x0006__x0008__x0003_ဠ 蜰Ư༢_x0000_螸Ư༢_x0000_蠼Ư༢_x0000_裀Ư༢_x0000_Ե_x0000_"/>
      <sheetName val="Sheet5ဠ蜰Ư༢螸Ư༢蠼_x0000__x0000_蠀ꣻ簏퀞"/>
      <sheetName val="Sheet5__x0008__x0006__x0008__x0003_?_?Ý?_?Ý?_?Ý?_?Ý?_?Ý"/>
      <sheetName val="Sheet5__x0008__x0006__x0008__x0003_? ?Ý?_?Ý?_?Ý?_?Ý?_?Ý"/>
      <sheetName val="Sheet5__x0008__x0006__x0008__x0003_?_?Ý?_?Ý?_?Ý?_?_x000f_???_x000f_"/>
      <sheetName val="PHAN TICH VAT T_x005f_x0015_ NGANG"/>
      <sheetName val="Thuc thanh_x0000_?_x0000_ ??_x0000__x0004__x0000_??_x0000_??_x0000_d_x0000_![BC"/>
      <sheetName val="DS_cau1"/>
      <sheetName val="tong_hop1"/>
      <sheetName val="Thuc thanh_x0000_?_x0000__x0000__x0000__x0000__x0000__x0000__x0000__x0000_ _x0000_??_x0000__x0004__x0000__x0000__x0000__x0000__x0000_"/>
      <sheetName val="Thuc thanh?????????? ????_x0004_?????"/>
      <sheetName val="? ?Ý?"/>
      <sheetName val="Sheet5__x0008__x0006__x0008_"/>
      <sheetName val="Sh?et5"/>
      <sheetName val="Thuc thanh_?________ _??__x0004______"/>
      <sheetName val="???_x000f_"/>
      <sheetName val="Sheet5ဠ蜰Ư༢螸Ư༢蠼"/>
      <sheetName val="Shɥet5_x0000__x0008__x0006__x0008__x0003_ဠ 蜰Ư༢_x0000_螸Ư༢_x0000_蠼Ư༢_x0000_裀Ư༢_x0000_ɤ"/>
      <sheetName val="Thuc thanh?ס?_x0009_忀0_x0000__x0000__x0000__x0000__x0000__x0000__x0001_倀䉏￲_x0001_瀀踱￡_x0001_"/>
      <sheetName val="?_?U???U???U???U???U???U??"/>
      <sheetName val="gia_xe_"/>
      <sheetName val="_lam2_Goi_1_(TT04)_2_goi_1_d"/>
      <sheetName val="_lam?2_Goi_1_(TT04)?_2_goi_1_d"/>
      <sheetName val="PTVT_(MAU)"/>
      <sheetName val="Sheet5_ဠ_蜰Ư༢_螸Ư༢_蠼Ư༢_裀Ư༢_襄Ư"/>
      <sheetName val="Sheet5?_x0008__x0006__x0008__x0003_ဠ?茰Ư༢?螸Ư༢?蠼Ư༢?裀Ư༢?襄Ư"/>
      <sheetName val="Thuc thanh?ס?_x0009_忀堰䆂鰀䆂︀ꓕԯ_x0000_缀_x0000__x0000__x0000_꜀䶔塷䆂"/>
      <sheetName val="Thuc thanh?ס?_x0009_忀԰_x0000_缀_x0000__x0000__x0000_ἀ䲱ᖃĀ_x0000_ꐀᖴ_x0000__x0000_"/>
      <sheetName val="Thuc thanh?ס?_x0009_忀ذ_x0001__x0000__x0000__x0000_鼁ִ_x0000_ፄ倎_x0002_⠀骼줁_x0000_"/>
      <sheetName val="ptdg-duong"/>
      <sheetName val="Thuc thanh?ס? 忀堰䆂鰀䆂︀ꓕԯ_x0000_缀_x0000__x0000__x0000_꜀䶔塷䆂"/>
      <sheetName val="Thuc thanh?ס? 忀԰_x0000_缀_x0000__x0000__x0000_ἀ䲱ᖃĀ_x0000_ꐀᖴ_x0000__x0000_"/>
      <sheetName val="Thuc thanh___________x0009______x0004______"/>
      <sheetName val="Thuc thanh__________ _____x0004______"/>
      <sheetName val="___Ý___Ý___Ý___Ý___Ý___Ý__"/>
      <sheetName val="Thuc thanh?ס? 忀ذ_x0001__x0000__x0000__x0000_鼁ִ_x0000_ፄ倎_x0002_⠀骼줁_x0000_"/>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Sheet5________________________6"/>
      <sheetName val="ay__28_10_2005____2_Du_toan_n_3"/>
      <sheetName val="Sh_et5________________________2"/>
      <sheetName val="ptvt"/>
      <sheetName val="Sheet5__Ý__Ý__Ý__Ý__Ý__Ý_"/>
      <sheetName val="4"/>
      <sheetName val="Sheet5__Ý__Ý__Ý__Ý__Ý"/>
      <sheetName val="Sheet5_ဠ_蜰Ư༢_螸Ư༢_蠼Ư༢_⋀쀀꾈∁"/>
      <sheetName val="Sheet5____U___U___U___U___U"/>
      <sheetName val="Sheet5____U___U___U______"/>
      <sheetName val="___U_"/>
      <sheetName val="Sheet5_ဠ_蜰Ư༢_螸Ư༢_蠼Ư༢_裀Ư༢_襄1"/>
      <sheetName val="gia_xe__ay"/>
      <sheetName val="Thuc thanh?ס? 忀0_x0001_倀䉏￲_x0001_瀀踱￡_x0001_"/>
      <sheetName val="___U___U___U___U___U___U______1"/>
      <sheetName val="___U___U___U___U___U___U__1"/>
      <sheetName val="Sheet5____U___U___U___U___1"/>
      <sheetName val="'ia_nhan_cong"/>
    </sheetNames>
    <sheetDataSet>
      <sheetData sheetId="0"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cell r="G172"/>
          <cell r="H172"/>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sheetData sheetId="149" refreshError="1"/>
      <sheetData sheetId="150" refreshError="1"/>
      <sheetData sheetId="15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refreshError="1"/>
      <sheetData sheetId="421" refreshError="1"/>
      <sheetData sheetId="422" refreshError="1"/>
      <sheetData sheetId="423"/>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refreshError="1"/>
      <sheetData sheetId="442"/>
      <sheetData sheetId="443" refreshError="1"/>
      <sheetData sheetId="444"/>
      <sheetData sheetId="445"/>
      <sheetData sheetId="446" refreshError="1"/>
      <sheetData sheetId="447" refreshError="1"/>
      <sheetData sheetId="448"/>
      <sheetData sheetId="449"/>
      <sheetData sheetId="450" refreshError="1"/>
      <sheetData sheetId="451" refreshError="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refreshError="1"/>
      <sheetData sheetId="465" refreshError="1"/>
      <sheetData sheetId="466" refreshError="1"/>
      <sheetData sheetId="467" refreshError="1"/>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refreshError="1"/>
      <sheetData sheetId="504"/>
      <sheetData sheetId="505"/>
      <sheetData sheetId="506"/>
      <sheetData sheetId="507"/>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0. So sánh đơn giá"/>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Nháp"/>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199"/>
      <sheetName val="Kangatang_200"/>
      <sheetName val="Kangatang_201"/>
      <sheetName val="Kangatang_202"/>
      <sheetName val="Kangatang_203"/>
      <sheetName val="Kangatang_204"/>
      <sheetName val="Kangatang_205"/>
      <sheetName val="Kangatang_206"/>
      <sheetName val="Kangatang_207"/>
      <sheetName val="Kangatang_208"/>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8"/>
      <sheetName val="Kangatang_229"/>
      <sheetName val="Kangatang_230"/>
      <sheetName val="Kangatang_231"/>
      <sheetName val="Kangatang_232"/>
      <sheetName val="Kangatang_233"/>
      <sheetName val="Kangatang_234"/>
      <sheetName val="Kangatang_235"/>
      <sheetName val="Kangatang_236"/>
      <sheetName val="Kangatang_237"/>
      <sheetName val="Kangatang_238"/>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Kangatang_518"/>
      <sheetName val="Kangatang_519"/>
      <sheetName val="Kangatang_520"/>
      <sheetName val="Kangatang_521"/>
      <sheetName val="Kangatang_522"/>
      <sheetName val="Kangatang_523"/>
      <sheetName val="Kangatang_524"/>
      <sheetName val="Kangatang_525"/>
      <sheetName val="Kangatang_526"/>
      <sheetName val="Kangatang_527"/>
      <sheetName val="Kangatang_528"/>
      <sheetName val="Kangatang_529"/>
      <sheetName val="Kangatang_530"/>
      <sheetName val="Kangatang_531"/>
      <sheetName val="Kangatang_532"/>
      <sheetName val="Kangatang_533"/>
      <sheetName val="Kangatang_534"/>
      <sheetName val="Kangatang_535"/>
      <sheetName val="Kangatang_536"/>
      <sheetName val="Kangatang_537"/>
      <sheetName val="Kangatang_538"/>
      <sheetName val="Kangatang_539"/>
      <sheetName val="0.So Sánh Đơn giá "/>
      <sheetName val="TH. Đơn Giá"/>
      <sheetName val="1.THĐơn Giá 2024"/>
      <sheetName val="2.Đơn giá vùng 1"/>
      <sheetName val="3.Đơn giá vùng 2"/>
      <sheetName val="4.CP trực tiếp"/>
      <sheetName val="Giá VT"/>
      <sheetName val="5.DGNC V1"/>
      <sheetName val="L"/>
      <sheetName val="6.DGNC V2"/>
      <sheetName val="Gia vật liệu"/>
      <sheetName val="7. GVM V1 (in)"/>
      <sheetName val="8. GVM V2 (in)"/>
      <sheetName val="Giá VT (2)"/>
      <sheetName val="CP thợ lái V1"/>
      <sheetName val="NC lai may V1"/>
      <sheetName val="CP thợ lái 2"/>
      <sheetName val="NC lai may V2"/>
      <sheetName val="CP nhiên liệu"/>
      <sheetName val="Nhiên liệu Quý 1, 2, 3-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ow r="7">
          <cell r="N7">
            <v>1791619.4779999999</v>
          </cell>
        </row>
      </sheetData>
      <sheetData sheetId="547">
        <row r="4">
          <cell r="E4" t="str">
            <v>Tên công tác/ vật tư</v>
          </cell>
        </row>
      </sheetData>
      <sheetData sheetId="548"/>
      <sheetData sheetId="549"/>
      <sheetData sheetId="550"/>
      <sheetData sheetId="551"/>
      <sheetData sheetId="552">
        <row r="2">
          <cell r="L2">
            <v>1.1000000000000001</v>
          </cell>
        </row>
      </sheetData>
      <sheetData sheetId="553">
        <row r="7">
          <cell r="W7">
            <v>1623531.2100909092</v>
          </cell>
        </row>
      </sheetData>
      <sheetData sheetId="554"/>
      <sheetData sheetId="555"/>
      <sheetData sheetId="556"/>
      <sheetData sheetId="557"/>
      <sheetData sheetId="558"/>
      <sheetData sheetId="559"/>
      <sheetData sheetId="560"/>
      <sheetData sheetId="56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gVL"/>
      <sheetName val="Tra_bang"/>
      <sheetName val="DTCT"/>
      <sheetName val="dtctODuong-01"/>
      <sheetName val="NhucauKP"/>
      <sheetName val="Sheet3 (2)"/>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Tien An T11"/>
      <sheetName val="DNPD-QL"/>
      <sheetName val="Bang luong"/>
      <sheetName val="Bang CC"/>
      <sheetName val=" Luong nghien "/>
      <sheetName val="QT-LN"/>
      <sheetName val="Giantiep"/>
      <sheetName val="Tong hop"/>
      <sheetName val="Phuc vu"/>
      <sheetName val="May Phat"/>
      <sheetName val="1813"/>
      <sheetName val="nc%cm"/>
      <sheetName val="dtct cau"/>
      <sheetName val="Sheet! (2)"/>
      <sheetName val="dtct_Duong,tc"/>
      <sheetName val="CtiedQII"/>
      <sheetName val="DHop08"/>
      <sheetName val="Ctiet 9"/>
      <sheetName val="Ctiet!1"/>
      <sheetName val="00 00000"/>
      <sheetName val="tra-vat-lieu (duyet)"/>
      <sheetName val="tra bang"/>
      <sheetName val="nc_cm"/>
      <sheetName val="CVC-_x0010_1"/>
      <sheetName val="dt#tke-01"/>
      <sheetName val="ptdg-00 (2)"/>
      <sheetName val="02- 9"/>
      <sheetName val="Cheet3"/>
      <sheetName val="THop0_x0015_"/>
      <sheetName val="Bke0_x0015_"/>
      <sheetName val="_x0004_en 31,7"/>
      <sheetName val="THop0("/>
      <sheetName val="BC9Tfam"/>
      <sheetName val="TVL"/>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Sheet4"/>
      <sheetName val="nhiemvu2006"/>
      <sheetName val="RutTM"/>
      <sheetName val="10000000"/>
      <sheetName val="20000000"/>
      <sheetName val="30000000"/>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ra KS"/>
      <sheetName val="[ duong257-272."/>
      <sheetName val="d4ct_Duong-01"/>
      <sheetName val="Bia"/>
      <sheetName val="THKP D"/>
      <sheetName val="THKP"/>
      <sheetName val="Bu gia1"/>
      <sheetName val="Bu gia in"/>
      <sheetName val="Bu gia"/>
      <sheetName val="CL CL"/>
      <sheetName val="CL"/>
      <sheetName val="DT"/>
      <sheetName val="TH_GTXL࠭TC"/>
      <sheetName val="GiaVL"/>
      <sheetName val="_ duong257-272."/>
      <sheetName val="dieuchinh"/>
      <sheetName val="p4ke"/>
      <sheetName val="dtgt_Duong-tk"/>
      <sheetName val="Sheet13_x0000__x0000__x0000__x0000__x0000__x0000__x0000__x0000__x0000__x0000__x0000_㸰Ɂ_x0000__x0004__x0000__x0000__x0000__x0000__x0000__x0000_숌Ɂ_x0000_"/>
      <sheetName val="BeTong"/>
      <sheetName val="Phuong an 1"/>
      <sheetName val="THop1"/>
      <sheetName val="THop1_x0000_"/>
      <sheetName val="NXT-10T  4)"/>
      <sheetName val=""/>
      <sheetName val="Sheet13???????????㸰Ɂ?_x0004_??????숌Ɂ?"/>
      <sheetName val="THop51"/>
      <sheetName val="Ctie塅䕃⹌"/>
      <sheetName val="Ctiet02_x0000__x0018_[ duong257-272.xls]Bke"/>
      <sheetName val="TH_GTXL?TC"/>
      <sheetName val="Thuc thanh"/>
      <sheetName val="Don gia-cau"/>
      <sheetName val="THop1?"/>
      <sheetName val="VL,NC"/>
      <sheetName val="PHop04"/>
      <sheetName val="Ctiet02?_x0018_[ duong257-272.xls]Bke"/>
      <sheetName val="CHITIET VL-NC"/>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DNP၄-QL"/>
      <sheetName val="TH_GTXL_TC"/>
      <sheetName val="Sheet13___________㸰Ɂ__x0004_______숌Ɂ_"/>
      <sheetName val="_x0000__x0000_u_x0000__x0000__x0000__x0000__x0000__x0000__x0000__x0000__x0000__x0000__x0000__x0000__x0000__x0000__x0000__x001a_[ duong257-2"/>
      <sheetName val="DO AM DT"/>
      <sheetName val="Tai khoan"/>
      <sheetName val="THTram"/>
      <sheetName val="XL$Poppy"/>
      <sheetName val="????????"/>
      <sheetName val="Ctie???"/>
      <sheetName val="-272.xls]Bke01_x0000__x0000__x0000__x0018_[ duong257-27"/>
      <sheetName val="-272.xls]Bke01???_x0018_[ duong257-27"/>
      <sheetName val="Ctie___"/>
      <sheetName val="-272.xls_Bke01"/>
      <sheetName val="_x000a_¹½.,6³"/>
      <sheetName val="_x000d_¹½.,6³"/>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Ctiet02__x0018__ duong257-272.xls_Bke"/>
      <sheetName val="Sheet13_x0000__x0000__x0000__x0000__x0000__x0000__x0000__x0000__x0000__x0000__x0000_??_x0000__x0004__x0000__x0000__x0000__x0000__x0000__x0000_??_x0000_"/>
      <sheetName val="Sheet13??????????????_x0004_?????????"/>
      <sheetName val="??u???????????????_x001a_[ duong257-2"/>
      <sheetName val="cdps"/>
      <sheetName val="THop1_"/>
      <sheetName val="bang-tra"/>
      <sheetName val="__duong257-272_"/>
      <sheetName val="Ctiet02[_duong257-272_xls]Bke"/>
      <sheetName val="Ctiet02?[_duong257-272_xls]Bke"/>
      <sheetName val="Sheet13㸰Ɂ숌Ɂ㹨Ɂu[_duong257-2"/>
      <sheetName val="Sheet13㸰Ɂ숌Ɂ"/>
      <sheetName val="Cp``pQII"/>
      <sheetName val="-272.xls_Bke01____x0018__ duong257-27"/>
      <sheetName val="CVC-_x005f_x0010_1"/>
      <sheetName val="THop0_x005f_x0015_"/>
      <sheetName val="Bke0_x005f_x0015_"/>
      <sheetName val="_x005f_x0004_en 31,7"/>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u________________x001a__ duong257-2"/>
      <sheetName val="Sheet13_______________x0004__________"/>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TL rieng"/>
      <sheetName val="vp%tl"/>
      <sheetName val="THop1€"/>
      <sheetName val="________"/>
      <sheetName val="Ctiet02__duong257-272_xls_Bke"/>
      <sheetName val="Ctiet02___duong257-272_xls_Bke"/>
      <sheetName val="Sheet13㸰Ɂ숌Ɂ㹨Ɂu__duong257-2"/>
      <sheetName val="Sheet13_x0000_㸰Ɂ_x0000__x0004__x0000_숌Ɂ_x0000_㹨Ɂ_x0000_u_x0000__x001a_[ duong25"/>
      <sheetName val="NXT-10T__4)"/>
      <sheetName val="Phuong_an_1"/>
      <sheetName val="Thuc_thanh"/>
      <sheetName val="Sheet13???????????㸰Ɂ???????숌Ɂ?"/>
      <sheetName val="DO_AM_DT"/>
      <sheetName val="Sheet13___________㸰Ɂ_______숌Ɂ_"/>
      <sheetName val="DNP?-QL"/>
      <sheetName val="4"/>
      <sheetName val="_¹½.,6³"/>
      <sheetName val="Sheet13___________??__x0004_______??_"/>
      <sheetName val="TVLIEU"/>
      <sheetName val="Bke 90"/>
      <sheetName val="CHITIET_VL-NC"/>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ptd2_x0000__x0000_ (2)"/>
      <sheetName val="MTL$-INTER"/>
      <sheetName val="Sheet8_x0000_͘_x0000__x0000__x0000__x0000__x0000__x0000__x0000__x0000__x0009__x0000_ᬤ͝_x0000__x0004__x0000__x0000__x0000__x0000__x0000__x0000_ᙄ͘_x0000_"/>
      <sheetName val="Sheet8?͘????????_x0009_?ᬤ͝?_x0004_??????ᙄ͘?"/>
      <sheetName val="-272.xls]Bke01"/>
      <sheetName val="KH NVL"/>
      <sheetName val="Sheet13?㸰Ɂ?_x0004_?숌Ɂ?㹨Ɂ?u?_x001a_[ duong25"/>
      <sheetName val="CtietQIIA"/>
      <sheetName val="_en 31,7_x0008_"/>
      <sheetName val="an 1_x001f_"/>
      <sheetName val="ㅰ଀"/>
      <sheetName val="?"/>
      <sheetName val="1"/>
      <sheetName val="Shee42"/>
      <sheetName val="THop0_x0016_"/>
      <sheetName val="[ `uong257_x000d_272.xlsYCtiet06"/>
      <sheetName val="BJe08"/>
      <sheetName val="[ duong257_x000d_272.xlsXCtiet08"/>
      <sheetName val="Ctiat09"/>
      <sheetName val="Electrical Breakdown"/>
      <sheetName val="DNP_-QL"/>
      <sheetName val="Ctiet52"/>
      <sheetName val="Ctiet02__x0018__ duong257-2=2.xls_Bke"/>
      <sheetName val="Sheet13___________㸰Ɂ__x0004_______숌ȅ_"/>
      <sheetName val="Ctiet_x0012_2__x0018__ duong257-272.xls_Bke"/>
      <sheetName val="-272.xls_Bke0u____x0018__ duong257-27"/>
      <sheetName val="Ctiet52_x0000__x0018_[ duong257-272.xls]Bke"/>
      <sheetName val="Sheet13_x0000__x0000__x0000__x0000__x0000__x0000__x0004__x0000__x0000__x0000__x0000_㸰Ɂ_x0000__x0004__x0000__x0000__x0000__x0000__x0000__x0000_숌Ɂ_x0000_"/>
      <sheetName val="Ctiet02?_x0018_[ duong257-2=2.xls]Bke"/>
      <sheetName val="Sheet13???????????㸰Ɂ?_x0004_??????숌ȅ?"/>
      <sheetName val="[ `uong257_x000a_272.xlsYCtiet06"/>
      <sheetName val="[ duong257_x000a_272.xlsXCtiet08"/>
      <sheetName val="_ `uong257_x000d_272.xlsYCtiet06"/>
      <sheetName val="_ duong257_x000d_272.xlsXCtiet08"/>
      <sheetName val="_ `uong257_272.xlsYCtiet06"/>
      <sheetName val="_ duong257_272.xlsXCtiet08"/>
      <sheetName val="䁎XT-Q2"/>
      <sheetName val="Sheet13___________㸰Ɂ__x005f_x0004____"/>
      <sheetName val="Sheet13_______________x005f_x0004____"/>
      <sheetName val="__u________________x005f_x001A__ duon"/>
      <sheetName val="Tai_khoan"/>
      <sheetName val="[ duong257-272.xls⁝THop05"/>
      <sheetName val="ptd2"/>
      <sheetName val="Sheet3_(2)4"/>
      <sheetName val="Sheet!_(2)4"/>
      <sheetName val="CORE_PLATE4"/>
      <sheetName val="TR_4"/>
      <sheetName val="th-ke-೼_xfffe_"/>
      <sheetName val="Sheet8_x0000_͘_x0000__x0000__x0000__x0000__x0000__x0000__x0000__x0000_ _x0000_ᬤ͝_x0000__x0004__x0000__x0000__x0000__x0000__x0000__x0000_ᙄ͘_x0000_"/>
      <sheetName val="Sheet13_______________________2"/>
      <sheetName val="Ctiet02_x0000__x0018_[ duong257-272.xls]B_2"/>
      <sheetName val="Sheet13_______________________3"/>
      <sheetName val="ptdg-01_(2)7"/>
      <sheetName val="NXT-10T_(2)7"/>
      <sheetName val="NXT-10T_(3)7"/>
      <sheetName val="Sheet8?͘???????? ?ᬤ͝?_x0004_??????ᙄ͘?"/>
      <sheetName val="ptd2?? (2)"/>
      <sheetName val=" ¹½.,6³"/>
      <sheetName val="Ctiet02_x0000__x0018__ duong257"/>
      <sheetName val="Ctiet02__x0018__ duong257-272.x"/>
      <sheetName val="Sheet13_x0000__x0000__x0000__x0"/>
      <sheetName val="-272.xls_Bke01_x0000__x0000__x0"/>
      <sheetName val="-272.xls_Bke01____x0018__ duong"/>
      <sheetName val="Ctiet02_x0000__x0018_[ duong257"/>
      <sheetName val="Ctiet02?_x0018_[ duong257-272.x"/>
      <sheetName val="-272.xls]Bke01_x0000__x0000__x0"/>
      <sheetName val="-272.xls]Bke01???_x0018_[ duong"/>
      <sheetName val="Ctiet02_x005f_x0000__x001"/>
      <sheetName val="Ctiet02__x005f_x0018__ duong257"/>
      <sheetName val="Sheet13_x005f_x0000_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u[_duong257-2"/>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row r="4">
          <cell r="G4" t="str">
            <v>c</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refreshError="1"/>
      <sheetData sheetId="145"/>
      <sheetData sheetId="146"/>
      <sheetData sheetId="147"/>
      <sheetData sheetId="148"/>
      <sheetData sheetId="149"/>
      <sheetData sheetId="150" refreshError="1"/>
      <sheetData sheetId="151" refreshError="1"/>
      <sheetData sheetId="152" refreshError="1"/>
      <sheetData sheetId="153"/>
      <sheetData sheetId="154"/>
      <sheetData sheetId="155" refreshError="1"/>
      <sheetData sheetId="156" refreshError="1"/>
      <sheetData sheetId="157"/>
      <sheetData sheetId="158"/>
      <sheetData sheetId="159"/>
      <sheetData sheetId="160"/>
      <sheetData sheetId="161"/>
      <sheetData sheetId="162"/>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efreshError="1"/>
      <sheetData sheetId="597" refreshError="1"/>
      <sheetData sheetId="598"/>
      <sheetData sheetId="599" refreshError="1"/>
      <sheetData sheetId="600" refreshError="1"/>
      <sheetData sheetId="601" refreshError="1"/>
      <sheetData sheetId="602" refreshError="1"/>
      <sheetData sheetId="603" refreshError="1"/>
      <sheetData sheetId="604"/>
      <sheetData sheetId="605" refreshError="1"/>
      <sheetData sheetId="606"/>
      <sheetData sheetId="607" refreshError="1"/>
      <sheetData sheetId="608" refreshError="1"/>
      <sheetData sheetId="609"/>
      <sheetData sheetId="610" refreshError="1"/>
      <sheetData sheetId="611"/>
      <sheetData sheetId="612"/>
      <sheetData sheetId="613"/>
      <sheetData sheetId="614"/>
      <sheetData sheetId="615" refreshError="1"/>
      <sheetData sheetId="616" refreshError="1"/>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son-c"/>
      <sheetName val="duc"/>
      <sheetName val="n4"/>
      <sheetName val="bang "/>
      <sheetName val="373.e6"/>
      <sheetName val="678e5"/>
      <sheetName val="372 e6"/>
      <sheetName val="373 e4"/>
      <sheetName val="677e5"/>
      <sheetName val="Sheet4"/>
      <sheetName val="00000000"/>
      <sheetName val="10000000"/>
      <sheetName val="20000000"/>
      <sheetName val="30000000"/>
      <sheetName val="40000000"/>
      <sheetName val="50000000"/>
      <sheetName val="TM Gach"/>
      <sheetName val="HM bao gia"/>
      <sheetName val="Sheet2"/>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Sheet1"/>
      <sheetName val="60000000"/>
      <sheetName val="70000000"/>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dongia"/>
      <sheetName val="PLTK"/>
      <sheetName val="tonghoptt"/>
      <sheetName val="ximang"/>
      <sheetName val="da 1x2"/>
      <sheetName val="cat vang"/>
      <sheetName val="phugia555"/>
      <sheetName val="phugia561"/>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Tai khoan"/>
      <sheetName val="Mau NT cho doi"/>
      <sheetName val="THDG- Nha VS"/>
      <sheetName val="THDG- Mong thiet bi"/>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THCT"/>
      <sheetName val="THDZ0,4"/>
      <sheetName val="TH DZ35"/>
      <sheetName val="gvl"/>
      <sheetName val="Tong hop phan bo nhien lieu"/>
      <sheetName val="XD Ninh Quang"/>
      <sheetName val="K10"/>
      <sheetName val="PB chi tiet"/>
      <sheetName val="tong hop phan bo nhien lieu "/>
      <sheetName val="tong hgp"/>
      <sheetName val="YL4Test5"/>
      <sheetName val="402"/>
      <sheetName val="MTL$-INTER"/>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TKKT_15Alan1-dg.xlsYPTDG"/>
      <sheetName val="Gia KS"/>
      <sheetName val="DTCT-TB"/>
      <sheetName val="SILICATE"/>
      <sheetName val="cat vaɮѧ"/>
      <sheetName val="THTram"/>
      <sheetName val="[TKKT_15Alan1-dg.xls࡝DTCTNÀNG"/>
      <sheetName val="\HKP22-46"/>
      <sheetName val="CANDOI"/>
      <sheetName val="GT"/>
      <sheetName val="GITHICH"/>
      <sheetName val="KQ"/>
      <sheetName val="GT KQ"/>
      <sheetName val="NS"/>
      <sheetName val="GT NS"/>
      <sheetName val="CNO"/>
      <sheetName val="CHITIEU"/>
      <sheetName val="ႀ￸B"/>
      <sheetName val="_x000d_BTA"/>
      <sheetName val="D_x0014_CTQD"/>
      <sheetName val="_x0004_TCT22-46"/>
      <sheetName val="_x0007_XL"/>
      <sheetName val="_x0013_heet2"/>
      <sheetName val="to.ghoptt"/>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cat va??"/>
      <sheetName val="¢çeet9"/>
      <sheetName val="_TKKT_15Alan1-dg.xlsYPTDG"/>
      <sheetName val="cat va__"/>
      <sheetName val="TK"/>
      <sheetName val="Giaitrinh"/>
      <sheetName val="M02"/>
      <sheetName val="M03"/>
      <sheetName val="M5"/>
      <sheetName val="hd01"/>
      <sheetName val="CT35"/>
      <sheetName val="_TKKT_15Alan1-dg.xls࡝DTCTNÀNG"/>
      <sheetName val="CHITIET"/>
      <sheetName val="[TKKT_15Ala"/>
      <sheetName val="??B"/>
      <sheetName val="GiaVL"/>
      <sheetName val="TNBH_x0000_ͧ_x001f_[TKKT_15Alan1-dg.xls]tls"/>
      <sheetName val="_HKP22-46"/>
      <sheetName val="_TKKT_15Ala"/>
      <sheetName val="Du_lieu"/>
      <sheetName val="chiet tifh khoan son "/>
      <sheetName val="TH khoan ha_x0000_"/>
      <sheetName val="FD"/>
      <sheetName val="GI"/>
      <sheetName val="EE (3)"/>
      <sheetName val="PAVEMENT"/>
      <sheetName val="TRAFFIC"/>
      <sheetName val="Gia"/>
      <sheetName val="[TKKT_15Alan1-dg.xls?DTCTNÀNG"/>
      <sheetName val="Don gia kꦤoan son "/>
      <sheetName val="CTTra"/>
      <sheetName val="_BTA"/>
      <sheetName val="__B"/>
      <sheetName val="TH_DZ35"/>
      <sheetName val="DATA"/>
      <sheetName val="_TKKT_15Alan1-dg.xls?DTCTNÀNG"/>
      <sheetName val="Lç khoan LK1"/>
      <sheetName val="chiet tinh Khoan gib cong"/>
      <sheetName val="dbgt(tuyan)"/>
      <sheetName val="TH VL, NC, DDHT Thanhphuoc"/>
      <sheetName val="TNBH?ͧ_x001f_[TKKT_15Alan1-dg.xls]tls"/>
      <sheetName val="_x0000__x0000__x0000__x0000_??_x0000__x0000__x0000__x0000__x0000__x0000__x0000__x0000_??_x0000__x0000_±_x0000__x0000__x0000__x0000__x0000__x0000__x0000__x0000__x0000__x0000__x0000__x0000_"/>
      <sheetName val="¸TCT30+8"/>
      <sheetName val="[TKKT_15Alan1-䡤g.xlsYPTDG"/>
      <sheetName val="ctdg"/>
      <sheetName val="_TKKT_15Alan1-dg.xls_DTCTNÀNG"/>
      <sheetName val="Tongh/p"/>
      <sheetName val="Tongh_p"/>
      <sheetName val="TH khoan ha?"/>
      <sheetName val="BANGTRA"/>
      <sheetName val="TH-XL"/>
      <sheetName val="chi ðhi khac"/>
      <sheetName val="DTKPSADUONO"/>
      <sheetName val="chiet tinh Khoan gia cono"/>
      <sheetName val="TH khoan ha_"/>
      <sheetName val="TNBH_ͧ_x001f__TKKT_15Alan1-dg.xls_tls"/>
      <sheetName val="VL,NC"/>
      <sheetName val="dtct cong"/>
      <sheetName val="VAB"/>
      <sheetName val="#REF"/>
      <sheetName val="TKKT_15Alan1-dg"/>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RA"/>
      <sheetName val="VAO"/>
      <sheetName val="\ra_bang"/>
      <sheetName val="²_x0000__x0000_hoan GC+HTP"/>
      <sheetName val="TH khoan`han"/>
      <sheetName val="chiet tGh khoan son "/>
      <sheetName val="??????????????????±????????????"/>
      <sheetName val="400000p0"/>
      <sheetName val="KKKKKKKK"/>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Bang chiet tinh TBA"/>
      <sheetName val="THDZ0_4"/>
      <sheetName val="_TKKT_15Alan1-䡤g.xlsYPTDG"/>
      <sheetName val="chi tiet Khoan GB+HTP"/>
      <sheetName val="DTCTFÀNG"/>
      <sheetName val="Tai khgan"/>
      <sheetName val="tra,vat-lieu"/>
      <sheetName val="Don gia k?oan son "/>
      <sheetName val="C䁑D"/>
      <sheetName val="VL"/>
      <sheetName val="373 ²_x0000_"/>
      <sheetName val="Sheeô4"/>
      <sheetName val="tc_Bia_TC_(3-"/>
      <sheetName val="TH_khoan_GC+@TP"/>
      <sheetName val="Dongia_khoan_gia_cong"/>
      <sheetName val="DongiaK_lap_TB"/>
      <sheetName val="ES\I_"/>
      <sheetName val="Mau_NT_cho_doy"/>
      <sheetName val="TNBH_x0000_?_x001f_[TKKT_15Alan1-dg.xls]tls"/>
      <sheetName val="chiet tinh Khoan gia cofg"/>
      <sheetName val="cad vang"/>
      <sheetName val="TNBH??_x001f_[TKKT_15Alan1-dg.xls]tls"/>
      <sheetName val="²??hoan GC+HTP"/>
      <sheetName val="ESUI."/>
      <sheetName val="dtct cau"/>
      <sheetName val="373 ²?"/>
      <sheetName val="TONG_HOPVAT_TU_MO_x0009_"/>
      <sheetName val="_ra_bang"/>
      <sheetName val=" BTA"/>
      <sheetName val="D_x005f_x0014_CTQD"/>
      <sheetName val="_x005f_x0004_TCT22-46"/>
      <sheetName val="_x005f_x0007_XL"/>
      <sheetName val="_x005f_x0013_heet2"/>
      <sheetName val="t#m"/>
      <sheetName val="[TKKT_15Alan1-?g.xlsYPTDG"/>
      <sheetName val="TNBH_?_x001f__TKKT_15Alan1-dg.xls_tls"/>
      <sheetName val="ၛTKKT_15Alan1-dg.xls_THKPTNANG"/>
      <sheetName val="[TKKT_15Alan1-dg.xls䁝GXL"/>
      <sheetName val="_TKKT_15Alan1-dg.xls䁝GXL"/>
      <sheetName val="TVL"/>
      <sheetName val="TONG_HOPVAT_TU_MO "/>
      <sheetName val="TJGTXL05"/>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px#_x000a_tl"/>
      <sheetName val="[TKKT_15Alan1-dg.xls][TKKT_15Al"/>
      <sheetName val="Level Checking Form(cat)"/>
      <sheetName val="HG_x0001_L3"/>
      <sheetName val="[TKKT_15Alan1-dg.xl۬_x0000_gia vat li"/>
      <sheetName val="_TKKT_15Alan1-dg.xl۬"/>
      <sheetName val="[TKKT_15Alan1-dg_xls?DTCTNÀNG"/>
      <sheetName val="_TKKT_15Alan1-dg_xls?DTCTNÀNG"/>
      <sheetName val="_TKKT_15Alan1-?g.xlsYPTDG"/>
      <sheetName val="TN"/>
      <sheetName val="DMTK"/>
      <sheetName val="Da tmn"/>
      <sheetName val="_HKP22-4&amp;"/>
      <sheetName val="ESTI琮"/>
      <sheetName val="Tong hop phan 瑢o n瑨ien lieu"/>
      <sheetName val="Da tmn?dung"/>
      <sheetName val="Sheet02"/>
      <sheetName val="²"/>
      <sheetName val="chi tiet Kho`n GC+HTP"/>
      <sheetName val="BO"/>
      <sheetName val="caࡴ vaɮѧ"/>
      <sheetName val="BKTH"/>
      <sheetName val="nhap_xuat_ton"/>
      <sheetName val="Thuc thanh"/>
      <sheetName val="__________________±____________"/>
      <sheetName val="TNBH___x001f__TKKT_15Alan1-dg.xls_tls"/>
      <sheetName val="[TKKT_15Alan1-dg.xls]\HKP22-46"/>
      <sheetName val="[TKKT_15Alan1-dg.xls]Tongh/p"/>
      <sheetName val="[TKKT_15Alan1-dg.xls]\ra_bang"/>
      <sheetName val="da_1x22"/>
      <sheetName val="cat_vang2"/>
      <sheetName val="BangkeNX"/>
      <sheetName val="SoTHVT"/>
      <sheetName val="Page 3"/>
      <sheetName val="chiet tinx K lap TB"/>
      <sheetName val="Da tmn_dung"/>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chiet_tinh_K_lap_TB2"/>
      <sheetName val="Dongia_K_lap_TB2"/>
      <sheetName val="TH_K_lap_TB2"/>
      <sheetName val="TIEN_L2"/>
      <sheetName val="bang_2"/>
      <sheetName val="373_e62"/>
      <sheetName val="372_e62"/>
      <sheetName val="373_e42"/>
      <sheetName val="Tong_hop_phan_bo_nhien_lieu1"/>
      <sheetName val="XD_Ninh_Quang1"/>
      <sheetName val="PB_chi_tiet1"/>
      <sheetName val="tong_hop_phan_bo_nhien_lieu_1"/>
      <sheetName val="TH_DZ351"/>
      <sheetName val="Mau_NT_cho_doi2"/>
      <sheetName val="THDG-_Nha_VS2"/>
      <sheetName val="THDG-_Mong_thiet_bi2"/>
      <sheetName val="tong_hgp1"/>
      <sheetName val="ESTI_2"/>
      <sheetName val="Gia_KS1"/>
      <sheetName val="duc_da2"/>
      <sheetName val="A_Tam2"/>
      <sheetName val="A_To2"/>
      <sheetName val="a_thanh_da2"/>
      <sheetName val="co_nguyen2"/>
      <sheetName val="_x0004__x0014_CTQD"/>
      <sheetName val="_x005f_x000a_BTA"/>
      <sheetName val="NC"/>
      <sheetName val="TNBH_x005f_x0000_ͧ_x005f_x001f_[TKKT_15Alan"/>
      <sheetName val="TNBH_ͧ_x005f_x001F__TKKT_15Alan1-dg.x"/>
      <sheetName val="CTTram"/>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sheetData sheetId="225" refreshError="1"/>
      <sheetData sheetId="226" refreshError="1"/>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sheetData sheetId="322"/>
      <sheetData sheetId="323"/>
      <sheetData sheetId="324"/>
      <sheetData sheetId="325"/>
      <sheetData sheetId="326"/>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refreshError="1"/>
      <sheetData sheetId="481"/>
      <sheetData sheetId="482" refreshError="1"/>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refreshError="1"/>
      <sheetData sheetId="575"/>
      <sheetData sheetId="576" refreshError="1"/>
      <sheetData sheetId="577"/>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bravo41"/>
      <sheetName val="gvl"/>
      <sheetName val="tra-vat-lieu"/>
      <sheetName val="DOAM0654CAS"/>
      <sheetName val="hold5"/>
      <sheetName val="hold6"/>
      <sheetName val="XL4Test5"/>
      <sheetName val="DTCT"/>
      <sheetName val="dtct cong_x0000_?"/>
      <sheetName val="Tra_bang"/>
      <sheetName val="KSTK-tkkd"/>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Tram"/>
      <sheetName val="BK N111"/>
      <sheetName val="BKN111(06)"/>
      <sheetName val="XL4Poppy"/>
      <sheetName val="Tai khoan"/>
      <sheetName val="t"/>
      <sheetName val="TVL"/>
      <sheetName val="tungphal"/>
      <sheetName val="Pÿÿÿÿcau"/>
      <sheetName val="tra_vat_lieu"/>
      <sheetName val="dtct ccu"/>
      <sheetName val="NEW-PANEL"/>
      <sheetName val="dtct cong?ȁ"/>
      <sheetName val="dtct cong??"/>
      <sheetName val="SILICATE"/>
      <sheetName val="_x0000_"/>
      <sheetName val="TH_cong"/>
      <sheetName val="dtct_cong"/>
      <sheetName val="ptdg_cong"/>
      <sheetName val="PTDG_cau"/>
      <sheetName val="dtct_cau"/>
      <sheetName val="Chi_tiet"/>
      <sheetName val="dtct_congȁ"/>
      <sheetName val="Tai_khoan"/>
      <sheetName val="dtct_x0000_cong"/>
      <sheetName val="4"/>
      <sheetName val="dtct cong_ȁ"/>
      <sheetName val="dtct cong__"/>
      <sheetName val="dtct?cong"/>
      <sheetName val="?"/>
      <sheetName val="B_tra"/>
      <sheetName val="THCT"/>
      <sheetName val="THDZ0,4"/>
      <sheetName val="TH DZ35"/>
      <sheetName val="dtct cong_?"/>
      <sheetName val="_"/>
      <sheetName val="ptdg"/>
      <sheetName val="BKN111(06("/>
      <sheetName val="VC-Dу-DH"/>
      <sheetName val="dtct_cong?"/>
      <sheetName val="Don gia-cau"/>
      <sheetName val="trabšng"/>
      <sheetName val="TH VL, NC, DDHT Thanhphuoc"/>
      <sheetName val="cong32-38"/>
      <sheetName val="BK_N111"/>
      <sheetName val="dtct_cong?ȁ"/>
      <sheetName val="dtct_cong??"/>
      <sheetName val="dtct_ccu"/>
      <sheetName val="dtct_cong_ȁ"/>
      <sheetName val="dtct_cong__"/>
      <sheetName val="²_x0000__x0000_t13"/>
      <sheetName val="dtct_cong_"/>
      <sheetName val="dongia _2_"/>
      <sheetName val="Shedt18"/>
      <sheetName val="VC-D?-DH"/>
      <sheetName val="VC-D_-DH"/>
      <sheetName val="KKKKKKKK"/>
      <sheetName val="TH_cong1"/>
      <sheetName val="dtct_cong1"/>
      <sheetName val="ptdg_cong1"/>
      <sheetName val="PTDG_cau1"/>
      <sheetName val="dtct_cau1"/>
      <sheetName val="Chi_tiet1"/>
      <sheetName val="Tai_khoan1"/>
      <sheetName val="dtct_cong_?"/>
      <sheetName val="BANGTRA"/>
      <sheetName val="????????"/>
      <sheetName val="trabafg3"/>
      <sheetName val="TH_DZ35"/>
      <sheetName val="TH_VL,_NC,_DDHT_Thanhphuoc"/>
      <sheetName val="²??t13"/>
      <sheetName val="²"/>
      <sheetName val="dtct cong_x005f_x0000_ȁ"/>
      <sheetName val="dtct cong_x005f_x0000__"/>
      <sheetName val="dtct_x005f_x0000_cong"/>
      <sheetName val="_x005f_x0000_"/>
      <sheetName val="dtct cong_x005f_x0000_?"/>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Don_gia-cau"/>
      <sheetName val="trabng"/>
      <sheetName val="Gia KS"/>
      <sheetName val="²__t13"/>
      <sheetName val="gvd"/>
      <sheetName val="________"/>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Thuc thanh"/>
      <sheetName val="Ts"/>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Cheet9"/>
      <sheetName val="Don_gia-cau1"/>
      <sheetName val="dtct cong_x0000__"/>
      <sheetName val="NHATKYC"/>
      <sheetName val="BCX_NL"/>
      <sheetName val="P????cau"/>
      <sheetName val="?_x0000__x0000_?t13"/>
      <sheetName val="????t13"/>
      <sheetName val="?__?t13"/>
      <sheetName val="trab?ng"/>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ctTBA"/>
      <sheetName val="対応項目"/>
      <sheetName val="²_x005f_x0000__x005f_x0000_t13"/>
      <sheetName val="_x005f_x0000__x005f_x0000__x005f_x0000__x005f_x0000__x0"/>
      <sheetName val="설계내역서"/>
      <sheetName val="LEGEND"/>
      <sheetName val="SoTHVT"/>
      <sheetName val="dtct_cong_x005f_x005f_x005f_x005f_x005f_x005f_x_2"/>
      <sheetName val="dtct_cong_x005f_x005f_x005f_x005f_x005f_x005f_x_3"/>
      <sheetName val="dtct_x005f_x005f_x005f_x005f_x005f_x005f_x005f_x0000__2"/>
      <sheetName val="dtct_cong_ȁ4"/>
      <sheetName val="dtct_cong__4"/>
      <sheetName val="dtct_cong_ȁ5"/>
      <sheetName val="dtct_cong__5"/>
      <sheetName val="dtct_cong_ȁ6"/>
      <sheetName val="dtct_cong__6"/>
      <sheetName val="dtct_cong_ȁ7"/>
      <sheetName val="dtct_cong__7"/>
      <sheetName val="dtct_cong_ȁ8"/>
      <sheetName val="dtct_cong__8"/>
      <sheetName val="tra-vat-l_x0000__x0000__x0000_"/>
      <sheetName val="_x0000_퀀夀Ѐ_x0000_턀夀Ѐ_x0000_툀夀Ѐ_x0000_팀夀Ѐ_x0000_퐀夀Ѐ_x0000_픀夀Ѐ_x0000_혀夀Ѐ_x0000_휀夀"/>
      <sheetName val="dtct cong_x005f_x005f_x00"/>
      <sheetName val="dtct_x005f_x005f_x005f_x0000_co"/>
      <sheetName val="dtct_cong_x005f_x005f_x00"/>
      <sheetName val="QTXD"/>
      <sheetName val="dtct cong?_"/>
      <sheetName val="TH_DZ354"/>
      <sheetName val="dtct_cong_?4"/>
      <sheetName val="TH_DZ355"/>
      <sheetName val="dtct_cong_?5"/>
      <sheetName val="TH_DZ356"/>
      <sheetName val="dtct_cong_?6"/>
      <sheetName val="TH_DZ357"/>
      <sheetName val="dtct_cong_?7"/>
      <sheetName val="dtct_x005f_x0000_co"/>
      <sheetName val="_x0000__x0000__x0000__x0000__x0"/>
      <sheetName val="TH_VL,_NC,_DDHT_Thanhphuoc4"/>
      <sheetName val="bang_tra"/>
      <sheetName val="SOban"/>
      <sheetName val="MHH"/>
      <sheetName val="HDmua "/>
      <sheetName val="dtct_cong_x005f_x005f_x005f_x005f_x005f_x005f_x_4"/>
      <sheetName val="dtct_cong_x005f_x005f_x005f_x005f_x005f_x005f_x_5"/>
      <sheetName val="dtct_x005f_x005f_x005f_x005f_x005f_x005f_x005f_x0000__3"/>
      <sheetName val="TH_VL,_NC,_DDHT_Thanhphuoc6"/>
      <sheetName val="Don_gia-cau5"/>
      <sheetName val="Don_gia-cau2"/>
      <sheetName val="Don_gia-cau3"/>
      <sheetName val="TH_VL,_NC,_DDHT_Thanhphuoc5"/>
      <sheetName val="Don_gia-cau4"/>
      <sheetName val="TH_VL,_NC,_DDHT_Thanhphuoc7"/>
      <sheetName val="Don_gia-cau6"/>
      <sheetName val="A6"/>
      <sheetName val="dtct cong_x00"/>
      <sheetName val="dtct_cong_x00"/>
      <sheetName val="dtct_x0000_co"/>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_cong_x005f_x005f_x_2"/>
      <sheetName val="dtct_cong_x005f_x005f_x_3"/>
      <sheetName val="dtct_x005f_x005f_x005f_x0000__2"/>
      <sheetName val="dtct_x005F?co"/>
      <sheetName val="_x005F?"/>
      <sheetName val="dtct cong_x005F?ȁ"/>
      <sheetName val="dtct cong_x005F?_"/>
      <sheetName val="dtct_x005F?cong"/>
      <sheetName val="dtct_x005F"/>
      <sheetName val="dtct cong_x005F"/>
      <sheetName val="dtct_x005f_x005F_co"/>
      <sheetName val="_x005f_x005F_"/>
      <sheetName val="dtct cong_x005f_x005F_ȁ"/>
      <sheetName val="dtct cong_x005f_x005F__"/>
      <sheetName val="dtct_x005f_x005F_cong"/>
      <sheetName val="Section"/>
      <sheetName val="SUMMARY"/>
      <sheetName val="Data"/>
      <sheetName val="tra-vat-l???"/>
      <sheetName val="?퀀夀Ѐ?턀夀Ѐ?툀夀Ѐ?팀夀Ѐ?퐀夀Ѐ?픀夀Ѐ?혀夀Ѐ?휀夀"/>
      <sheetName val="MTL$-INTER"/>
      <sheetName val="tra-vat-lieu (duyet)"/>
      <sheetName val="dongia__2_"/>
      <sheetName val="Dgia"/>
      <sheetName val="ptdg 2"/>
      <sheetName val="  mis-ple  "/>
      <sheetName val="VL,NC"/>
      <sheetName val="______________________________2"/>
      <sheetName val="Names"/>
      <sheetName val="tienluong"/>
      <sheetName val="Thuc_thanh"/>
      <sheetName val="Gia_KS"/>
      <sheetName val="KH-Q1,Q2,01"/>
      <sheetName val="_x005f_x005f_x005F"/>
      <sheetName val="dtct_x005f_x0000__2"/>
      <sheetName val="dtct_x005f_x005f_x005f_x0000__3"/>
      <sheetName val="NC"/>
      <sheetName val="Function"/>
      <sheetName val="Electrical Breakdown"/>
      <sheetName val="ptdg-duong"/>
      <sheetName val="Ho va ten"/>
      <sheetName val="TH_cong9"/>
      <sheetName val="dtct_cong9"/>
      <sheetName val="ptdg_cong9"/>
      <sheetName val="PTDG_cau9"/>
      <sheetName val="dtct_cau9"/>
      <sheetName val="Chi_tiet9"/>
      <sheetName val="BK_N1119"/>
      <sheetName val="Tai_khoan9"/>
      <sheetName val="dtct_ccu9"/>
      <sheetName val="dtct_cong_ȁ9"/>
      <sheetName val="dtct_cong__9"/>
      <sheetName val="dtct_cong?ȁ9"/>
      <sheetName val="dtct_cong??9"/>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dtct_cong_x005f_x005f_x001"/>
      <sheetName val="tra-vat-l___"/>
      <sheetName val="_퀀夀Ѐ_턀夀Ѐ_툀夀Ѐ_팀夀Ѐ_퐀夀Ѐ_픀夀Ѐ_혀夀Ѐ_휀夀"/>
      <sheetName val="NC_TT01"/>
      <sheetName val="Máy "/>
      <sheetName val="Giá VL"/>
      <sheetName val="Co so"/>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row r="11">
          <cell r="A1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refreshError="1"/>
      <sheetData sheetId="58"/>
      <sheetData sheetId="59" refreshError="1"/>
      <sheetData sheetId="60"/>
      <sheetData sheetId="61"/>
      <sheetData sheetId="62" refreshError="1"/>
      <sheetData sheetId="63"/>
      <sheetData sheetId="64" refreshError="1"/>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sheetData sheetId="95" refreshError="1"/>
      <sheetData sheetId="96" refreshError="1"/>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sheetData sheetId="196"/>
      <sheetData sheetId="197"/>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tong"/>
      <sheetName val="sheet1"/>
      <sheetName val="TH"/>
      <sheetName val="Tonghop"/>
      <sheetName val="Chitiet"/>
      <sheetName val="supk"/>
      <sheetName val="VCtc"/>
      <sheetName val="ctmong"/>
      <sheetName val="vcnvat"/>
      <sheetName val="trungc"/>
      <sheetName val="vcdai"/>
      <sheetName val="gia"/>
      <sheetName val="phanbo"/>
      <sheetName val="sheet"/>
      <sheetName val="sheet2"/>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c 54 m (T31~T35)"/>
      <sheetName val="Coc 57 m (T31~T35)"/>
      <sheetName val="Coc 58 m (T31~T35)"/>
      <sheetName val="Coc 58 m (T36~T40)"/>
      <sheetName val="Coc 59 m (T36~T40)"/>
      <sheetName val="Coc 60 m (T36~T40)"/>
      <sheetName val="Coc 65 m (T36~T40)"/>
      <sheetName val="Coc 70 m (T36~T40)"/>
      <sheetName val="Coc 38 m (T41~T45)"/>
      <sheetName val="Coc 50 m (T41~T45)"/>
      <sheetName val="Coc 37 m (T46~T50)"/>
      <sheetName val="Coc 39 m (T46~T50)"/>
      <sheetName val="Coc 40 m (T46~T50)"/>
      <sheetName val="Coc 45 m (T46~T50)"/>
      <sheetName val="Coc 33 m (T51~T53)"/>
      <sheetName val="Coc 39 m (T51~T53)"/>
      <sheetName val="Coc 32 m(Cho mo)"/>
      <sheetName val="Kldv"/>
      <sheetName val="XL4Test5"/>
      <sheetName val="Coc 39 m (T52~T53)"/>
      <sheetName val="DG"/>
      <sheetName val="gvl"/>
      <sheetName val="Input"/>
      <sheetName val="dtct cong"/>
      <sheetName val="tra-vat-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heetName val="TH ( in) (E)"/>
      <sheetName val="Tong hop-2"/>
      <sheetName val="DT - BL 2"/>
      <sheetName val="DG- CT2"/>
      <sheetName val="DG- CT2 (2)"/>
      <sheetName val="BT Hang (4)"/>
      <sheetName val="VL-NC-M"/>
      <sheetName val="HE SO"/>
      <sheetName val="HE SO (2)"/>
      <sheetName val="T-A"/>
      <sheetName val="TH ( in)"/>
      <sheetName val="Tong hop"/>
      <sheetName val="Tong hop (2)"/>
      <sheetName val="BenLuc"/>
      <sheetName val="DG- CT2 (5)"/>
      <sheetName val="1.20"/>
      <sheetName val="1.20 (2)"/>
      <sheetName val="VP HN (1)"/>
      <sheetName val="VP HN (2)"/>
      <sheetName val="Nha o TVHN (2)"/>
      <sheetName val="Ty phoi BT"/>
      <sheetName val="Nha o TVHN "/>
      <sheetName val="BT Hang (2)"/>
      <sheetName val="BT Hang"/>
      <sheetName val="Betong"/>
      <sheetName val="CP KHAC"/>
      <sheetName val="00000000"/>
      <sheetName val="Gtable(19)"/>
      <sheetName val="Bepong"/>
      <sheetName val="Tong_ke"/>
      <sheetName val="Coc 32 m(Cho mo)"/>
      <sheetName val="dtct cong"/>
      <sheetName val="XL4Poppy"/>
      <sheetName val="TTDZ 679"/>
      <sheetName val="tra-vat-lieu (duyet)"/>
      <sheetName val="dtct cau"/>
      <sheetName val="Tra_bang"/>
      <sheetName val="Sheet1"/>
      <sheetName val="Sheet2"/>
      <sheetName val="Sheet3"/>
      <sheetName val="NEW-PANEL"/>
      <sheetName val="Config"/>
      <sheetName val="NHA VE SINH CN"/>
    </sheetNames>
    <sheetDataSet>
      <sheetData sheetId="0"/>
      <sheetData sheetId="1"/>
      <sheetData sheetId="2"/>
      <sheetData sheetId="3"/>
      <sheetData sheetId="4"/>
      <sheetData sheetId="5"/>
      <sheetData sheetId="6"/>
      <sheetData sheetId="7"/>
      <sheetData sheetId="8" refreshError="1">
        <row r="15">
          <cell r="F15">
            <v>1.2349000000000001</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
      <sheetName val="Declaration Of Bid"/>
      <sheetName val="01 Bid Price summary"/>
      <sheetName val="02 Bid Price Schedule"/>
      <sheetName val="03 Detailed"/>
      <sheetName val="A (Wages)"/>
      <sheetName val="(B) Equipment"/>
      <sheetName val="(C) Material"/>
      <sheetName val="(C1) Material Analysis"/>
      <sheetName val="M"/>
      <sheetName val="Interim payment"/>
      <sheetName val="CP vua"/>
    </sheetNames>
    <sheetDataSet>
      <sheetData sheetId="0"/>
      <sheetData sheetId="1"/>
      <sheetData sheetId="2">
        <row r="18">
          <cell r="D18">
            <v>82234826363.800003</v>
          </cell>
          <cell r="E18">
            <v>0</v>
          </cell>
          <cell r="F18">
            <v>84234826363.800003</v>
          </cell>
        </row>
      </sheetData>
      <sheetData sheetId="3"/>
      <sheetData sheetId="4">
        <row r="15">
          <cell r="I15">
            <v>0</v>
          </cell>
          <cell r="L15">
            <v>17600000</v>
          </cell>
        </row>
        <row r="28">
          <cell r="I28">
            <v>0</v>
          </cell>
          <cell r="L28">
            <v>55000000</v>
          </cell>
        </row>
        <row r="48">
          <cell r="I48">
            <v>0</v>
          </cell>
          <cell r="L48">
            <v>789228000</v>
          </cell>
        </row>
        <row r="64">
          <cell r="I64">
            <v>0</v>
          </cell>
          <cell r="L64">
            <v>165000000</v>
          </cell>
        </row>
        <row r="136">
          <cell r="I136">
            <v>0</v>
          </cell>
          <cell r="L136">
            <v>655483500</v>
          </cell>
        </row>
        <row r="218">
          <cell r="L218">
            <v>242022000</v>
          </cell>
        </row>
        <row r="231">
          <cell r="I231">
            <v>0</v>
          </cell>
          <cell r="L231">
            <v>1252064000</v>
          </cell>
        </row>
        <row r="244">
          <cell r="I244">
            <v>0</v>
          </cell>
          <cell r="L244">
            <v>135080000</v>
          </cell>
        </row>
        <row r="260">
          <cell r="I260">
            <v>0</v>
          </cell>
          <cell r="L260">
            <v>92532000</v>
          </cell>
        </row>
        <row r="294">
          <cell r="I294">
            <v>0</v>
          </cell>
          <cell r="L294">
            <v>489390000</v>
          </cell>
        </row>
        <row r="325">
          <cell r="I325">
            <v>0</v>
          </cell>
          <cell r="L325">
            <v>3134614</v>
          </cell>
        </row>
        <row r="355">
          <cell r="I355">
            <v>0</v>
          </cell>
          <cell r="L355">
            <v>4989535</v>
          </cell>
        </row>
        <row r="372">
          <cell r="I372">
            <v>0</v>
          </cell>
          <cell r="L372">
            <v>80370984</v>
          </cell>
        </row>
        <row r="398">
          <cell r="I398">
            <v>0</v>
          </cell>
          <cell r="L398">
            <v>214628184</v>
          </cell>
        </row>
        <row r="424">
          <cell r="I424">
            <v>0</v>
          </cell>
          <cell r="L424">
            <v>145050984</v>
          </cell>
        </row>
        <row r="455">
          <cell r="I455">
            <v>0</v>
          </cell>
          <cell r="L455">
            <v>1579793</v>
          </cell>
        </row>
        <row r="505">
          <cell r="I505">
            <v>0</v>
          </cell>
          <cell r="L505">
            <v>3407715330</v>
          </cell>
        </row>
      </sheetData>
      <sheetData sheetId="5"/>
      <sheetData sheetId="6"/>
      <sheetData sheetId="7"/>
      <sheetData sheetId="8"/>
      <sheetData sheetId="9"/>
      <sheetData sheetId="10"/>
      <sheetData sheetId="1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Tinh toan"/>
      <sheetName val="Tb"/>
      <sheetName val="SUMMARY"/>
      <sheetName val="CTgia"/>
      <sheetName val="he so"/>
      <sheetName val="D.lg Yef Son"/>
      <sheetName val="ptvt"/>
      <sheetName val="THGDT huu Lung _ LS"/>
      <sheetName val="TDTKP"/>
      <sheetName val="CT Thang Mo"/>
      <sheetName val="CT  PL"/>
      <sheetName val="TBi70"/>
      <sheetName val="diachi"/>
      <sheetName val="TONG KE DZ 0.4 KV"/>
      <sheetName val="BUGIA_VT"/>
      <sheetName val="CHITIET VL_NC_TT_3p"/>
      <sheetName val="VCV_BE_TONG"/>
      <sheetName val="TTVanChuyen"/>
      <sheetName val="KH-Q1,Q2,01"/>
      <sheetName val="Hang muc trung gian"/>
      <sheetName val="Cap phoi BT"/>
      <sheetName val="dtct cong"/>
      <sheetName val="TTDZ 679"/>
      <sheetName val="CT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M"/>
      <sheetName val="VL"/>
      <sheetName val="L"/>
      <sheetName val="THGT"/>
      <sheetName val="THDG"/>
      <sheetName val="DG"/>
      <sheetName val="XL4Poppy"/>
      <sheetName val="ND"/>
      <sheetName val="HE SO"/>
      <sheetName val="PTDG"/>
      <sheetName val="Name"/>
      <sheetName val="TSCD"/>
      <sheetName val="[luongCAU KH"/>
      <sheetName val="111"/>
      <sheetName val="131"/>
      <sheetName val="138"/>
      <sheetName val="Tồn k"/>
      <sheetName val="BCTH"/>
      <sheetName val="BCTH (2)"/>
      <sheetName val="Dư nợ"/>
      <sheetName val="141"/>
      <sheetName val="156"/>
      <sheetName val="331"/>
      <sheetName val="632"/>
      <sheetName val="334"/>
      <sheetName val="336"/>
      <sheetName val="338.8"/>
      <sheetName val="421"/>
      <sheetName val="642"/>
      <sheetName val="641"/>
      <sheetName val="511"/>
      <sheetName val="635"/>
      <sheetName val="KqKD"/>
      <sheetName val="Can doiQ1"/>
      <sheetName val="911"/>
      <sheetName val="151"/>
      <sheetName val="Sheet2"/>
      <sheetName val="can đối"/>
      <sheetName val="ThueVAT"/>
      <sheetName val="00000000"/>
      <sheetName val="10000000"/>
      <sheetName val="20000000"/>
      <sheetName val="BMA"/>
      <sheetName val="VCTC"/>
      <sheetName val="Tinh toan"/>
      <sheetName val="Names"/>
      <sheetName val="_luongCAU KH"/>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gia"/>
      <sheetName val="chiettinh"/>
      <sheetName val="SourceData"/>
      <sheetName val="Gia vat tu"/>
      <sheetName val="KH-Q1,Q2,01"/>
      <sheetName val="XL4Popp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
      <sheetName val="chiettinh"/>
      <sheetName val="dghn"/>
    </sheetNames>
    <sheetDataSet>
      <sheetData sheetId="0">
        <row r="12">
          <cell r="B12">
            <v>3035</v>
          </cell>
          <cell r="C12">
            <v>4000</v>
          </cell>
        </row>
        <row r="13">
          <cell r="B13">
            <v>9465</v>
          </cell>
          <cell r="C13">
            <v>4000</v>
          </cell>
        </row>
        <row r="14">
          <cell r="B14">
            <v>9800</v>
          </cell>
          <cell r="C14">
            <v>7250</v>
          </cell>
        </row>
        <row r="15">
          <cell r="B15">
            <v>12500</v>
          </cell>
          <cell r="C15">
            <v>7500</v>
          </cell>
        </row>
        <row r="16">
          <cell r="B16">
            <v>12500</v>
          </cell>
          <cell r="C16">
            <v>7750</v>
          </cell>
        </row>
        <row r="17">
          <cell r="B17">
            <v>0</v>
          </cell>
          <cell r="C17">
            <v>7750</v>
          </cell>
        </row>
        <row r="18">
          <cell r="B18">
            <v>0</v>
          </cell>
          <cell r="C18">
            <v>7500</v>
          </cell>
        </row>
        <row r="19">
          <cell r="B19">
            <v>2700</v>
          </cell>
          <cell r="C19">
            <v>7250</v>
          </cell>
        </row>
        <row r="20">
          <cell r="B20">
            <v>3035</v>
          </cell>
          <cell r="C20">
            <v>4000</v>
          </cell>
        </row>
        <row r="22">
          <cell r="B22">
            <v>3461</v>
          </cell>
          <cell r="C22">
            <v>4250</v>
          </cell>
        </row>
        <row r="23">
          <cell r="B23">
            <v>3152</v>
          </cell>
          <cell r="C23">
            <v>7250</v>
          </cell>
        </row>
        <row r="24">
          <cell r="B24">
            <v>4152</v>
          </cell>
          <cell r="C24">
            <v>7450</v>
          </cell>
        </row>
        <row r="25">
          <cell r="B25">
            <v>8348</v>
          </cell>
          <cell r="C25">
            <v>7450</v>
          </cell>
        </row>
        <row r="26">
          <cell r="B26">
            <v>9348</v>
          </cell>
          <cell r="C26">
            <v>7250</v>
          </cell>
        </row>
        <row r="27">
          <cell r="B27">
            <v>9039</v>
          </cell>
          <cell r="C27">
            <v>4250</v>
          </cell>
        </row>
        <row r="28">
          <cell r="B28">
            <v>3461</v>
          </cell>
          <cell r="C28">
            <v>4250</v>
          </cell>
        </row>
        <row r="47">
          <cell r="K47">
            <v>0</v>
          </cell>
          <cell r="L47">
            <v>6380.924664684213</v>
          </cell>
        </row>
        <row r="48">
          <cell r="K48">
            <v>3125</v>
          </cell>
          <cell r="L48">
            <v>6380.924664684213</v>
          </cell>
        </row>
        <row r="49">
          <cell r="K49">
            <v>6250</v>
          </cell>
          <cell r="L49">
            <v>6380.924664684213</v>
          </cell>
        </row>
        <row r="50">
          <cell r="K50">
            <v>6250</v>
          </cell>
          <cell r="L50">
            <v>3190.4623323421065</v>
          </cell>
        </row>
        <row r="51">
          <cell r="K51">
            <v>6250</v>
          </cell>
          <cell r="L51">
            <v>0</v>
          </cell>
        </row>
      </sheetData>
      <sheetData sheetId="1" refreshError="1"/>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dong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KV+TBA"/>
      <sheetName val="phan giam tien"/>
      <sheetName val="TT35"/>
      <sheetName val="chiet0tinh"/>
      <sheetName val="TH chi phi`dz+chi phi cong to"/>
      <sheetName val="gtrinh"/>
      <sheetName val="CHITIET VL-NC-TT-3p"/>
      <sheetName val="Gia vat tu"/>
      <sheetName val="Dù to¸n Ng¹n son"/>
      <sheetName val="ctBT"/>
      <sheetName val="XL4Poppy"/>
      <sheetName val="tong_hop_chi_phi"/>
      <sheetName val="TH_chi_phi_dz+chi_phi_cong_to"/>
      <sheetName val="chiet_tinh"/>
      <sheetName val="phan_giao_tien"/>
      <sheetName val="phan_giao_v_tu"/>
      <sheetName val="Quantity"/>
      <sheetName val="Pgal2004"/>
      <sheetName val="Ctinh 10kV"/>
      <sheetName val="phan_giam_tien"/>
      <sheetName val="MAILEGUH"/>
      <sheetName val="Sheet2"/>
      <sheetName val="Sheet3"/>
      <sheetName val="gVL"/>
      <sheetName val="VL"/>
      <sheetName val="MTC"/>
      <sheetName val="bluong"/>
      <sheetName val="Gia VL"/>
      <sheetName val="DgiaCT"/>
      <sheetName val="Bill2000"/>
      <sheetName val="Bill30200"/>
      <sheetName val="PLV"/>
      <sheetName val="Xuly Data"/>
      <sheetName val="CT -THVLNC"/>
      <sheetName val="Giai trinh"/>
      <sheetName val="phan giao v vu"/>
      <sheetName val="터파기및재료"/>
      <sheetName val="KPVC-BD "/>
      <sheetName val="TH chi phi dz+chi phi aong to"/>
      <sheetName val="Dinh Muc VT"/>
      <sheetName val="_x0000__x0000__x0000__x0000__x0000__x0000__x0000__x0000_"/>
      <sheetName val="KKKKKKKK"/>
      <sheetName val="2.CTDGCV-HO"/>
      <sheetName val="TT_35KV_TBA"/>
      <sheetName val="CD2000"/>
      <sheetName val="Thongso"/>
      <sheetName val="CTTDD"/>
      <sheetName val="THPDMoi  (2)"/>
      <sheetName val="Tong hop vat tu"/>
      <sheetName val="Phan tich ca may"/>
      <sheetName val="Config"/>
      <sheetName val="Chi phi van chuyen"/>
      <sheetName val="Chenh lech ca may"/>
      <sheetName val="TLg CN&amp;Laixe"/>
      <sheetName val="TLg CN&amp;Laixe (2)"/>
      <sheetName val="TLg Laitau"/>
      <sheetName val="TLg Laitau (2)"/>
      <sheetName val="M-GTKH"/>
      <sheetName val="VL-GTKH"/>
      <sheetName val="??????"/>
      <sheetName val="SILICATE"/>
      <sheetName val="______"/>
      <sheetName val="Nhan cong"/>
      <sheetName val="Thiet bi"/>
      <sheetName val="Vat tu"/>
      <sheetName val="DM.ChiPhi"/>
      <sheetName val="May TC"/>
      <sheetName val="Phan tich"/>
      <sheetName val="Bang KL"/>
      <sheetName val="TH Kinh phi"/>
      <sheetName val="Tien luong"/>
      <sheetName val="SL dau tien"/>
      <sheetName val="CBR"/>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dao vao"/>
      <sheetName val="PHAN DS 22 KV"/>
      <sheetName val="chi tiet TBA"/>
      <sheetName val="MTL$-INTER"/>
      <sheetName val="5.BANG I"/>
      <sheetName val="Gia"/>
      <sheetName val="VT nha"/>
      <sheetName val="CT nha"/>
      <sheetName val="DT nha"/>
      <sheetName val="THKP957"/>
      <sheetName val="Tính giá NC"/>
      <sheetName val="Đầu vào"/>
      <sheetName val="Tiên lượng"/>
      <sheetName val="SL cước"/>
      <sheetName val="MUX-1"/>
      <sheetName val="Tinh toan"/>
      <sheetName val="DH_chi_phi_dz+chi_phi_cong_to"/>
      <sheetName val="????????"/>
      <sheetName val="Chenh lech vat tu"/>
      <sheetName val="________"/>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LK-SCT"/>
      <sheetName val="NG"/>
      <sheetName val="Ct- DZ35kV"/>
      <sheetName val="TDT"/>
      <sheetName val="DESIGN DATA"/>
      <sheetName val="STRESSES CHECK"/>
      <sheetName val="Girder"/>
      <sheetName val="C1D1-1.2"/>
      <sheetName val="QD957"/>
      <sheetName val="Input"/>
      <sheetName val="B-B"/>
      <sheetName val="Analysis"/>
      <sheetName val="C-C"/>
      <sheetName val="D-D"/>
      <sheetName val="SUMMARY"/>
      <sheetName val="KH-Q1,Q2,01"/>
      <sheetName val="Don gia chi tiet"/>
      <sheetName val="Don gia"/>
      <sheetName val="chi tiet C"/>
      <sheetName val="CTNC"/>
      <sheetName val="CTVL"/>
      <sheetName val="DSHD DH"/>
      <sheetName val="6. Muong"/>
      <sheetName val="TH-HG"/>
      <sheetName val="chitimc"/>
      <sheetName val="VL,_x000e_C,MTC"/>
      <sheetName val="DLTA"/>
      <sheetName val="NII-650"/>
      <sheetName val="giathanh1"/>
      <sheetName val="#REF"/>
      <sheetName val="DG "/>
      <sheetName val="dongia"/>
      <sheetName val="Bentonite"/>
      <sheetName val="BT"/>
      <sheetName val="Khoan"/>
      <sheetName val="Data-KL"/>
      <sheetName val="Date"/>
      <sheetName val="Dia chat"/>
      <sheetName val="Dosauday"/>
      <sheetName val="Rebar (2)"/>
      <sheetName val="Barrem"/>
      <sheetName val="CODE"/>
      <sheetName val="KLCT MAU-M2"/>
      <sheetName val="KLCT MAU M4"/>
      <sheetName val="KL THEP MAU M2"/>
      <sheetName val="KL THEP MAU M4"/>
      <sheetName val="BMS"/>
      <sheetName val="BANRA"/>
      <sheetName val="MUAVAO"/>
      <sheetName val="XNT"/>
      <sheetName val="MA K HANG"/>
      <sheetName val="NC"/>
      <sheetName val="CTG"/>
      <sheetName val="Earthwork"/>
      <sheetName val="Assumptions"/>
      <sheetName val="ctdg"/>
      <sheetName val="may"/>
      <sheetName val="Vua"/>
      <sheetName val="DGBT"/>
      <sheetName val="CTVLNC"/>
      <sheetName val="BCDTK"/>
      <sheetName val="sokt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sheetName val="CVC"/>
      <sheetName val="TVL"/>
      <sheetName val="PTDG"/>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Section"/>
      <sheetName val="_x0000_"/>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MTL$-INTER"/>
      <sheetName val="Tai khoan"/>
      <sheetName val="Thuc thanh"/>
      <sheetName val="So"/>
      <sheetName val="gvl"/>
      <sheetName val="DDCT2"/>
      <sheetName val="KcTK2"/>
      <sheetName val="km1 9"/>
      <sheetName val="km1!5"/>
      <sheetName val="XL4Test%"/>
      <sheetName val="?"/>
      <sheetName val="BC"/>
      <sheetName val="THX7"/>
      <sheetName val="T33"/>
      <sheetName val="BC thi dua 2"/>
      <sheetName val="HOC BONG 2"/>
      <sheetName val="HOC BONG"/>
      <sheetName val="BC thi dua"/>
      <sheetName val="WTB"/>
      <sheetName val="TB 2001"/>
      <sheetName val="tong_hop"/>
      <sheetName val="TB_2001"/>
      <sheetName val="DBET"/>
      <sheetName val="Chi tiet"/>
      <sheetName val="BANGTRA"/>
      <sheetName val="Tongke"/>
      <sheetName val="GVL-NC-M"/>
      <sheetName val="KP-XL"/>
      <sheetName val="NC"/>
      <sheetName val="Gia vat tu"/>
      <sheetName val="XL4Poppy"/>
      <sheetName val="_"/>
      <sheetName val="May"/>
      <sheetName val="DGduong"/>
      <sheetName val="dtct cong"/>
      <sheetName val="WTB02"/>
      <sheetName val="DG1"/>
      <sheetName val="3.1.1"/>
      <sheetName val="3.1.4"/>
      <sheetName val="2.5.1"/>
      <sheetName val="4.1.1"/>
      <sheetName val="4.3.2"/>
      <sheetName val="2.3.3"/>
      <sheetName val="5.3.1"/>
      <sheetName val="2.4.3"/>
      <sheetName val="HS"/>
      <sheetName val="Vua"/>
      <sheetName val="LEGEND"/>
      <sheetName val="Dung"/>
      <sheetName val="GiaVL"/>
      <sheetName val="TT04"/>
      <sheetName val="Vat lieu"/>
      <sheetName val="TH-XL"/>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dongia"/>
      <sheetName val="chhettinh"/>
      <sheetName val="_x0014_huc thanh"/>
      <sheetName val="TH-XLap"/>
      <sheetName val="SUMMARY"/>
      <sheetName val="BUGIA_VT"/>
      <sheetName val="Gia VL"/>
      <sheetName val="dongiachitiet"/>
      <sheetName val="_x005f_x0000_"/>
      <sheetName val="_x005f_x005f_x005f_x0000_"/>
      <sheetName val="_x005f_x005f_x005f_x005f_x005f_x005f_x005f_x0000_"/>
      <sheetName val="vlieu"/>
      <sheetName val="TSO_CHUNG"/>
      <sheetName val="Chi_tiet"/>
      <sheetName val="Nhap T5"/>
      <sheetName val="V.lieu"/>
      <sheetName val="He so"/>
      <sheetName val="Define finishing"/>
    </sheetNames>
    <sheetDataSet>
      <sheetData sheetId="0"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uc thanh"/>
      <sheetName val="THCT"/>
      <sheetName val="Names"/>
      <sheetName val="TT04"/>
      <sheetName val="dtct cong"/>
      <sheetName val="TSO_CHUNG"/>
      <sheetName val="gvl"/>
      <sheetName val=" quy I-2005"/>
      <sheetName val="Quy 2- 2005 "/>
      <sheetName val="Quy III- 2005 "/>
      <sheetName val="Quy 4- 2005"/>
      <sheetName val="35KV gia mo"/>
      <sheetName val="0,4KV -TBA1"/>
      <sheetName val="0,4KV - TBA2"/>
      <sheetName val="TBA"/>
      <sheetName val="Sheet8"/>
      <sheetName val="JS duong"/>
      <sheetName val="Tai khoan"/>
      <sheetName val="SUMMARY"/>
      <sheetName val="VL"/>
      <sheetName val="Trabang-ၔPhuoc"/>
      <sheetName val="3.1.1"/>
      <sheetName val="3.1.4"/>
      <sheetName val="2.5.1"/>
      <sheetName val="4.1.1"/>
      <sheetName val="4.3.2"/>
      <sheetName val="2.3.3"/>
      <sheetName val="5.3.1"/>
      <sheetName val="2.4.3"/>
      <sheetName val="_x0013_heet13"/>
      <sheetName val="Shaet12"/>
      <sheetName val="Bao gêa"/>
      <sheetName val="She%t13"/>
      <sheetName val="tra-vat-lieu"/>
      <sheetName val="DGduong"/>
      <sheetName val="TH-XL"/>
      <sheetName val="DG"/>
      <sheetName val="TKKT-Giapba"/>
      <sheetName val="DATA"/>
      <sheetName val="VP@N"/>
      <sheetName val="atgt"/>
      <sheetName val=""/>
      <sheetName val="3;ËV gia mo"/>
      <sheetName val="Trabang-?Phuoc"/>
      <sheetName val="PT_VT"/>
      <sheetName val="dongia"/>
      <sheetName val="BILL No.22"/>
      <sheetName val="KL THUC TE"/>
      <sheetName val="Gia thanh"/>
      <sheetName val="CHITIET VL-NC"/>
      <sheetName val="dongiachitiet"/>
      <sheetName val="hat_VN"/>
      <sheetName val="S(eet12"/>
      <sheetName val="S(eet3"/>
      <sheetName val="CPK"/>
      <sheetName val="[TKKT-Giapba.塅䕃⹌塅ECVL"/>
      <sheetName val="Trabang-_Phuoc"/>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Section"/>
      <sheetName val="TH_XL"/>
      <sheetName val="4"/>
      <sheetName val="Mua v�o HD TT"/>
      <sheetName val="Bao g�a"/>
      <sheetName val="chitiet"/>
      <sheetName val="Tra_bang"/>
      <sheetName val="TDTKP1"/>
      <sheetName val="CHITIET VL-NC-TT -1p"/>
      <sheetName val="KHAI DHUE"/>
      <sheetName val="_x0000__x0002__x0000__x0009__x0000_憨ܿ놀ܼ_x0000__x0000_뉀ܼ_x0002__x0000__x0000__x0000_Ԁܿ돀ܼ_x0000__x0000_뒀ܼ_x0002__x0000__x0000__x0000__x0000__x0000_"/>
      <sheetName val="XXX_x0018_XXXX"/>
      <sheetName val="Sh%et15"/>
      <sheetName val="_x0018_XXXXXX1"/>
      <sheetName val="_TKKT-Giapba.塅䕃⹌塅ECVL"/>
      <sheetName val="Gia vat tu"/>
      <sheetName val="[TKKT-Giapba.????ECVL"/>
      <sheetName val="_TKKT-Giapba.____ECVL"/>
      <sheetName val="TS"/>
      <sheetName val="_x0000__x0002__x0000_ _x0000_憨ܿ놀ܼ_x0000__x0000_뉀ܼ_x0002__x0000__x0000__x0000_Ԁܿ돀ܼ_x0000__x0000_뒀ܼ_x0002__x0000__x0000__x0000__x0000__x0000_"/>
      <sheetName val="0Ù\_x0004_(_x0000__x0000__x0000_¦X'_x0000_"/>
      <sheetName val="TH-XLap"/>
      <sheetName val="?_x0002_?_x0009_?憨ܿ놀ܼ??뉀ܼ_x0002_???Ԁܿ돀ܼ??뒀ܼ_x0002_?????"/>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JS_duong"/>
      <sheetName val="Bao_gêa"/>
      <sheetName val="dtct_cong"/>
      <sheetName val="_quy_I-2005"/>
      <sheetName val="Quy_2-_2005_"/>
      <sheetName val="Quy_III-_2005_"/>
      <sheetName val="Quy_4-_2005"/>
      <sheetName val="Tai_khoan"/>
      <sheetName val="BILL_No_22"/>
      <sheetName val="35KV_gia_mo"/>
      <sheetName val="0,4KV_-TBA1"/>
      <sheetName val="0,4KV_-_TBA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Duoi_phu_phm"/>
      <sheetName val="Chi tiet"/>
      <sheetName val="Mua v?o HD TT"/>
      <sheetName val="Bao g?a"/>
      <sheetName val="BUGIA_VT"/>
      <sheetName val="_x005f_x0013_heet13"/>
      <sheetName val="0Ù__x0004_("/>
      <sheetName val="_TKKT-Giapba.????ECVL"/>
      <sheetName val="_x0000__x0002__x0000__x0009__x0000_????_x0000__x0000_??_x0002__x0000__x0000__x0000_????_x0000__x0000_??_x0002__x0000__x0000__x0000__x0000__x0000_"/>
      <sheetName val="?_x0002_? ?憨ܿ놀ܼ??뉀ܼ_x0002_???Ԁܿ돀ܼ??뒀ܼ_x0002_?????"/>
      <sheetName val="TH_XLap"/>
      <sheetName val="VANKHUON"/>
      <sheetName val="PTVT (MAU)"/>
      <sheetName val="Tong_DT"/>
      <sheetName val="MTP"/>
      <sheetName val="Bieu 2a"/>
      <sheetName val="PNT-QUOT-#3"/>
      <sheetName val="COAT&amp;WRAP-QIOT-#3"/>
      <sheetName val="Nhap VT oto"/>
      <sheetName val="__x0002___x0009__憨ܿ놀ܼ__뉀ܼ_x0002____Ԁܿ돀ܼ__뒀ܼ_x0002______"/>
      <sheetName val="Mua v_o HD TT"/>
      <sheetName val="Bao g_a"/>
      <sheetName val="XXXXXXX"/>
      <sheetName val="XXXXXX1"/>
      <sheetName val="[TKKT-Giapba_塅䕃⹌塅ECVL"/>
      <sheetName val="_TKKT-Giapba_塅䕃⹌塅ECVL"/>
      <sheetName val="0Ù\_x0004_(???¦X'?"/>
      <sheetName val="[TKKT-Giapba.xls]0Ù\_x0004_(_x0000__x0000__x0000_¦X'_x0000_"/>
      <sheetName val="[TKKT-Giapba.xls]0Ù\_x0004_(???¦X'?"/>
      <sheetName val="[TKKT-Giapba.xls][TKKT-Giapba.x"/>
      <sheetName val="0Ù__x0004_(___¦X'_"/>
      <sheetName val="_TKKT-Giapba.xls__TKKT-Giapba.x"/>
      <sheetName val="_TKKT-Giapba.xls_0Ù__x0004_("/>
      <sheetName val="_TKKT-Giapba.xls_0Ù__x0004_(___¦X'_"/>
      <sheetName val="__x0002__ _憨ܿ놀ܼ__뉀ܼ_x0002____Ԁܿ돀ܼ__뒀ܼ_x0002______"/>
      <sheetName val="Chi_tiet"/>
      <sheetName val="TONGKE3p"/>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_x0002__x0000_ 憨ܿ놀ܼ_x0000_뉀ܼ_x0002__x0000_Ԁܿ돀ܼ_x0000_뒀ܼ_x0002__x0000_밀䂏_x0000_뛀ܼ_x0001__x0000_䤤⒒剉"/>
      <sheetName val="TTHBCMT"/>
      <sheetName val="SQ111"/>
      <sheetName val="__x005f_x0002__ _憨ܿ놀ܼ__뉀ܼ_x005f_x0002____Ԁܿ"/>
      <sheetName val="KKKKKKKK"/>
      <sheetName val="XXX_x005f_x0018_XXXX"/>
      <sheetName val="_x005f_x0018_XXXXXX1"/>
      <sheetName val="_x0002_"/>
      <sheetName val="DTCT-tuyen chinh"/>
      <sheetName val="_x0002_? 憨ܿ놀ܼ?뉀ܼ_x0002_?Ԁܿ돀ܼ?뒀ܼ_x0002_?밀䂏?뛀ܼ_x0001_?䤤⒒剉"/>
      <sheetName val="_x0002_? 憨ܿ놀ܼ?뉀ܼ_x0002_?Ԁܿ돀ܼ?뒀ܼ_x0002_?"/>
      <sheetName val="7 THAI NGUYEN"/>
      <sheetName val="KPVC-BD "/>
      <sheetName val="Tong_ke"/>
      <sheetName val="CHITIET_VL-NC-TT_-1p"/>
      <sheetName val="_憨ܿ놀ܼ뉀ܼԀܿ돀ܼ뒀ܼ"/>
      <sheetName val="Gia_vat_tu"/>
      <sheetName val=" 憨ܿ놀ܼ뉀ܼԀܿ돀ܼ뒀ܼ"/>
      <sheetName val="CHITIET_VL-NC1"/>
      <sheetName val="?? ?憨ܿ놀ܼ??뉀ܼ???Ԁܿ돀ܼ??뒀ܼ?????"/>
      <sheetName val="Mua_v�o_HD_TT"/>
      <sheetName val="Bao_g�a"/>
      <sheetName val="_x005f_x005f_x005f_x0013_heet13"/>
      <sheetName val="XXX_x005f_x005f_x005f_x0018_XXXX"/>
      <sheetName val="_x005f_x005f_x005f_x0018_XXXXXX1"/>
      <sheetName val="_x005f_x005f_x005f_x005f_x005f_x005f_x005f_x0013_heet13"/>
      <sheetName val="XXX_x005f_x005f_x005f_x005f_x005f_x005f_x005f_x0018_XXX"/>
      <sheetName val="_x005f_x005f_x005f_x005f_x005f_x005f_x005f_x0018_XXXXXX"/>
      <sheetName val="TN"/>
      <sheetName val="ND"/>
      <sheetName val="_TKKT-Giapba_塅䕃⹌塅ECVL1"/>
      <sheetName val="_TKKT-Giapba_塅䕃⹌塅ECVL2"/>
      <sheetName val="塅䕃⹌塅"/>
      <sheetName val="THAMCHIEU"/>
      <sheetName val="_x0000__x0002__x0000_ _x0000_????_x0000__x0000_??_x0002__x0000__x0000__x0000_????_x0000__x0000_??_x0002__x0000__x0000__x0000__x0000__x0000_"/>
      <sheetName val="__ _憨ܿ놀ܼ__뉀ܼ___Ԁܿ돀ܼ__뒀ܼ_____"/>
      <sheetName val="_x0002__ 憨ܿ놀ܼ_뉀ܼ_x0002__Ԁܿ돀ܼ_뒀ܼ_x0002__밀䂏_뛀ܼ_x0001__䤤⒒剉"/>
      <sheetName val="_x0002__ 憨ܿ놀ܼ_뉀ܼ_x0002__Ԁܿ돀ܼ_뒀ܼ_x0002__"/>
      <sheetName val="0Ù\_x0004_("/>
      <sheetName val="[TKKT-Giapba.xls]0Ù\_x0004_("/>
      <sheetName val="?_x0002_?_x0009_?????????_x0002_???????????_x0002_?????"/>
      <sheetName val="?_x0002_? ?????????_x0002_???????????_x0002_?????"/>
      <sheetName val="125x125"/>
      <sheetName val="Vat tu"/>
      <sheetName val="______________________________2"/>
      <sheetName val="______________________________3"/>
      <sheetName val="VCV-BE-TONG"/>
      <sheetName val="Mua_v�o_HD_TT1"/>
      <sheetName val="Bao_g�a1"/>
      <sheetName val="CHITIET_VL-NC-TT_-1p1"/>
      <sheetName val="Chi_tiet1"/>
      <sheetName val="_憨ܿ놀ܼ뉀ܼԀܿ돀ܼ뒀ܼ1"/>
      <sheetName val="So"/>
      <sheetName val="0Ù\(¦X'"/>
      <sheetName val="Gia_vat_tu1"/>
      <sheetName val="[TKKT-Giapba.xls]0Ù\(¦X'"/>
      <sheetName val="Xh!XXXX0"/>
      <sheetName val="Gia V1L"/>
      <sheetName val="個案9411"/>
      <sheetName val="D &amp; W sizes"/>
      <sheetName val="単価表"/>
      <sheetName val="新规"/>
      <sheetName val="T.gian"/>
      <sheetName val="Input"/>
      <sheetName val="ASCEandUBC"/>
      <sheetName val="VL,NC"/>
      <sheetName val="PHIEU XUAT KHO"/>
      <sheetName val="_TKKT-Giapba_塅䕃⹌塅ECVL3"/>
      <sheetName val="______ܿ_ܼ___ܼ_____ܿ_ܼ___ܼ_____2"/>
      <sheetName val="[TKKT-Giapba.xls]_TKKT_Giapba_2"/>
      <sheetName val="[TKKT-Giapba.xls]_TKKT_Giapba_3"/>
      <sheetName val="design criteria"/>
      <sheetName val="_____憨________________________2"/>
      <sheetName val="_____憨________________________3"/>
      <sheetName val="ٺ_x0001_000000"/>
      <sheetName val="KL̜ऎ"/>
      <sheetName val="DI_ESTI"/>
      <sheetName val="BIDDING-SUM"/>
      <sheetName val="_x005f_x0000__x005f_x0002__x005f_x0000__x005f_x0009__x0"/>
      <sheetName val="_x005f_x0000__x005f_x0002__x005f_x0000_ _x005f_x0000_憨ܿ"/>
      <sheetName val="HS"/>
      <sheetName val="현장별"/>
      <sheetName val="手动计画"/>
      <sheetName val="_x0013_heet1@"/>
      <sheetName val="DLNS"/>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refreshError="1"/>
      <sheetData sheetId="483"/>
      <sheetData sheetId="484"/>
      <sheetData sheetId="485"/>
      <sheetData sheetId="486" refreshError="1"/>
      <sheetData sheetId="487" refreshError="1"/>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1"/>
      <sheetName val="CD2"/>
      <sheetName val="TX1"/>
      <sheetName val="TX2"/>
      <sheetName val="KeDX"/>
      <sheetName val="CT 35KV"/>
      <sheetName val="Ct ha the"/>
      <sheetName val="CT TBA 35KV"/>
      <sheetName val="Cto"/>
      <sheetName val="%"/>
      <sheetName val="TH"/>
      <sheetName val="Du toan"/>
      <sheetName val="VLNCT35"/>
      <sheetName val="VLNCTBA35-0,4"/>
      <sheetName val="VLNC0,4"/>
      <sheetName val="BK"/>
      <sheetName val="THTN"/>
      <sheetName val="TN"/>
      <sheetName val="BKTA"/>
      <sheetName val="Phanlo0,4"/>
      <sheetName val="00000000"/>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C-1"/>
      <sheetName val="PRC-3"/>
      <sheetName val="Pile径1m･27"/>
      <sheetName val="UR"/>
      <sheetName val="BD"/>
      <sheetName val="Q-Table"/>
    </sheetNames>
    <sheetDataSet>
      <sheetData sheetId="0"/>
      <sheetData sheetId="1"/>
      <sheetData sheetId="2"/>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chi tiet cfk  2002 theo ke hoac"/>
      <sheetName val="Sheet1"/>
      <sheetName val="DU_LIEU"/>
      <sheetName val="KKKKKKKK"/>
      <sheetName val="TH-Dien"/>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
      <sheetName val="DAH"/>
      <sheetName val="NL"/>
      <sheetName val="US"/>
      <sheetName val="US2"/>
      <sheetName val="THP"/>
      <sheetName val="USPHU"/>
      <sheetName val="THP2"/>
      <sheetName val="USPHU2"/>
      <sheetName val="LKd"/>
      <sheetName val="LKT"/>
      <sheetName val="KCC"/>
      <sheetName val="Dv"/>
      <sheetName val="TONG HOP VL-NC"/>
      <sheetName val="chitiet"/>
      <sheetName val="TONGKE3p "/>
      <sheetName val="TH VL, NC, DDHT Thanhphuoc"/>
      <sheetName val="DONGIA"/>
      <sheetName val="DON GIA"/>
      <sheetName val="DG"/>
      <sheetName val="LKVL-CK-HT-GD1"/>
      <sheetName val="TNHCHINH"/>
      <sheetName val="CHITIET VL-NC"/>
      <sheetName val="Tiepdia"/>
      <sheetName val="TDTKP"/>
      <sheetName val="VCV-BE-TONG"/>
      <sheetName val="XL4Poppy"/>
      <sheetName val="dongia (2)"/>
      <sheetName val="402"/>
      <sheetName val="Cước CG"/>
      <sheetName val="gia tri theo phong"/>
      <sheetName val=""/>
      <sheetName val="SumPrice"/>
      <sheetName val="UnitPrice"/>
      <sheetName val="Factor"/>
      <sheetName val="General CP3B"/>
      <sheetName val="BG"/>
      <sheetName val="TA"/>
      <sheetName val="LH"/>
      <sheetName val="SD"/>
      <sheetName val="DAN2"/>
      <sheetName val="Tien luong nhan cong"/>
      <sheetName val="vl"/>
      <sheetName val="Kl"/>
      <sheetName val="nhan cong"/>
      <sheetName val="phu cap"/>
      <sheetName val="TOANBO"/>
      <sheetName val="DT4"/>
      <sheetName val="Dr"/>
      <sheetName val="00000000"/>
      <sheetName val="ma-pt"/>
      <sheetName val="vlminh hoa"/>
      <sheetName val="DG "/>
      <sheetName val="NLV"/>
      <sheetName val="Ncong nhan"/>
      <sheetName val="Ha tang"/>
      <sheetName val="Bangthkp"/>
      <sheetName val="THKP"/>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ongty"/>
      <sheetName val="VPPN"/>
      <sheetName val="XN74"/>
      <sheetName val="XN54"/>
      <sheetName val="XN33"/>
      <sheetName val="NK96"/>
      <sheetName val="XL4Test5"/>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2J.01"/>
      <sheetName val="2J.02"/>
      <sheetName val="2J.03"/>
      <sheetName val="2J.04"/>
      <sheetName val="2J.05"/>
      <sheetName val="2J.06"/>
      <sheetName val="2J.07"/>
      <sheetName val="2J.10"/>
      <sheetName val="2J.11"/>
      <sheetName val="2J.12"/>
      <sheetName val="2J.13"/>
      <sheetName val="muc.luc"/>
      <sheetName val="123"/>
      <sheetName val="Nconõþnhan"/>
      <sheetName val="general"/>
      <sheetName val="Main Road"/>
      <sheetName val="tuong"/>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KL_Dat-Da"/>
      <sheetName val="N1"/>
      <sheetName val="Km0_Km8"/>
      <sheetName val="Km27_Km40+390"/>
      <sheetName val="Km8_Km17"/>
      <sheetName val="Tackcoat"/>
      <sheetName val="Primecoat"/>
      <sheetName val="Km17_Km2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BANGTRA"/>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vlmifh hoa"/>
      <sheetName val="catNam Daf (DELTA) (3)"/>
      <sheetName val="Sheet0"/>
      <sheetName val="QK(@P1) (7)"/>
      <sheetName val="dtxl"/>
      <sheetName val="gvl"/>
      <sheetName val="BiaNgoai"/>
      <sheetName val="BiaTrong"/>
      <sheetName val="PTVT"/>
      <sheetName val="THVT"/>
      <sheetName val="CVC"/>
      <sheetName val="CVCM"/>
      <sheetName val="DToan"/>
      <sheetName val="10000000"/>
      <sheetName val="Chart1"/>
      <sheetName val="Sheut26"/>
      <sheetName val="BOQ-1"/>
      <sheetName val="DTCT"/>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20000000"/>
      <sheetName val="30000000"/>
      <sheetName val="40000000"/>
      <sheetName val="50000000"/>
      <sheetName val="T2"/>
      <sheetName val="T3"/>
      <sheetName val="T4"/>
      <sheetName val="T5"/>
      <sheetName val="THop"/>
      <sheetName val="THKD"/>
      <sheetName val="TT 9T - 2003"/>
      <sheetName val="TT QIII-2003"/>
      <sheetName val="TT QII-2003"/>
      <sheetName val="TT QI-2003"/>
      <sheetName val="Cofgty"/>
      <sheetName val="XJ54"/>
      <sheetName val="F1"/>
      <sheetName val="PHUTRO500"/>
      <sheetName val="Cheet14"/>
      <sheetName val="CD2000"/>
      <sheetName val="thdt"/>
      <sheetName val="ptvl0-1"/>
      <sheetName val="0-1"/>
      <sheetName val="ptvl4-5"/>
      <sheetName val="4-5"/>
      <sheetName val="ptvl3-4"/>
      <sheetName val="3-4"/>
      <sheetName val="ptvl2-3"/>
      <sheetName val="2-3"/>
      <sheetName val="vlcong"/>
      <sheetName val="ptvl1-2"/>
      <sheetName val="khi tiet KHM"/>
      <sheetName val="DP than"/>
      <sheetName val="Maueoi"/>
      <sheetName val="TH thantkn"/>
      <sheetName val="XNE@QII-05 (3)"/>
      <sheetName val="sx-tt)tk"/>
      <sheetName val="LLV"/>
      <sheetName val="THKL"/>
      <sheetName val="CLVL"/>
      <sheetName val="CLVT Mong"/>
      <sheetName val="PTVT Mong"/>
      <sheetName val="DG Mong"/>
      <sheetName val="CLVT Than"/>
      <sheetName val="PTVT Than"/>
      <sheetName val="DG Than"/>
      <sheetName val="pian tich DG"/>
      <sheetName val="KJ 2002"/>
      <sheetName val="DS-Thuong 6T dau"/>
      <sheetName val="000000_x0010_0"/>
      <sheetName val="KLHT"/>
      <sheetName val="nc"/>
      <sheetName val="vlieu"/>
      <sheetName val="MTL(AG)"/>
      <sheetName val="Breakdown bill"/>
      <sheetName val="Breakdown 2"/>
      <sheetName val="TH1"/>
      <sheetName val="TH2"/>
      <sheetName val="TH3"/>
      <sheetName val="TH4"/>
      <sheetName val="TH5"/>
      <sheetName val="TH6"/>
      <sheetName val="TH7"/>
      <sheetName val="TH8"/>
      <sheetName val="TH9"/>
      <sheetName val="TH10"/>
      <sheetName val="TH11"/>
      <sheetName val="TH12"/>
      <sheetName val="lt-tl"/>
      <sheetName val="px3-tl"/>
      <sheetName val="px1-tl"/>
      <sheetName val="vp-tl"/>
      <sheetName val="px2,tb-tl"/>
      <sheetName val="th-qt"/>
      <sheetName val="bqt"/>
      <sheetName val="tl-khovt"/>
      <sheetName val="dtkhovt"/>
      <sheetName val="Sheet17"/>
      <sheetName val="Sheet18"/>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t.so"/>
      <sheetName val="BangketienvcyNHS"/>
      <sheetName val="canh"/>
      <sheetName val="[PHUTRO500.xlsѝGia ban NK bq"/>
      <sheetName val="MTO REV.2(ARMOR)"/>
      <sheetName val="Wall"/>
      <sheetName val="PhongBan"/>
      <sheetName val="CCDUCU"/>
      <sheetName val="TONGHOP KH"/>
      <sheetName val="PBOKHAUHAO"/>
      <sheetName val="XXPXXXXX"/>
      <sheetName val="bluong"/>
      <sheetName val="banggia1"/>
      <sheetName val="khluong"/>
      <sheetName val="DGdsinh"/>
      <sheetName val="mau "/>
      <sheetName val="#REF"/>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149-2"/>
      <sheetName val="chitimc"/>
      <sheetName val="Tonf hop du toan"/>
      <sheetName val="Data"/>
      <sheetName val="TGLD"/>
      <sheetName val="CBKHKT"/>
      <sheetName val="LDTN"/>
      <sheetName val="CNKT"/>
      <sheetName val="Chart2"/>
      <sheetName val="cap so lao dong"/>
      <sheetName val="TTDZ22"/>
      <sheetName val="방배동내역(리라)"/>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MTP"/>
      <sheetName val="MTP1"/>
      <sheetName val="HelpMe"/>
      <sheetName val="Chiet tinh"/>
      <sheetName val="Xuly Data"/>
      <sheetName val="M 67"/>
      <sheetName val="truc tiep"/>
      <sheetName val="gia vt,nc,may"/>
      <sheetName val="Tham khao "/>
      <sheetName val="He thong tai khoan"/>
      <sheetName val="Executive Summary"/>
      <sheetName val="dsctytv"/>
      <sheetName val="Thongtin"/>
      <sheetName val="ds"/>
      <sheetName val="KQKD-03"/>
      <sheetName val="De11A"/>
      <sheetName val="Bang_ke_TT"/>
      <sheetName val="Khoan cong truong Tan De"/>
      <sheetName val="BCDTK"/>
      <sheetName val="Vật tư tiêu hủy"/>
      <sheetName val="Vật tư bán phế liệu"/>
      <sheetName val="Tổng hợp Thay đèn 2022"/>
      <sheetName val="Phan Xích(Đan Phượng)"/>
      <sheetName val="QL32 (Sơn Tây)"/>
      <sheetName val="TL 411B, QL32(Ba Vì)"/>
      <sheetName val="QL32 (Phúc Thọ)"/>
      <sheetName val="Bạch Mai(HBT)"/>
      <sheetName val="Cầu Giấy-XT-MD"/>
      <sheetName val="Đào Tấn NKT NVH"/>
      <sheetName val="Hai Bà Trưng"/>
      <sheetName val="Ecopark (Gia Lâm)"/>
      <sheetName val="Ngô Gia Tự(LB)"/>
      <sheetName val="Nguyễn Chí Thanh-VC-LG"/>
      <sheetName val="Nguyễn Văn Linh(LB)"/>
      <sheetName val="Nguyễn Văn Cừ (LB)"/>
      <sheetName val="Trần Duy Hưng - HĐT (Cầu Giấy)"/>
      <sheetName val="gia TKmoi"/>
      <sheetName val="A6,MAY"/>
      <sheetName val="PTDG"/>
      <sheetName val="CPTK"/>
      <sheetName val="CPK"/>
      <sheetName val="Module1"/>
      <sheetName val="A6_MAY"/>
      <sheetName val="13.BANG CT"/>
      <sheetName val="14.MMUS GIUA NHIP"/>
      <sheetName val="4.HSPBngang"/>
      <sheetName val="6.Tinh tai"/>
      <sheetName val="2 NSl"/>
      <sheetName val="17.US CHU tho a_b"/>
      <sheetName val="15.MMUS GOI"/>
      <sheetName val="5.BANG I"/>
      <sheetName val="CDKTNam"/>
      <sheetName val="BCKQKDnam"/>
      <sheetName val="BCLCTienTe nam"/>
      <sheetName val="CDKTquy"/>
      <sheetName val="KQKD quy"/>
      <sheetName val="BCLCTiente quy"/>
      <sheetName val="TMBCTC quy"/>
      <sheetName val="II.Load"/>
      <sheetName val="Source"/>
      <sheetName val="CANDOI"/>
      <sheetName val="Nhap VT oto"/>
      <sheetName val="tra-vat-lieu"/>
      <sheetName val="FA-LISTING"/>
      <sheetName val="L&amp;B"/>
      <sheetName val="P&amp;M"/>
      <sheetName val="MV"/>
      <sheetName val="COMPUTER"/>
      <sheetName val="OE"/>
      <sheetName val="Fur"/>
      <sheetName val="F&amp;F"/>
      <sheetName val="FA"/>
      <sheetName val="DISPOSAL"/>
      <sheetName val="Revaluation"/>
      <sheetName val="FA_LISTING"/>
      <sheetName val="bm"/>
      <sheetName val="xuan"/>
      <sheetName val="T6"/>
      <sheetName val="T7"/>
      <sheetName val="tuan"/>
      <sheetName val="Sum"/>
      <sheetName val="HBuom"/>
      <sheetName val="HBT-1"/>
      <sheetName val="THo"/>
      <sheetName val="BDinh"/>
      <sheetName val="Super"/>
      <sheetName val="HBT-2"/>
      <sheetName val="SC"/>
      <sheetName val="HDong"/>
      <sheetName val="CGiay"/>
      <sheetName val="GLam"/>
      <sheetName val="TXuan-1"/>
      <sheetName val="DDa"/>
      <sheetName val="HKiem"/>
      <sheetName val="Vacant"/>
      <sheetName val="TXuan-2"/>
      <sheetName val="Luong Co ban"/>
      <sheetName val="Gia"/>
      <sheetName val="Bang TH"/>
      <sheetName val="TTgia"/>
      <sheetName val="vua"/>
      <sheetName val="BTN min"/>
      <sheetName val="BTN tho"/>
      <sheetName val="DIALOG"/>
      <sheetName val="Macro1"/>
      <sheetName val="EIRR&gt;1&lt;1"/>
      <sheetName val="EIRR&gt; 2"/>
      <sheetName val="EIRR&lt;2"/>
      <sheetName val="DONVIBAN"/>
      <sheetName val="NGUON"/>
      <sheetName val="DK-TT"/>
      <sheetName val="Bang chiet tinh TBA"/>
      <sheetName val="dgth"/>
      <sheetName val="KPKS"/>
      <sheetName val="chitiet_duong"/>
      <sheetName val="denbu"/>
      <sheetName val="cpvl"/>
      <sheetName val="ct_caucong"/>
      <sheetName val="Dutoan KL"/>
      <sheetName val="PT VATTU"/>
      <sheetName val="DG CANTHO"/>
      <sheetName val="Cuoc VC"/>
      <sheetName val="TH Vattu"/>
      <sheetName val="TMDT"/>
      <sheetName val="MAHIEU"/>
      <sheetName val="TK kinh phi"/>
      <sheetName val="vankhuon"/>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DN bo-sung"/>
      <sheetName val="Tong-hợp vạt tư xa,cođe,Ađiem"/>
      <sheetName val="Lá-xích"/>
      <sheetName val="Phân công vông việc các tổ"/>
      <sheetName val="Bulông-Anten-dây co"/>
      <sheetName val="tu-dieu-khien-PX3"/>
      <sheetName val="Cot-angten-day-co"/>
      <sheetName val="xuat hang26.09.2008 (2)"/>
      <sheetName val="kl tung pđ krhn"/>
      <sheetName val="BK TBPHAP"/>
      <sheetName val="Vi Thanh-Can Tho"/>
      <sheetName val="MTL$-INTER"/>
      <sheetName val="Tong-h?p v?t tu xa,code,Adiem"/>
      <sheetName val="Phân công vông vi?c các t?"/>
      <sheetName val="KPVC-BD "/>
      <sheetName val="CHITIET VL-NC-TT1p"/>
      <sheetName val="kl tung pd krhn"/>
      <sheetName val="Tong-h_p v_t tu xa,code,Adiem"/>
      <sheetName val="Phân công vông vi_c các t_"/>
      <sheetName val="Chiet tinh dz35"/>
      <sheetName val="DGXDCB_DD"/>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CT-35"/>
      <sheetName val="dmuc"/>
      <sheetName val="CHITIET VL-NC-TT -1p"/>
      <sheetName val="CHITIET VL-NC-TT-3p"/>
      <sheetName val="T.So_chung"/>
      <sheetName val="DTHH"/>
      <sheetName val="C?a van v?n hành"/>
      <sheetName val="C?a van s?a ch?a"/>
      <sheetName val="Khe Lu?i &amp; G?u"/>
      <sheetName val="Khe van s?a ch?a"/>
      <sheetName val="Khe van v?n hành"/>
      <sheetName val="Lu?i ch?n rác"/>
      <sheetName val="B?NG T?NG H?P"/>
      <sheetName val="XXXX"/>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PVC-BD_"/>
      <sheetName val="Tong-h_p_v_t_tu_xa,code,Adiem"/>
      <sheetName val="Phân_công_vông_vi_c_các_t_"/>
      <sheetName val="T_So_chung"/>
      <sheetName val="CUOC"/>
      <sheetName val="Macro2"/>
      <sheetName val="Macro3"/>
      <sheetName val="Chiet tinh dz22"/>
      <sheetName val="PNT-QUOT-#3"/>
      <sheetName val="COAT&amp;WRAP-QIOT-#3"/>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Bia 31?_x0000_"/>
      <sheetName val="DMQT"/>
      <sheetName val="chiet tin_x0000_"/>
      <sheetName val="Bia 31_"/>
      <sheetName val="SL_dau_tien"/>
      <sheetName val="HSDC_GOC"/>
      <sheetName val="Th_Thao_do_0,4"/>
      <sheetName val="TH_thao_do_22"/>
      <sheetName val="TH-TBA_THAO_DO"/>
      <sheetName val="Bia_Thao_do_0,4"/>
      <sheetName val="Bia_Thao_do_22"/>
      <sheetName val="DM_85"/>
      <sheetName val="Bia_CS"/>
      <sheetName val="VCDD_CS"/>
      <sheetName val="DGVCTC_67"/>
      <sheetName val="Bia_thao_do_TBA"/>
      <sheetName val="bang_dien"/>
      <sheetName val="Cl_lech-cs"/>
      <sheetName val="vt_CS"/>
      <sheetName val="SLVC_CS"/>
      <sheetName val="Chi_tiet_-_CS"/>
      <sheetName val="th_CS"/>
      <sheetName val="TH_VTCS"/>
      <sheetName val="th_CT"/>
      <sheetName val="chiet_tinh"/>
      <sheetName val="DM_67"/>
      <sheetName val="VCDD_221"/>
      <sheetName val="Chlech_-22"/>
      <sheetName val="TNGHIEM_22"/>
      <sheetName val="chi_tiet_dz_22_kv"/>
      <sheetName val="vt_A_cap"/>
      <sheetName val="vc_vat_tu_CHUNG_"/>
      <sheetName val="PQ_tuyen"/>
      <sheetName val="Trung_chuyen"/>
      <sheetName val="T_T_CL_VC_DZ_22"/>
      <sheetName val="TH_dz_22"/>
      <sheetName val="TNGHIEM_0,4"/>
      <sheetName val="DG_89"/>
      <sheetName val="SLVC_0_4"/>
      <sheetName val="VCDD_0_4"/>
      <sheetName val="Ch_lech_-0,4"/>
      <sheetName val="TDIEN-PHAn_PHOI"/>
      <sheetName val="CHITIET_0_4_KV"/>
      <sheetName val="VT_ds_0,4"/>
      <sheetName val="Th_0,4"/>
      <sheetName val="Bia_0_4"/>
      <sheetName val="TU_BU"/>
      <sheetName val="TU_DIEN"/>
      <sheetName val="chi_tiet_TBA"/>
      <sheetName val="VT_TB_TBA"/>
      <sheetName val="TH_400"/>
      <sheetName val="Bia_400"/>
      <sheetName val="DM_66"/>
      <sheetName val="SLVC_TBA"/>
      <sheetName val="VC_TBA"/>
      <sheetName val="kl_tt"/>
      <sheetName val="TONG_KE_DZ_22_KV"/>
      <sheetName val="SLVC_22"/>
      <sheetName val="TH_VT0,4"/>
      <sheetName val="TH_VT22"/>
      <sheetName val="TONG_DZ_0_4_KV"/>
      <sheetName val="DG_vat_tu"/>
      <sheetName val="TH_thao_do_35"/>
      <sheetName val="bia_35_thao_do"/>
      <sheetName val="Bia_15"/>
      <sheetName val="Bia_25"/>
      <sheetName val="Bia__160"/>
      <sheetName val="TH_160"/>
      <sheetName val="TH_15"/>
      <sheetName val="TH_25"/>
      <sheetName val="DLC_DIEN_AP"/>
      <sheetName val="HS_Dia_ban"/>
      <sheetName val="VC_VT_TB"/>
      <sheetName val="SLVC_0_41"/>
      <sheetName val="vt_22"/>
      <sheetName val="VCDD_0_41"/>
      <sheetName val="Kho_Tam"/>
      <sheetName val="Bia_0,4"/>
      <sheetName val="Bia_TBA"/>
      <sheetName val="TH_50"/>
      <sheetName val="Bia_50"/>
      <sheetName val="TH_75"/>
      <sheetName val="TH_31,5"/>
      <sheetName val="Bia_31,5"/>
      <sheetName val="Bia_75"/>
      <sheetName val="TH_100"/>
      <sheetName val="Bia__100"/>
      <sheetName val="PHAN_DS_22_KV"/>
      <sheetName val="VC_CS"/>
      <sheetName val="chiet_tin"/>
      <sheetName val="Bia_31ۨ"/>
      <sheetName val="Bia_31?"/>
      <sheetName val="Bia_31_"/>
      <sheetName val="SL CAN THIET"/>
      <sheetName val="Bia 31??"/>
      <sheetName val="chiet tin?"/>
      <sheetName val="SL_dau_tien1"/>
      <sheetName val="HSDC_GOC1"/>
      <sheetName val="Th_Thao_do_0,41"/>
      <sheetName val="TH_thao_do_221"/>
      <sheetName val="TH-TBA_THAO_DO1"/>
      <sheetName val="Bia_Thao_do_0,41"/>
      <sheetName val="Bia_Thao_do_221"/>
      <sheetName val="DM_851"/>
      <sheetName val="Bia_CS1"/>
      <sheetName val="VCDD_CS1"/>
      <sheetName val="DGVCTC_671"/>
      <sheetName val="Bia_thao_do_TBA1"/>
      <sheetName val="bang_dien1"/>
      <sheetName val="Cl_lech-cs1"/>
      <sheetName val="vt_CS1"/>
      <sheetName val="SLVC_CS1"/>
      <sheetName val="Chi_tiet_-_CS1"/>
      <sheetName val="th_CS1"/>
      <sheetName val="TH_VTCS1"/>
      <sheetName val="th_CT1"/>
      <sheetName val="chiet_tinh1"/>
      <sheetName val="DM_671"/>
      <sheetName val="VCDD_222"/>
      <sheetName val="Chlech_-221"/>
      <sheetName val="TNGHIEM_221"/>
      <sheetName val="chi_tiet_dz_22_kv1"/>
      <sheetName val="vt_A_cap1"/>
      <sheetName val="vc_vat_tu_CHUNG_1"/>
      <sheetName val="PQ_tuyen1"/>
      <sheetName val="Trung_chuyen1"/>
      <sheetName val="T_T_CL_VC_DZ_221"/>
      <sheetName val="TH_dz_221"/>
      <sheetName val="TNGHIEM_0,41"/>
      <sheetName val="DG_891"/>
      <sheetName val="SLVC_0_42"/>
      <sheetName val="VCDD_0_42"/>
      <sheetName val="Ch_lech_-0,41"/>
      <sheetName val="TDIEN-PHAn_PHOI1"/>
      <sheetName val="CHITIET_0_4_KV1"/>
      <sheetName val="VT_ds_0,41"/>
      <sheetName val="Th_0,41"/>
      <sheetName val="Bia_0_41"/>
      <sheetName val="TU_BU1"/>
      <sheetName val="TU_DIEN1"/>
      <sheetName val="chi_tiet_TBA1"/>
      <sheetName val="VT_TB_TBA1"/>
      <sheetName val="TH_4001"/>
      <sheetName val="Bia_4001"/>
      <sheetName val="DM_661"/>
      <sheetName val="SLVC_TBA1"/>
      <sheetName val="VC_TBA1"/>
      <sheetName val="kl_tt1"/>
      <sheetName val="TONG_KE_DZ_22_KV1"/>
      <sheetName val="SLVC_221"/>
      <sheetName val="TH_VT0,41"/>
      <sheetName val="TH_VT221"/>
      <sheetName val="TONG_DZ_0_4_KV1"/>
      <sheetName val="DG_vat_tu1"/>
      <sheetName val="TH_thao_do_351"/>
      <sheetName val="bia_35_thao_do1"/>
      <sheetName val="Bia_151"/>
      <sheetName val="Bia_251"/>
      <sheetName val="Bia__1601"/>
      <sheetName val="TH_1601"/>
      <sheetName val="TH_151"/>
      <sheetName val="TH_251"/>
      <sheetName val="DLC_DIEN_AP1"/>
      <sheetName val="HS_Dia_ban1"/>
      <sheetName val="VC_VT_TB1"/>
      <sheetName val="SLVC_0_43"/>
      <sheetName val="vt_221"/>
      <sheetName val="VCDD_0_43"/>
      <sheetName val="Kho_Tam1"/>
      <sheetName val="Bia_0,41"/>
      <sheetName val="Bia_TBA1"/>
      <sheetName val="TH_501"/>
      <sheetName val="Bia_501"/>
      <sheetName val="TH_751"/>
      <sheetName val="TH_31,51"/>
      <sheetName val="Bia_31,51"/>
      <sheetName val="Bia_751"/>
      <sheetName val="TH_1001"/>
      <sheetName val="Bia__1001"/>
      <sheetName val="PHAN_DS_22_KV1"/>
      <sheetName val="VC_CS1"/>
      <sheetName val="SL_dau_tien2"/>
      <sheetName val="HSDC_GOC2"/>
      <sheetName val="Th_Thao_do_0,42"/>
      <sheetName val="TH_thao_do_222"/>
      <sheetName val="TH-TBA_THAO_DO2"/>
      <sheetName val="Bia_Thao_do_0,42"/>
      <sheetName val="Bia_Thao_do_222"/>
      <sheetName val="DM_852"/>
      <sheetName val="Bia_CS2"/>
      <sheetName val="VCDD_CS2"/>
      <sheetName val="DGVCTC_672"/>
      <sheetName val="Bia_thao_do_TBA2"/>
      <sheetName val="bang_dien2"/>
      <sheetName val="Cl_lech-cs2"/>
      <sheetName val="vt_CS2"/>
      <sheetName val="SLVC_CS2"/>
      <sheetName val="Chi_tiet_-_CS2"/>
      <sheetName val="th_CS2"/>
      <sheetName val="TH_VTCS2"/>
      <sheetName val="th_CT2"/>
      <sheetName val="chiet_tinh2"/>
      <sheetName val="DM_672"/>
      <sheetName val="VCDD_223"/>
      <sheetName val="Chlech_-222"/>
      <sheetName val="TNGHIEM_222"/>
      <sheetName val="chi_tiet_dz_22_kv2"/>
      <sheetName val="vt_A_cap2"/>
      <sheetName val="vc_vat_tu_CHUNG_2"/>
      <sheetName val="PQ_tuyen2"/>
      <sheetName val="Trung_chuyen2"/>
      <sheetName val="T_T_CL_VC_DZ_222"/>
      <sheetName val="TH_dz_222"/>
      <sheetName val="TNGHIEM_0,42"/>
      <sheetName val="DG_892"/>
      <sheetName val="SLVC_0_44"/>
      <sheetName val="VCDD_0_44"/>
      <sheetName val="Ch_lech_-0,42"/>
      <sheetName val="TDIEN-PHAn_PHOI2"/>
      <sheetName val="CHITIET_0_4_KV2"/>
      <sheetName val="VT_ds_0,42"/>
      <sheetName val="Th_0,42"/>
      <sheetName val="Bia_0_42"/>
      <sheetName val="TU_BU2"/>
      <sheetName val="TU_DIEN2"/>
      <sheetName val="chi_tiet_TBA2"/>
      <sheetName val="VT_TB_TBA2"/>
      <sheetName val="TH_4002"/>
      <sheetName val="Bia_4002"/>
      <sheetName val="DM_662"/>
      <sheetName val="SLVC_TBA2"/>
      <sheetName val="VC_TBA2"/>
      <sheetName val="kl_tt2"/>
      <sheetName val="TONG_KE_DZ_22_KV2"/>
      <sheetName val="SLVC_222"/>
      <sheetName val="TH_VT0,42"/>
      <sheetName val="TH_VT222"/>
      <sheetName val="TONG_DZ_0_4_KV2"/>
      <sheetName val="DG_vat_tu2"/>
      <sheetName val="TH_thao_do_352"/>
      <sheetName val="bia_35_thao_do2"/>
      <sheetName val="Bia_152"/>
      <sheetName val="Bia_252"/>
      <sheetName val="Bia__1602"/>
      <sheetName val="TH_1602"/>
      <sheetName val="TH_152"/>
      <sheetName val="TH_252"/>
      <sheetName val="DLC_DIEN_AP2"/>
      <sheetName val="HS_Dia_ban2"/>
      <sheetName val="VC_VT_TB2"/>
      <sheetName val="SLVC_0_45"/>
      <sheetName val="vt_222"/>
      <sheetName val="VCDD_0_45"/>
      <sheetName val="Kho_Tam2"/>
      <sheetName val="Bia_0,42"/>
      <sheetName val="Bia_TBA2"/>
      <sheetName val="TH_502"/>
      <sheetName val="Bia_502"/>
      <sheetName val="TH_752"/>
      <sheetName val="TH_31,52"/>
      <sheetName val="Bia_31,52"/>
      <sheetName val="Bia_752"/>
      <sheetName val="TH_1002"/>
      <sheetName val="Bia__1002"/>
      <sheetName val="PHAN_DS_22_KV2"/>
      <sheetName val="VC_CS2"/>
      <sheetName val="SL_dau_tien3"/>
      <sheetName val="HSDC_GOC3"/>
      <sheetName val="Th_Thao_do_0,43"/>
      <sheetName val="TH_thao_do_223"/>
      <sheetName val="TH-TBA_THAO_DO3"/>
      <sheetName val="Bia_Thao_do_0,43"/>
      <sheetName val="Bia_Thao_do_223"/>
      <sheetName val="DM_853"/>
      <sheetName val="Bia_CS3"/>
      <sheetName val="VCDD_CS3"/>
      <sheetName val="DGVCTC_673"/>
      <sheetName val="Bia_thao_do_TBA3"/>
      <sheetName val="bang_dien3"/>
      <sheetName val="Cl_lech-cs3"/>
      <sheetName val="vt_CS3"/>
      <sheetName val="SLVC_CS3"/>
      <sheetName val="Chi_tiet_-_CS3"/>
      <sheetName val="th_CS3"/>
      <sheetName val="TH_VTCS3"/>
      <sheetName val="th_CT3"/>
      <sheetName val="chiet_tinh3"/>
      <sheetName val="DM_673"/>
      <sheetName val="VCDD_224"/>
      <sheetName val="Chlech_-223"/>
      <sheetName val="TNGHIEM_223"/>
      <sheetName val="chi_tiet_dz_22_kv3"/>
      <sheetName val="vt_A_cap3"/>
      <sheetName val="vc_vat_tu_CHUNG_3"/>
      <sheetName val="PQ_tuyen3"/>
      <sheetName val="Trung_chuyen3"/>
      <sheetName val="T_T_CL_VC_DZ_223"/>
      <sheetName val="TH_dz_223"/>
      <sheetName val="TNGHIEM_0,43"/>
      <sheetName val="DG_893"/>
      <sheetName val="SLVC_0_46"/>
      <sheetName val="VCDD_0_46"/>
      <sheetName val="Ch_lech_-0,43"/>
      <sheetName val="TDIEN-PHAn_PHOI3"/>
      <sheetName val="CHITIET_0_4_KV3"/>
      <sheetName val="VT_ds_0,43"/>
      <sheetName val="Th_0,43"/>
      <sheetName val="Bia_0_43"/>
      <sheetName val="TU_BU3"/>
      <sheetName val="TU_DIEN3"/>
      <sheetName val="chi_tiet_TBA3"/>
      <sheetName val="VT_TB_TBA3"/>
      <sheetName val="TH_4003"/>
      <sheetName val="Bia_4003"/>
      <sheetName val="DM_663"/>
      <sheetName val="SLVC_TBA3"/>
      <sheetName val="VC_TBA3"/>
      <sheetName val="kl_tt3"/>
      <sheetName val="TONG_KE_DZ_22_KV3"/>
      <sheetName val="SLVC_223"/>
      <sheetName val="TH_VT0,43"/>
      <sheetName val="TH_VT223"/>
      <sheetName val="TONG_DZ_0_4_KV3"/>
      <sheetName val="DG_vat_tu3"/>
      <sheetName val="TH_thao_do_353"/>
      <sheetName val="bia_35_thao_do3"/>
      <sheetName val="Bia_153"/>
      <sheetName val="Bia_253"/>
      <sheetName val="Bia__1603"/>
      <sheetName val="TH_1603"/>
      <sheetName val="TH_153"/>
      <sheetName val="TH_253"/>
      <sheetName val="DLC_DIEN_AP3"/>
      <sheetName val="HS_Dia_ban3"/>
      <sheetName val="VC_VT_TB3"/>
      <sheetName val="SLVC_0_47"/>
      <sheetName val="vt_223"/>
      <sheetName val="VCDD_0_47"/>
      <sheetName val="Kho_Tam3"/>
      <sheetName val="Bia_0,43"/>
      <sheetName val="Bia_TBA3"/>
      <sheetName val="TH_503"/>
      <sheetName val="Bia_503"/>
      <sheetName val="TH_753"/>
      <sheetName val="TH_31,53"/>
      <sheetName val="Bia_31,53"/>
      <sheetName val="Bia_753"/>
      <sheetName val="TH_1003"/>
      <sheetName val="Bia__1003"/>
      <sheetName val="PHAN_DS_22_KV3"/>
      <sheetName val="VC_CS3"/>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DG vat lieu"/>
      <sheetName val="thso sanh"/>
      <sheetName val="dutoan"/>
      <sheetName val="dtk490-491(PAI)"/>
      <sheetName val="dtk490-491(PAII)"/>
      <sheetName val="Goc Dien"/>
      <sheetName val="QTDien"/>
      <sheetName val="QTNuoc"/>
      <sheetName val="DTnuoc"/>
      <sheetName val="DT dien"/>
      <sheetName val="QTCSet"/>
      <sheetName val="TBI+NUOC "/>
      <sheetName val="TBIWC"/>
      <sheetName val="TBI nuo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Đoàn Vay Tiền"/>
      <sheetName val="Nợ Đoàn"/>
      <sheetName val="Gioi thieu"/>
      <sheetName val="DG 11"/>
      <sheetName val="Tien luong"/>
      <sheetName val="Kinh phi "/>
      <sheetName val="Phan tich"/>
      <sheetName val="VC"/>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HP"/>
      <sheetName val="LB"/>
      <sheetName val="hl"/>
      <sheetName val="40"/>
      <sheetName val="XXXXXXX0"/>
      <sheetName val="DE "/>
      <sheetName val="QMCT"/>
      <sheetName val="phùn tich DG"/>
      <sheetName val="DO AM DT"/>
      <sheetName val="dtk490_x000d_491(PAI_x0009_"/>
      <sheetName val="QTNugc"/>
      <sheetName val="10000_x0010_00"/>
      <sheetName val="MTO REV.0"/>
      <sheetName val="Ðoàn Vay Ti?n"/>
      <sheetName val="N? Ðoàn"/>
      <sheetName val="hieuchinh30.11"/>
      <sheetName val="Bcaonhanh"/>
      <sheetName val="chitieth.chinh"/>
      <sheetName val="trinhEVN29.8"/>
      <sheetName val="gia vat_x0000_lieu"/>
      <sheetName val="dtk490_x000d_491(PAI "/>
      <sheetName val="dtk490_x000a_491(PAI_x0009_"/>
      <sheetName val="dtk490_x000a_491(PAI "/>
      <sheetName val="Ðoàn Vay Ti_n"/>
      <sheetName val="N_ Ðoàn"/>
      <sheetName val="dtk490_491(PAI "/>
      <sheetName val="dtk490_491(PAI_x0009_"/>
      <sheetName val="CN kho doi"/>
      <sheetName val="CTHTchua TTn?ib?"/>
      <sheetName val="CN2004 N?p TCT"/>
      <sheetName val="Input"/>
      <sheetName val="dudoan"/>
      <sheetName val="cong"/>
      <sheetName val="CTHTchua TTn_ib_"/>
      <sheetName val="CN2004 N_p TCT"/>
      <sheetName val="Qheet1"/>
      <sheetName val="CDPS"/>
      <sheetName val="gia vat"/>
      <sheetName val="gia vat?lieu"/>
      <sheetName val="Gia vat tu"/>
      <sheetName val="dTk490-490(PAHI)"/>
      <sheetName val="BanTinh"/>
      <sheetName val="Tinh truoc VAT"/>
      <sheetName val="CP khaosat(Congtinh)"/>
      <sheetName val="CP khaosat(tuyettinh)"/>
      <sheetName val="Tai trong"/>
      <sheetName val="Pile-Br-Capacity"/>
      <sheetName val="TTTram"/>
      <sheetName val="dtk486"/>
      <sheetName val="G2G3_CDR_Dim"/>
      <sheetName val="G2_System_Inputs"/>
      <sheetName val="G2_TDT_Input"/>
      <sheetName val="G2_TDT_Advanced"/>
      <sheetName val="G2G3_GGSN_WC"/>
      <sheetName val="G3_System_Inputs"/>
      <sheetName val="G3_TDT_Input"/>
      <sheetName val="Truot_nen"/>
      <sheetName val="GIAVL"/>
      <sheetName val="Temp"/>
      <sheetName val="dtk490࠭491(PAI)"/>
      <sheetName val="DG 285"/>
      <sheetName val="DG  286"/>
      <sheetName val="DG 85"/>
      <sheetName val="DG THIET BI"/>
      <sheetName val="DGVCTC 285"/>
      <sheetName val="dt{490-491(PAII)"/>
      <sheetName val="Quantity"/>
      <sheetName val="Countries and Timezone"/>
      <sheetName val="pc"/>
      <sheetName val="pt"/>
      <sheetName val="111"/>
      <sheetName val="th thu chi"/>
      <sheetName val="tam ung"/>
      <sheetName val="Ref"/>
      <sheetName val="asphal"/>
      <sheetName val="CN kho ðoi"/>
      <sheetName val="CTHTchýa TTn?ib?"/>
      <sheetName val="thso_sanh"/>
      <sheetName val="DG_"/>
      <sheetName val="10000_x005f_x0010_00"/>
      <sheetName val="ĐoànРVay Tiền"/>
      <sheetName val="CTHTchýa TTn_ib_"/>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h,"/>
      <sheetName val="gia vat_lieu"/>
      <sheetName val="KKKKKKKK"/>
      <sheetName val="XL4Poppy_x0000__x0000__x0000__x0000__x0000__x0000__x0000__x0000__x0000__x0000__x0001__x0000_ʀӾ_x0000__x0004__x0000__x0000__x0000__x0000__x0000__x0000_"/>
      <sheetName val="DTnunc"/>
      <sheetName val="dtk490 491(PAI "/>
      <sheetName val="TH kl cac cong tac"/>
      <sheetName val="KL cac cong tac chinh"/>
      <sheetName val="DGXL"/>
      <sheetName val="DM.DonVi (3)"/>
      <sheetName val="T.luc"/>
      <sheetName val="T.gian"/>
      <sheetName val="S.luong"/>
      <sheetName val="TD.Tho(1)"/>
      <sheetName val="TD.Tho(2)"/>
      <sheetName val="TD.Tho(3)"/>
      <sheetName val="Capdien"/>
      <sheetName val="IBASE"/>
      <sheetName val="Tổng kê"/>
      <sheetName val="Đoàn_Vay_Tiền"/>
      <sheetName val="Nợ_Đoàn"/>
      <sheetName val="tong_hop"/>
      <sheetName val="phan_tich_DG"/>
      <sheetName val="gia_vat_lieu"/>
      <sheetName val="gia_xe_may"/>
      <sheetName val="gia_nhan_cong"/>
      <sheetName val="Goc_Dien"/>
      <sheetName val="DT_dien"/>
      <sheetName val="TBI+NUOC_"/>
      <sheetName val="TBI_nuoc"/>
      <sheetName val="Main_Road"/>
      <sheetName val="Gioi_thieu"/>
      <sheetName val="DG_11"/>
      <sheetName val="Tien_luong"/>
      <sheetName val="Kinh_phi_"/>
      <sheetName val="Phan_tich"/>
      <sheetName val="DE_"/>
      <sheetName val="MTO_REV_0"/>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DO_AM_DT"/>
      <sheetName val="hieuchinh30_11"/>
      <sheetName val="chitieth_chinh"/>
      <sheetName val="trinhEVN29_8"/>
      <sheetName val="Ðoàn_Vay_Ti?n"/>
      <sheetName val="N?_Ðoàn"/>
      <sheetName val="1000000"/>
      <sheetName val="SheetĹ"/>
      <sheetName val="Thang 4"/>
      <sheetName val="Sheet!0"/>
      <sheetName val="dtk490_x005f_x000a_491(PAI_x005f_x0009_"/>
      <sheetName val="dtk490_x005f_x000d_491(PAI_x005f_x0009_"/>
      <sheetName val="dtk490_491(PAI_x005f_x0009_"/>
      <sheetName val="gia vat_x005f_x0000_lieu"/>
      <sheetName val="dtk490_x005f_x000d_491(PAI "/>
      <sheetName val="Girder"/>
      <sheetName val="dtk490_x005f_x000a_491(PAI "/>
      <sheetName val="Gia VL,NC,M"/>
      <sheetName val="Phan chung"/>
      <sheetName val="Names"/>
      <sheetName val="갑지"/>
      <sheetName val="BANG TONG HOP (2)"/>
      <sheetName val="토공"/>
      <sheetName val="GVL-NC-M"/>
      <sheetName val="GTXL"/>
      <sheetName val="PCD"/>
      <sheetName val="BGVL"/>
      <sheetName val="XM"/>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CPTNo"/>
      <sheetName val="thopxlc"/>
      <sheetName val="thxlk"/>
      <sheetName val="vldien"/>
      <sheetName val="vlcaqu"/>
      <sheetName val="vcdd"/>
      <sheetName val="vcdn"/>
      <sheetName val="beton"/>
      <sheetName val="cpdbu"/>
      <sheetName val="chenh"/>
      <sheetName val="dg1"/>
      <sheetName val="ESTI."/>
      <sheetName val="DI-ESTI"/>
      <sheetName val="TMDT1"/>
      <sheetName val="CFXL"/>
      <sheetName val="THTB"/>
      <sheetName val="THCFK"/>
      <sheetName val="KLC"/>
      <sheetName val="Pvon_laivay"/>
      <sheetName val="Khaitoan"/>
      <sheetName val="DZ"/>
      <sheetName val="MSTB"/>
      <sheetName val="CFTK"/>
      <sheetName val="CFTV"/>
      <sheetName val="VLHTXL"/>
      <sheetName val="KTDA"/>
      <sheetName val="KTCAT"/>
      <sheetName val="LuongZaHung"/>
      <sheetName val="MTC"/>
      <sheetName val="Gia-NSang"/>
      <sheetName val="CP tr-tron"/>
      <sheetName val="CTDG"/>
      <sheetName val="ML"/>
      <sheetName val="KLSSanh"/>
      <sheetName val="SosanhPA"/>
      <sheetName val="Phanvon"/>
      <sheetName val="&lt;oin&gt;"/>
      <sheetName val="NCKT"/>
      <sheetName val="VLP"/>
      <sheetName val="DZ 0.4"/>
      <sheetName val="CaMay"/>
      <sheetName val="DGiaT"/>
      <sheetName val="DGiaTN"/>
      <sheetName val="TT"/>
      <sheetName val="Work-Condition"/>
      <sheetName val="äp_x0000__x0007_07.5102_x0007_07.51024Hoäp noái c"/>
      <sheetName val="TT04"/>
      <sheetName val="CTDZ6kv (gd1) "/>
      <sheetName val="CTDZ 0.4+cto (GD1)"/>
      <sheetName val="CTTBA (gd1)"/>
      <sheetName val="_x0000_PLQN99"/>
      <sheetName val="DZ 35"/>
      <sheetName val="Cto"/>
      <sheetName val="07.5103_x0007_07.51035Hoäp noái caùp "/>
      <sheetName val="äp?_x0007_07.5102_x0007_07.51024Hoäp noái c"/>
      <sheetName val="äp"/>
      <sheetName val="äp__x0007_07.5102_x0007_07.51024Hoäp noái c"/>
      <sheetName val="Du Toan"/>
      <sheetName val="PTDM"/>
      <sheetName val="TONGKE3p"/>
      <sheetName val="Heso"/>
      <sheetName val="Dinh Muc VT"/>
      <sheetName val="DG3285"/>
      <sheetName val="giathanh1"/>
      <sheetName val="BILL No.22"/>
      <sheetName val="KH-Q1,Q2,01"/>
      <sheetName val="?PLQN99"/>
      <sheetName val="_PLQN99"/>
      <sheetName val="DG-Don vi"/>
      <sheetName val="Bao cao KQTH quy hoach 135"/>
      <sheetName val="CVden ngoai TCT (1)"/>
      <sheetName val="CV den ngoai TCT (2)"/>
      <sheetName val="CV den ngoai TCT (3)"/>
      <sheetName val="QDcua TGD"/>
      <sheetName val="QD cua HDQT"/>
      <sheetName val="QD cua HDQT (2)"/>
      <sheetName val="CV di ngoai tong"/>
      <sheetName val="CV di ngoai tong (2)"/>
      <sheetName val="To trinh"/>
      <sheetName val="Giao nhiem vu"/>
      <sheetName val="QDcua TGD (2)"/>
      <sheetName val="Thong tu"/>
      <sheetName val="CV di trong  tong"/>
      <sheetName val="nghi dinh-CP"/>
      <sheetName val="CV den trong tong"/>
      <sheetName val="So Do"/>
      <sheetName val="KTTSCD - DLNA"/>
      <sheetName val="quÝ1"/>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CLech"/>
      <sheetName val="mong"/>
      <sheetName val="T.7"/>
      <sheetName val="T.8"/>
      <sheetName val="T8 (2)"/>
      <sheetName val="T.9"/>
      <sheetName val="T.10"/>
      <sheetName val="T.11"/>
      <sheetName val="T.12"/>
      <sheetName val="T10"/>
      <sheetName val="T11 "/>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TH Ky Anh"/>
      <sheetName val="Sheet2 (2)"/>
      <sheetName val="LuongT1"/>
      <sheetName val="LuongT2"/>
      <sheetName val="luongthang12"/>
      <sheetName val="LuongT11"/>
      <sheetName val="thang5"/>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TH  goi 4-x"/>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PTH"/>
      <sheetName val="Tm"/>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kl m m d"/>
      <sheetName val="kl vt tho"/>
      <sheetName val="kl dat"/>
      <sheetName val="xin kinh phi"/>
      <sheetName val="lan trai"/>
      <sheetName val="thuoc no"/>
      <sheetName val="so thuc pham"/>
      <sheetName val="CV den trong to聮g"/>
      <sheetName val="fOOD"/>
      <sheetName val="FORM hc"/>
      <sheetName val="FORM pc"/>
      <sheetName val="CamPha"/>
      <sheetName val="MongCai"/>
      <sheetName val="70000000"/>
      <sheetName val="Oð mai 279"/>
      <sheetName val="PNT_QUOT__3"/>
      <sheetName val="COAT_WRAP_QIOT__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BangTH"/>
      <sheetName val="Xaylap "/>
      <sheetName val="Thietbi"/>
      <sheetName val="Diengiai"/>
      <sheetName val="Vanchuyen"/>
      <sheetName val="ȴ0000000"/>
      <sheetName val="tmt4"/>
      <sheetName val="t3-01"/>
      <sheetName val="t4-01"/>
      <sheetName val="t5-01"/>
      <sheetName val="t6-01"/>
      <sheetName val="t7-01"/>
      <sheetName val="t8-01"/>
      <sheetName val="t9-01"/>
      <sheetName val="t10-01"/>
      <sheetName val="t11-01"/>
      <sheetName val="t12-"/>
      <sheetName val="t06"/>
      <sheetName val="t07"/>
      <sheetName val="t08"/>
      <sheetName val="t09"/>
      <sheetName val="t12"/>
      <sheetName val="0103"/>
      <sheetName val="0203"/>
      <sheetName val="th-nop"/>
      <sheetName val="Km27' - Km278"/>
      <sheetName val="PNT-QUOT-D150#3"/>
      <sheetName val="PNT-QUOT-H153#3"/>
      <sheetName val="PNT-QUOT-K152#3"/>
      <sheetName val="PNT-QUOT-H146#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SOLIEU"/>
      <sheetName val="TINHTOA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0000000"/>
      <sheetName val="Thang06-2002"/>
      <sheetName val="Thang07-2002"/>
      <sheetName val="Thang08-2002"/>
      <sheetName val="Thang09-2002"/>
      <sheetName val="Thang10-2002 "/>
      <sheetName val="Thang11-2002"/>
      <sheetName val="Thang12-2002"/>
      <sheetName val="Sheet1 (3)"/>
      <sheetName val="Shedt1"/>
      <sheetName val="_x0012_0000000"/>
      <sheetName val="T_x000b_331"/>
      <sheetName val="mau kiem ke"/>
      <sheetName val="quyet toan HD 2000"/>
      <sheetName val="quyet toan hoa don 2001"/>
      <sheetName val="kiem ke hoa don 2001"/>
      <sheetName val="QUY III 02"/>
      <sheetName val="QUY IV 02"/>
      <sheetName val="QUYET TOAN 02"/>
      <sheetName val="BKLBD"/>
      <sheetName val="vlct"/>
      <sheetName val="XLÇ_x0015_oppy"/>
      <sheetName val="cocB40 5B"/>
      <sheetName val="cocD50 9A"/>
      <sheetName val="cocD75 16"/>
      <sheetName val="coc B80 TD25"/>
      <sheetName val="P27 B80"/>
      <sheetName val="Coc23 B80"/>
      <sheetName val="cong B80 C4"/>
      <sheetName val="gìIÏÝ_x001c_Ã_x0008_ç¾{è"/>
      <sheetName val="XXXXX\XX"/>
      <sheetName val="Cong ban 1,5_x0013__x0000_"/>
      <sheetName val="ADKT"/>
      <sheetName val="Km283 - Jm284"/>
      <sheetName val="GS02-thu0TM"/>
      <sheetName val="Lap ®at ®hÖn"/>
      <sheetName val="0304"/>
      <sheetName val="0904"/>
      <sheetName val="1204"/>
      <sheetName val="80000000"/>
      <sheetName val="90000000"/>
      <sheetName val="a0000000"/>
      <sheetName val="b0000000"/>
      <sheetName val="c0000000"/>
      <sheetName val="xdcb 01-2003"/>
      <sheetName val="Áo"/>
      <sheetName val="TAU"/>
      <sheetName val="KHACH"/>
      <sheetName val="BC1"/>
      <sheetName val="BC2"/>
      <sheetName val="BAO CAO AN"/>
      <sheetName val="BANGKEKHACH"/>
      <sheetName val="chieudayvo"/>
      <sheetName val="So lieu"/>
      <sheetName val="tt chu dong"/>
      <sheetName val="Tinh j+cvi"/>
      <sheetName val="Tinh MoP"/>
      <sheetName val="giaihe1"/>
      <sheetName val="Mp,Np"/>
      <sheetName val="khangluc"/>
      <sheetName val="Ms,Ns"/>
      <sheetName val="MoS"/>
      <sheetName val="giai he 2"/>
      <sheetName val="OK"/>
      <sheetName val="Dhp+dhs"/>
      <sheetName val="ktra"/>
      <sheetName val="Km&quot;80"/>
      <sheetName val="7000 000"/>
      <sheetName val="TDT-TBࡁ"/>
      <sheetName val="BCDSPS"/>
      <sheetName val="BCDKT"/>
      <sheetName val="Baocao"/>
      <sheetName val="UT"/>
      <sheetName val="TongHopHD"/>
      <sheetName val="Kѭ284"/>
      <sheetName val="TL33-13.14"/>
      <sheetName val="tlđm190337,8"/>
      <sheetName val="GC190337,8"/>
      <sheetName val="033,7,8"/>
      <sheetName val="TL033 ,2,4"/>
      <sheetName val="TL 0331,2"/>
      <sheetName val="033-1,4"/>
      <sheetName val="TL033,19,5"/>
      <sheetName val="Nhap du lieu"/>
      <sheetName val="Song ban 0,7x0,7"/>
      <sheetName val="Cong ban 0,8x ,8"/>
      <sheetName val="ၔong hop QL48 - 2"/>
      <sheetName val="Khac DP"/>
      <sheetName val="Khoi than "/>
      <sheetName val="B3_208_than"/>
      <sheetName val="B3_208_TU"/>
      <sheetName val="B3_208_TW"/>
      <sheetName val="B3_208_DP"/>
      <sheetName val="B3_208_khac"/>
      <sheetName val="Thang8-02"/>
      <sheetName val="Thang9-02"/>
      <sheetName val="Thang10-02"/>
      <sheetName val="Thang11-02"/>
      <sheetName val="Thang12-02"/>
      <sheetName val="Thang01-03"/>
      <sheetName val="Thang02-03"/>
      <sheetName val="PNT-P3"/>
      <sheetName val="Dong$bac"/>
      <sheetName val="Du tnan chi tiet coc nuoc"/>
      <sheetName val="Mix-Tarpaulin"/>
      <sheetName val="Tarpaulin"/>
      <sheetName val="Price"/>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K43"/>
      <sheetName val="PL43"/>
      <sheetName val="K43+0.00 - 338 Trai"/>
      <sheetName val="TNghiªm T_x0002_ "/>
      <sheetName val="tt-_x0014_BA"/>
      <sheetName val="TD_x0014_"/>
      <sheetName val="_x0014_.12"/>
      <sheetName val="QD c5a HDQT (2)"/>
      <sheetName val="_x0003_hart1"/>
      <sheetName val="30100000"/>
      <sheetName val="Ton 31.1"/>
      <sheetName val="NhapT.2"/>
      <sheetName val="Xuat T.2"/>
      <sheetName val="Ton 28.2"/>
      <sheetName val="H.Tra"/>
      <sheetName val="Hang CTY TRA LAI"/>
      <sheetName val="Hang NV Tra Lai"/>
      <sheetName val="[PNT-P3.xlsUTong hop (2)"/>
      <sheetName val="Km276 - Ke277"/>
      <sheetName val="[PNT-P3.xlsUKm279 - Km280"/>
      <sheetName val="_x000b_luong phu"/>
      <sheetName val="32"/>
      <sheetName val="33"/>
      <sheetName val="34"/>
      <sheetName val="35"/>
      <sheetName val="36"/>
      <sheetName val="37"/>
      <sheetName val="38"/>
      <sheetName val="PN1"/>
      <sheetName val="PN2"/>
      <sheetName val="PG1"/>
      <sheetName val="PG2"/>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mua vao"/>
      <sheetName val="chi phi "/>
      <sheetName val="ban ra 10%"/>
      <sheetName val="??-BLDG"/>
      <sheetName val="XNxlva sxthanKCIÉ"/>
      <sheetName val="CV den trong to?g"/>
      <sheetName val="?0000000"/>
      <sheetName val="K?284"/>
      <sheetName val="tldm190337,8"/>
      <sheetName val="Tong (op"/>
      <sheetName val="Coc 4ieu"/>
      <sheetName val="Op mai 2_x000c__x0000_"/>
      <sheetName val="_x0000_bÑi_x0003__x0000__x0000__x0000__x0000_²r_x0013__x0000_"/>
      <sheetName val="Km_x0012_77 "/>
      <sheetName val="k, vt tho"/>
      <sheetName val="Km280 ࠭ Km281"/>
      <sheetName val="_x0000_ _x0000__x0000__x0000_âO"/>
      <sheetName val="_x0000__x000f__x0000__x0000__x0000_½"/>
      <sheetName val="_x0000__x0000_²r"/>
      <sheetName val="_x0000__x0000__x0000__x0000__x0000_M pc_x0006__x0000__x0000_CamPh_x0000__x0000_"/>
      <sheetName val="Cong ban 1,5„—_x0013__x0000_"/>
      <sheetName val="GS08)B.hµng"/>
      <sheetName val="VÃt liÖu"/>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iem mon hoc"/>
      <sheetName val="Tong hop diem"/>
      <sheetName val="HoTen-khong duoc xoa"/>
      <sheetName val="Km266"/>
      <sheetName val="Package1"/>
      <sheetName val="K-280 - Km281"/>
      <sheetName val="Xa9lap "/>
      <sheetName val="Mp mai 275"/>
      <sheetName val="_x0003_har"/>
      <sheetName val="Shaet13"/>
      <sheetName val="bc"/>
      <sheetName val="K.O"/>
      <sheetName val="xang _clc"/>
      <sheetName val="X¡NG_td"/>
      <sheetName val="MaZUT"/>
      <sheetName val="DIESEL"/>
      <sheetName val="Sÿÿÿÿ"/>
      <sheetName val="quÿÿ"/>
      <sheetName val="Thang 07"/>
      <sheetName val="T10-05"/>
      <sheetName val="T9-05"/>
      <sheetName val="t805"/>
      <sheetName val="11T"/>
      <sheetName val="9T"/>
      <sheetName val="thaß26"/>
      <sheetName val="FORM jc"/>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120"/>
      <sheetName val="IFAD"/>
      <sheetName val="CVHN"/>
      <sheetName val="TCVM"/>
      <sheetName val="RIDP"/>
      <sheetName val="LDNN"/>
      <sheetName val="Cong ban 0,7p0,7"/>
      <sheetName val="Km275 - Ke276"/>
      <sheetName val="Km280 - Km2(1"/>
      <sheetName val="Km282 - Kl283"/>
      <sheetName val="Tong hop Op m!i"/>
      <sheetName val="t01.06"/>
      <sheetName val="TNghiÖ- VL"/>
      <sheetName val="CDPS3"/>
      <sheetName val="Dimu"/>
      <sheetName val="Klct"/>
      <sheetName val="Covi"/>
      <sheetName val="Nlvt"/>
      <sheetName val="Innl"/>
      <sheetName val="Invt"/>
      <sheetName val="Chon"/>
      <sheetName val="Qtnv"/>
      <sheetName val="Bqtn"/>
      <sheetName val="Bqtv"/>
      <sheetName val="Giao"/>
      <sheetName val="Dcap"/>
      <sheetName val="Nlie"/>
      <sheetName val="Mnli"/>
      <sheetName val="Giao nhie- vu"/>
      <sheetName val="Km27%"/>
      <sheetName val="O0 mai 279"/>
      <sheetName val="Op_x0000_mai 280"/>
      <sheetName val="Op mai 28_x0011_"/>
      <sheetName val="5 nam (tac`) (2)"/>
      <sheetName val="D%o nai"/>
      <sheetName val="CTT cao so."/>
      <sheetName val="XNxlva sxdhanKCII"/>
      <sheetName val="CTxay lap mo C_x0010_"/>
      <sheetName val="_x000c__x0000__x0000__x0000__x0000__x0000__x0000__x0000_ _x0000__x0000__x0000_"/>
      <sheetName val="ADKTKT02"/>
      <sheetName val="QD cua HDQ²_x0000__x0000_)"/>
      <sheetName val="_x0000__x000f__x0000__x0000__x0000_‚ž½"/>
      <sheetName val="_x0000_ _x0000__x0000__x0000_âOŽ"/>
      <sheetName val="P210-TP20"/>
      <sheetName val="CB32"/>
      <sheetName val="CTT NuiC_x000f_eo"/>
      <sheetName val="TDT-TB?"/>
      <sheetName val="Km280 ? Km281"/>
      <sheetName val="QD cua "/>
      <sheetName val="Tong hopQ48­1"/>
      <sheetName val="Kluo-_x0008_ phu"/>
      <sheetName val="QD cua HDQ²_x0000__x0000_€)"/>
      <sheetName val="I"/>
      <sheetName val="Tong hop xuat kho nvl"/>
      <sheetName val="Xuat kho"/>
      <sheetName val="DŃ02"/>
      <sheetName val="A-A"/>
      <sheetName val="B-B"/>
      <sheetName val="C-C"/>
      <sheetName val="D-D"/>
      <sheetName val="E-E"/>
      <sheetName val="F-F"/>
      <sheetName val="G-H(2)"/>
      <sheetName val="KT(B-B)DAT"/>
      <sheetName val="KT(C-C) DAT"/>
      <sheetName val="KT(F-F) DAT"/>
      <sheetName val="KT(G-G-1)DAT "/>
      <sheetName val="KT(G-G-2)DAT"/>
      <sheetName val="KT(H-H-3)  "/>
      <sheetName val="KT(E-E)"/>
      <sheetName val="KT(D-D)"/>
      <sheetName val="TINH COC"/>
      <sheetName val="Bang tt mot so chi tiet"/>
      <sheetName val="TT-35KV+TBA"/>
      <sheetName val="35KV"/>
      <sheetName val="TBA "/>
      <sheetName val="T_35KV"/>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 val="VL,NC"/>
      <sheetName val="TNHC"/>
      <sheetName val="DSPK"/>
      <sheetName val="nen"/>
      <sheetName val="mat"/>
      <sheetName val="rph"/>
      <sheetName val="dtoan -ctiet"/>
      <sheetName val="dt-kphi"/>
      <sheetName val="dt-kphi (2)"/>
      <sheetName val="dt-kphi-ctiet"/>
      <sheetName val="bth-kphi"/>
      <sheetName val="KluongKm2,4"/>
      <sheetName val="B.cao"/>
      <sheetName val="T.tiet"/>
      <sheetName val="T.N"/>
      <sheetName val="PLV"/>
      <sheetName val="DTCTtaluy"/>
      <sheetName val="KLDGTT&lt;120%"/>
      <sheetName val="PL2"/>
      <sheetName val="DTnen"/>
      <sheetName val="PL"/>
      <sheetName val="DTCTtaluy (2)"/>
      <sheetName val="KLDGTT&lt;120% (2)"/>
      <sheetName val="TH (2)"/>
      <sheetName val="XXXXXXX1"/>
      <sheetName val="TSCD DUNG CHUNG "/>
      <sheetName val="KHKHAUHAOTSCHUNG"/>
      <sheetName val="TSCDTOAN NHA MAY"/>
      <sheetName val="CPSXTOAN BO SP"/>
      <sheetName val="PBCPCHUNG CHO CAC DTUONG"/>
      <sheetName val="DPHOIDAT"/>
      <sheetName val="BGVL_03"/>
      <sheetName val="CPVUA_03"/>
      <sheetName val="DGCT_03"/>
      <sheetName val="DT1_03"/>
      <sheetName val="CPVUA"/>
      <sheetName val="DGCT_02"/>
      <sheetName val="DGCONG_02"/>
      <sheetName val="DGKE_02"/>
      <sheetName val="CTCONG_02"/>
      <sheetName val="DT1_02"/>
      <sheetName val="DTCT_02 _2595"/>
      <sheetName val="DTCT_02"/>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YEU TO CONG"/>
      <sheetName val="TD 3DIEM"/>
      <sheetName val="TD 2DIEM"/>
      <sheetName val="dn"/>
      <sheetName val="CHI TIET"/>
      <sheetName val="KLnt"/>
      <sheetName val="XN79"/>
      <sheetName val="CTMT"/>
      <sheetName val="may"/>
      <sheetName val="Vatlieu cau"/>
      <sheetName val="cau DS11"/>
      <sheetName val="cau DS12"/>
      <sheetName val="THCDS12"/>
      <sheetName val="dgcau"/>
      <sheetName val="THCDS11"/>
      <sheetName val="DGCong"/>
      <sheetName val="Vatlieu"/>
      <sheetName val="nhancong"/>
      <sheetName val="TO HUNG"/>
      <sheetName val="CONGNHAN NE"/>
      <sheetName val="XINGUYEP"/>
      <sheetName val="TH331"/>
      <sheetName val="dt-iphi"/>
      <sheetName val="Du thau"/>
      <sheetName val="Kluong"/>
      <sheetName val="Giatri"/>
      <sheetName val="rph (2)"/>
      <sheetName val="dap"/>
      <sheetName val="gpmb"/>
      <sheetName val="dt-kphi-iso-tong"/>
      <sheetName val="dt-kphi-iso-ctiet"/>
      <sheetName val="sut&lt;100"/>
      <sheetName val="sut duong"/>
      <sheetName val="sut am"/>
      <sheetName val="bu lun"/>
      <sheetName val="xoi lo chan ke"/>
      <sheetName val="CRC"/>
      <sheetName val="GIATRI-DAILY"/>
      <sheetName val="NVBH KHAC"/>
      <sheetName val="NVBH HOAN"/>
      <sheetName val="TONKHODAILY"/>
      <sheetName val="gvt"/>
      <sheetName val="ATGT"/>
      <sheetName val="DG-TH"/>
      <sheetName val="Tuong-chan"/>
      <sheetName val="Dau-cong"/>
      <sheetName val="dtoan (4)"/>
      <sheetName val="tmdtu"/>
      <sheetName val="Sheet3 (2)"/>
      <sheetName val="ìtoan"/>
      <sheetName val="dam"/>
      <sheetName val="Mocantho"/>
      <sheetName val="MoQL91"/>
      <sheetName val="tru"/>
      <sheetName val="10mduongsaumo"/>
      <sheetName val="ctt"/>
      <sheetName val="thanmkhao"/>
      <sheetName val="monho"/>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PTVL"/>
      <sheetName val="Bu VC"/>
      <sheetName val="HK1"/>
      <sheetName val="HK2"/>
      <sheetName val="CANAM"/>
      <sheetName val="Sheet_x0001_1"/>
      <sheetName val="FPPN"/>
      <sheetName val="YEUCAU"/>
      <sheetName val="IN_PHIEU"/>
      <sheetName val="BANGKE"/>
      <sheetName val="IN_NX"/>
      <sheetName val="NK_CHUNG"/>
      <sheetName val="DL_KH"/>
      <sheetName val="TH_CNO"/>
      <sheetName val="CD_PSINH"/>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Module2"/>
      <sheetName val="t1.3"/>
      <sheetName val="NhapSl"/>
      <sheetName val="Nluc"/>
      <sheetName val="Tohop"/>
      <sheetName val="KT_Tthan"/>
      <sheetName val="Tra_TTTD"/>
      <sheetName val="bao cao ngay 13-02"/>
      <sheetName val="CBG"/>
      <sheetName val="DGCT_x0006_"/>
      <sheetName val="P3-PanAn-Factored"/>
      <sheetName val="Nhap don gia VL dia _x0003__x0000_uong"/>
      <sheetName val="SPL4"/>
      <sheetName val="PTCT"/>
      <sheetName val="Du_lieu"/>
      <sheetName val="_x0000_Ё_x0000__x0000__x0000__x0000_䀤_x0001__x0000__x0000__x0000__x0000_䀶_x0001__x0000_晦晦晦䀙_x0001__x0000__x0000__x0000__x0000_㿰_x0001_H-_x0000_ਈ_x0000_"/>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Phan tich don gia chi Uet"/>
      <sheetName val="She_x0000_t9"/>
      <sheetName val="ktduong"/>
      <sheetName val="cu"/>
      <sheetName val="KTcau2004"/>
      <sheetName val="KT2004XL#moi"/>
      <sheetName val="`u lun"/>
      <sheetName val="coc duc"/>
      <sheetName val="Dbþgia"/>
      <sheetName val="Du toan chi tiet_x0000_coc nuoc"/>
      <sheetName val="ctTBA"/>
      <sheetName val="Khu xu ly nuoc THiep-XD"/>
      <sheetName val="Số liệu"/>
      <sheetName val="TKKYI"/>
      <sheetName val="TKKYII"/>
      <sheetName val="Tổng hợp theo học sinh"/>
      <sheetName val="XL4Test5 (2)"/>
      <sheetName val="DPD"/>
      <sheetName val="DgDuong"/>
      <sheetName val="dgmo-tru"/>
      <sheetName val="dgdam"/>
      <sheetName val="Dam-Mo-Tru"/>
      <sheetName val="DTDuong"/>
      <sheetName val="GTXLc"/>
      <sheetName val="CPXLk"/>
      <sheetName val="KPTH"/>
      <sheetName val="Bang KL ket cau"/>
      <sheetName val="NHTN"/>
      <sheetName val="QLDD"/>
      <sheetName val="Moi truong"/>
      <sheetName val="KHĐ"/>
      <sheetName val="CTC_x000f_NG_02"/>
      <sheetName val="_x0004_GCong"/>
      <sheetName val="CHI"/>
      <sheetName val="Nhap don gia VL dia _x0003_"/>
      <sheetName val="Ё_x0000_䀤_x0001__x0000_䀶_x0001__x0000_晦晦晦䀙_x0001__x0000_㿰_x0001_H-_x0000_ਈ_x0000_ꏗ㵰휊䀁_x0001__x0000_尩슏⣵䀂"/>
      <sheetName val="Ё"/>
      <sheetName val="_x0000_????_x0001__x0000__x0000__x0000__x0000_?_x0001_H-_x0000_?_x0000_????_x0001__x0000_????_x0001__x0000__x0000__x0000_"/>
      <sheetName val="TN"/>
      <sheetName val="ND"/>
      <sheetName val="tai"/>
      <sheetName val="hoang"/>
      <sheetName val="hoang (2)"/>
      <sheetName val="hoang (3)"/>
      <sheetName val="?_x0000_?_x0001__x0000_?_x0001__x0000_????_x0001__x0000_?_x0001_H-_x0000_?_x0000_????_x0001__x0000_????"/>
      <sheetName val="Phan tich don gia chi ˆUet"/>
      <sheetName val="?"/>
      <sheetName val="dv-kphi-cviet"/>
      <sheetName val="bvh-kphi"/>
      <sheetName val="PCCPCHUNG CHO CAC DTUONG"/>
      <sheetName val="Piers of Main Flyower (1)"/>
      <sheetName val="0_x0000__x0000_ﱸ͕_x0000__x0004__x0000__x0000__x0000__x0000__x0000__x0000_͕_x0000__x0000__x0000__x0000__x0000__x0000__x0000__x0000_列͕_x0000__x0000__x0013__x0000__x0000__x0000_"/>
      <sheetName val="NHAP"/>
      <sheetName val="Thuc thanh"/>
      <sheetName val="????_x0001_"/>
      <sheetName val="Box-Girder"/>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SoCaiT"/>
      <sheetName val="THDU"/>
      <sheetName val="Nhatkychung"/>
      <sheetName val="dtct cong"/>
      <sheetName val="coctuatrenda"/>
      <sheetName val="S²_x0000__x0000_2"/>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md5!-52"/>
      <sheetName val="She"/>
      <sheetName val="She%t11"/>
      <sheetName val="Nhap don gia VL dia áhuong"/>
      <sheetName val="uong mot ngay cong xay lap"/>
      <sheetName val="vua_x0000__x0000__x0000__x0000__x0000__x0000__x0000__x0000__x0000__x0000__x0000_韘࿊_x0000__x0004__x0000__x0000__x0000__x0000__x0000__x0000_酐࿊_x0000__x0000__x0000__x0000__x0000_"/>
      <sheetName val="NVBH(HOAN"/>
      <sheetName val="dt-cphi-ctieT"/>
      <sheetName val="Load"/>
      <sheetName val="Piers of Main Flylyer (1)"/>
      <sheetName val="DG೼�_02"/>
      <sheetName val="S? li?u"/>
      <sheetName val="T?ng h?p theo h?c sinh"/>
      <sheetName val="_x0000__x0000__x0000__x0000__x0000__x0000_??_x0000__x0000__x0013__x0000__x0000__x0000__x0000__x0000__x0000__x0000__x0000__x0000__x0000__x0000__x0000__x0000__x0000__x0000__x001f_[dtT"/>
      <sheetName val="T_x0004_ 3DIEM"/>
      <sheetName val="Rheet10"/>
      <sheetName val="KLD_x0007_TT&lt;120%"/>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fej"/>
      <sheetName val="DT1__x0010_3"/>
      <sheetName val="DGKE_00"/>
      <sheetName val="P4-T`nAn-Factored"/>
      <sheetName val="[dtTKKT-98-106.xlsၝTHCDS11"/>
      <sheetName val="[dtTKKT-98-106.xls?THCDS11"/>
      <sheetName val="Pier"/>
      <sheetName val="Pile"/>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x0001_??_x0001_?????_x0001_??_x0001_H-???"/>
      <sheetName val="____x0001____x0001_______x0001____x0001_H-___"/>
      <sheetName val="Sheet3ٺ_x0001_2)"/>
      <sheetName val="CPVUE_03"/>
      <sheetName val="dt-k0hi (2)"/>
      <sheetName val="DT_x0003_T_02"/>
      <sheetName val="Giathanh1m3BT"/>
      <sheetName val="DEF"/>
      <sheetName val="Sheet1 (2)"/>
      <sheetName val="YE2_x0000__x0000_ CONG"/>
      <sheetName val="ma_pt"/>
      <sheetName val="DGAT_02"/>
      <sheetName val="Du toan chi tiet?coc nuoc"/>
      <sheetName val="0"/>
      <sheetName val="COC KHOAN0T5"/>
      <sheetName val="CHI TI_x0000__x0000_"/>
      <sheetName val="Eodule1"/>
      <sheetName val="S_ li_u"/>
      <sheetName val="T_ng h_p theo h_c sinh"/>
      <sheetName val="TD &quot;DIEM"/>
      <sheetName val="t1_3"/>
      <sheetName val="Du_thau"/>
      <sheetName val="Tro_giup"/>
      <sheetName val="Gca may Buu dien"/>
      <sheetName val="882"/>
      <sheetName val="Giamay"/>
      <sheetName val="DM_GVT"/>
      <sheetName val="May chuyen nganh"/>
      <sheetName val="TT06"/>
      <sheetName val="dt-kphi_x0010_øÿet"/>
      <sheetName val="KLDGTT&lt;1ü_x000c__x0000__x0000_(2)"/>
      <sheetName val="Luong_mot_ngay_cong_k`ao_sat"/>
      <sheetName val="T²_x0000__x0000_8-49"/>
      <sheetName val="INV"/>
      <sheetName val="XXXXXXX2"/>
      <sheetName val="XXXXXXX3"/>
      <sheetName val="XXXXXXX4"/>
      <sheetName val="bth-kpha"/>
      <sheetName val="Piers of Mai. Flyover (1)"/>
      <sheetName val="DothiP1"/>
      <sheetName val="TH_11"/>
      <sheetName val="CUAHANG"/>
      <sheetName val="MAKHACH"/>
      <sheetName val="Klu_x0016_4_x0000_DÀÀFN"/>
      <sheetName val="LO 5_x0009_"/>
      <sheetName val="Tuong-ٺ_x0001_an"/>
      <sheetName val="1 (2)"/>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2_3_3"/>
      <sheetName val="2_4_3"/>
      <sheetName val="2_5_1"/>
      <sheetName val="3_1_1"/>
      <sheetName val="3_1_4"/>
      <sheetName val="4_1_1"/>
      <sheetName val="4_3_2"/>
      <sheetName val="5_3_1"/>
      <sheetName val="Stoc+ July"/>
      <sheetName val="TS"/>
      <sheetName val="CT Thang Mo"/>
      <sheetName val="CT  PL"/>
      <sheetName val="Coc 32 m(Cho mo)"/>
      <sheetName val="chiettinh"/>
      <sheetName val="Section"/>
      <sheetName val="CTGT"/>
      <sheetName val="lam-moi"/>
      <sheetName val="gtrinh"/>
      <sheetName val="2.3«U"/>
      <sheetName val="4_1__x0011_"/>
      <sheetName val="Config"/>
      <sheetName val="VL-NC-May"/>
      <sheetName val="congtronD100(Ht+TC)"/>
      <sheetName val="congtronD100 (tc+tc)"/>
      <sheetName val="congtronD75(ht-tc)"/>
      <sheetName val="congtronD75 (tc-tc)"/>
      <sheetName val="den bu"/>
      <sheetName val="GD1-2000"/>
      <sheetName val="GD1-1999"/>
      <sheetName val="tong hop TDT"/>
      <sheetName val="vienvia"/>
      <sheetName val="GD2-2001"/>
      <sheetName val="k110-115"/>
      <sheetName val="k115-118"/>
      <sheetName val="k118-120"/>
      <sheetName val="Xuat NL"/>
      <sheetName val="Nhap NL"/>
      <sheetName val="TK623"/>
      <sheetName val="TK152"/>
      <sheetName val="DCCN2"/>
      <sheetName val="chi phi luong quan ly"/>
      <sheetName val="chi phi luong lai xe,may"/>
      <sheetName val="sl2"/>
      <sheetName val="DCCN1"/>
      <sheetName val="TK621"/>
      <sheetName val="TK622"/>
      <sheetName val="TK627"/>
      <sheetName val="Nhat trinh o to"/>
      <sheetName val="621moi"/>
      <sheetName val="Nhat trinh may"/>
      <sheetName val="C45"/>
      <sheetName val="C45-2004"/>
      <sheetName val="C46 "/>
      <sheetName val="Quý 4-2004"/>
      <sheetName val="C47 (1)"/>
      <sheetName val="C47 (2)"/>
      <sheetName val="C47 (3)"/>
      <sheetName val="C47a)"/>
      <sheetName val="C47a) (1)"/>
      <sheetName val="C47a) (2)"/>
      <sheetName val="C47 b"/>
      <sheetName val="C45C"/>
      <sheetName val="C04-BH "/>
      <sheetName val="02-SBH "/>
      <sheetName val="Dsuc"/>
      <sheetName val="DS Dsuc"/>
      <sheetName val="BHYT"/>
      <sheetName val="DS BHYT"/>
      <sheetName val="Giahan"/>
      <sheetName val="47"/>
      <sheetName val="121+315"/>
      <sheetName val="122+225"/>
      <sheetName val="46"/>
      <sheetName val="42"/>
      <sheetName val=" K1(L1)"/>
      <sheetName val="KHTC 2004 "/>
      <sheetName val="Bao cao Quy"/>
      <sheetName val="Bao cao thuc hien KH"/>
      <sheetName val="Gia thanh Sx"/>
      <sheetName val="KH 11+12-2004"/>
      <sheetName val="KH thang 12-2004"/>
      <sheetName val="Bo sung Thang 10"/>
      <sheetName val="KH Xin"/>
      <sheetName val="KH thang 9+10"/>
      <sheetName val="KH tu 15-08"/>
      <sheetName val="KH TC -2 Da nop Cty"/>
      <sheetName val="KH TC T8"/>
      <sheetName val="00000003"/>
      <sheetName val="00000004"/>
      <sheetName val="00000005"/>
      <sheetName val="00000006"/>
      <sheetName val="Phu Luc DC tham dinh lien so I"/>
      <sheetName val="BangTH LS tham dinh I"/>
      <sheetName val="Phu luc DC BS II"/>
      <sheetName val="BangTH BS II"/>
      <sheetName val="Phu luc trinh giai trinh II"/>
      <sheetName val="BangTH LS BS II"/>
      <sheetName val="#RAF"/>
      <sheetName val="Dgia du thau"/>
      <sheetName val="TH thau"/>
      <sheetName val="TIEN L"/>
      <sheetName val="BVL"/>
      <sheetName val="DT"/>
      <sheetName val="KLdat"/>
      <sheetName val="KLthep"/>
      <sheetName val="DTKS"/>
      <sheetName val="BIA-tllq"/>
      <sheetName val="BIA-bv"/>
      <sheetName val="BIA (2)"/>
      <sheetName val="gt-pa2"/>
      <sheetName val="gt-pa-qh"/>
      <sheetName val="gt-pa1"/>
      <sheetName val="CAUDOUNG-pa1"/>
      <sheetName val="ks_da-pa1"/>
      <sheetName val="KLTHUCpa1"/>
      <sheetName val="DT Nha may sua bo sung"/>
      <sheetName val="VL 05"/>
      <sheetName val="THDC"/>
      <sheetName val="BCLVT"/>
      <sheetName val="TH DCS"/>
      <sheetName val="DT-DCS"/>
      <sheetName val="VT"/>
      <sheetName val="TH DG"/>
      <sheetName val="DT - DG"/>
      <sheetName val="VTDG"/>
      <sheetName val="TH-DG"/>
      <sheetName val="TH-NB"/>
      <sheetName val="BCKHTH"/>
      <sheetName val="DKKH"/>
      <sheetName val="BCKH02"/>
      <sheetName val="Doanh thu 2003"/>
      <sheetName val="tong iop TDT"/>
      <sheetName val="KH TA T8"/>
      <sheetName val="KHO"/>
      <sheetName val="X.SON"/>
      <sheetName val="XDCB"/>
      <sheetName val="SAT"/>
      <sheetName val="TO DIEN"/>
      <sheetName val="TAP VU"/>
      <sheetName val="SON NEN"/>
      <sheetName val="QIN JI"/>
      <sheetName val="D ONG"/>
      <sheetName val="LR TAI"/>
      <sheetName val="LR BUS"/>
      <sheetName val="kiem dinh"/>
      <sheetName val="vp"/>
      <sheetName val="co dien"/>
      <sheetName val="cxanh"/>
      <sheetName val="bodyshop tai"/>
      <sheetName val="THONG KE"/>
      <sheetName val="gia nhan cong_x0008__x0000__x0000_XL4Test5_x0007__x0000__x0000_C47-"/>
      <sheetName val="CLdat"/>
      <sheetName val="_x0000__x0000_"/>
      <sheetName val="Nhat trin` may"/>
      <sheetName val="VC Bo"/>
      <sheetName val="Dgiai"/>
      <sheetName val="ap gia"/>
      <sheetName val="THQT"/>
      <sheetName val="KH t_x0000_ 15u08"/>
      <sheetName val="xH TK -2CDa  op nty"/>
      <sheetName val="gia nhan cong_x0008_"/>
      <sheetName val="KH t"/>
      <sheetName val="KH TC -2 Dၡ nop Cty"/>
      <sheetName val="Socio-economic information"/>
      <sheetName val="Project related provinces2003"/>
      <sheetName val="GDP Growth"/>
      <sheetName val="So- eco dev by pro"/>
      <sheetName val="Tien An T11"/>
      <sheetName val="DNPD-QL"/>
      <sheetName val="Bang luong"/>
      <sheetName val="Bang CC"/>
      <sheetName val=" Luong nghien "/>
      <sheetName val="QT-LN"/>
      <sheetName val="Giantiep"/>
      <sheetName val="Phuc vu"/>
      <sheetName val="May Phat"/>
      <sheetName val="1813"/>
      <sheetName val="-PII_x000a__x0000__x0000_KHTC 2004 _x000b__x0000__x0000_Bao cao Quy"/>
      <sheetName val="KH TC -2 D? nop Cty"/>
      <sheetName val="Sheep8"/>
      <sheetName val="pt_x0009__x0008__x0010__x0000__x0000_"/>
      <sheetName val="THX7"/>
      <sheetName val="T03"/>
      <sheetName val="®"/>
      <sheetName val="BC thi dua"/>
      <sheetName val="pt _x0008__x0010__x0000__x0000_"/>
      <sheetName val="ý_x0006__x0000__x0000_456"/>
      <sheetName val="Tunnel-Vong"/>
      <sheetName val="DS heYT"/>
      <sheetName val="Giá tháng 8-09"/>
      <sheetName val="Phu_x0000_Luc DC tham_x0000_dinh lien so I"/>
      <sheetName val="ne page (Ctrl+N)_x000b_Cancel find!Zo"/>
      <sheetName val="_x0000__x0009_Ɛ_x0000_Segoe UI_x0000__x0000__x0000__x0000__x0000__x0000_倂_x000a__x0005_Ŕ_x000f_⬡_x0000__xffff_Choo"/>
      <sheetName val="ptvlı-Ĳ"/>
      <sheetName val="ý_x0006_"/>
      <sheetName val="gia nhan cong_x0008__x0000_XL4Test5_x0007__x0000_C47-45"/>
      <sheetName val="LR TAH"/>
      <sheetName val="Bao cao KQTH quy hoach 135_x0000__x0000_ĄĄ"/>
      <sheetName val="BANG KE CHI PHI THANG_x0000_$ਭ!_x0000_ĄĄ¿_x0000_"/>
      <sheetName val="0&quot;-SBH "/>
      <sheetName val="§¬n gi¸ chÝnh"/>
      <sheetName val="Tai khoan"/>
      <sheetName val="Abutment"/>
      <sheetName val="-PII_"/>
      <sheetName val="KH TC -2 D_ nop Cty"/>
      <sheetName val="Phu"/>
      <sheetName val="NC-M"/>
      <sheetName val="GS"/>
      <sheetName val="DLD"/>
      <sheetName val="KP"/>
      <sheetName val="TTVD"/>
      <sheetName val="LMT"/>
      <sheetName val="GLMAT"/>
      <sheetName val="LMAT"/>
      <sheetName val="TT chung"/>
      <sheetName val="KHHGD"/>
      <sheetName val="TG"/>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骀㵅庮椡খ_xdc18_ၠ袔㉍⏁ ׫冄㘇ꚯ猈籉ǃ읉刲諉銝淏꧱仡ꗇ㌕䋍뛅뺠"/>
      <sheetName val="-PII_x000a_"/>
      <sheetName val="den bq"/>
      <sheetName val="G@1-1999"/>
      <sheetName val="KH t? 15u08"/>
      <sheetName val="?_x0009_Ɛ?Segoe UI??????倂_x000a__x0005_Ŕ_x000f_⬡?_xffff_Choo"/>
      <sheetName val="gia nhan cong_x0008_??XL4Test5_x0007_??C47-"/>
      <sheetName val="??"/>
      <sheetName val="-PII_x000a_??KHTC 2004 _x000b_??Bao cao Quy"/>
      <sheetName val="ý_x0006_??456"/>
      <sheetName val="pt_x0009__x0008__x0010_??"/>
      <sheetName val="pt _x0008__x0010_??"/>
      <sheetName val="Phu?Luc DC tham?dinh lien so I"/>
      <sheetName val="Bao cao KQTH quy hoach 135_x0000__x0000_AA"/>
      <sheetName val="BANG KE CHI PHI THANG_x0000_$?!_x0000_AA¿_x0000_"/>
      <sheetName val="ptvli-?"/>
      <sheetName val="??????????? ??????!????????????"/>
      <sheetName val="_x0000_??_x0000__x0000__x0000__x0000__x0000__x0000__x0000__x0000__x0000__x0000__x0000__x0000__x0000__x0000__x0000__x0000__x0000__x0000__x0013__x0000_?`?_x0000_A_x0000_??"/>
      <sheetName val="NG KE CHI PHI THANG_x0000_$?!_x0000_AA¿_x0000__x0008__x0008_"/>
      <sheetName val="???????????????????????????????"/>
      <sheetName val=" [1(L1)"/>
      <sheetName val="V.lieu"/>
      <sheetName val="Phan tich vat tu"/>
      <sheetName val="Tong hop vat tu"/>
      <sheetName val="Gia tri vat tu"/>
      <sheetName val="Chenh lech vat tu"/>
      <sheetName val="Chi phi van chuyen"/>
      <sheetName val="Gia giao VL den HT"/>
      <sheetName val="Gia VL den HT"/>
      <sheetName val="Tong hop kinh phi"/>
      <sheetName val="Tu van Thiet ke"/>
      <sheetName val="QD 957-2009"/>
      <sheetName val="Cong van 1751"/>
      <sheetName val="Bang tra Chi phi khac"/>
      <sheetName val="Tong hop DTCT"/>
      <sheetName val="Tong hop CPTB"/>
      <sheetName val="Tong hop DT CPXD TH"/>
      <sheetName val="Tien do thi cong"/>
      <sheetName val="Bia ngoai"/>
      <sheetName val="Bia lot"/>
      <sheetName val="Thuyet minh"/>
      <sheetName val="Bia du toan"/>
      <sheetName val="QTOAN"/>
      <sheetName val="BP"/>
      <sheetName val="BP1"/>
      <sheetName val="KL1"/>
      <sheetName val="THKP1"/>
      <sheetName val="THBP"/>
      <sheetName val="_x0000__x0009_?_x0000_Segoe UI_x0000__x0000__x0000__x0000__x0000__x0000_?_x000a__x0005_R_x000f_?_x0000_??Choo"/>
      <sheetName val="[bo sung.xls]d/m/yy_x0000__x0013_[$-1010000"/>
      <sheetName val=":"/>
      <sheetName val="CT -THVLNC"/>
      <sheetName val="PA2"/>
      <sheetName val="PA3"/>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
      <sheetName val="dongia_(2)"/>
      <sheetName val="Xuly_Data"/>
      <sheetName val="cap_so_lao_dong"/>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1"/>
      <sheetName val="dongia_(2)1"/>
      <sheetName val="Xuly_Data1"/>
      <sheetName val="cap_so_lao_dong1"/>
      <sheetName val="DG7606TBA"/>
      <sheetName val="khung ten TD"/>
      <sheetName val="1.3"/>
      <sheetName val="1.5"/>
      <sheetName val="Tra KS"/>
      <sheetName val="????????"/>
      <sheetName val="PhaDoMong"/>
      <sheetName val="TH TB+XD"/>
      <sheetName val="BXLDL"/>
    </sheetNames>
    <sheetDataSet>
      <sheetData sheetId="0" refreshError="1">
        <row r="2">
          <cell r="E2">
            <v>61.2</v>
          </cell>
        </row>
        <row r="3">
          <cell r="E3">
            <v>11</v>
          </cell>
        </row>
        <row r="5">
          <cell r="E5">
            <v>8</v>
          </cell>
        </row>
      </sheetData>
      <sheetData sheetId="1">
        <row r="3">
          <cell r="E3">
            <v>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sheetData sheetId="45"/>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sheetData sheetId="241"/>
      <sheetData sheetId="242"/>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sheetData sheetId="326" refreshError="1"/>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sheetData sheetId="387"/>
      <sheetData sheetId="388" refreshError="1"/>
      <sheetData sheetId="389" refreshError="1"/>
      <sheetData sheetId="390" refreshError="1"/>
      <sheetData sheetId="391"/>
      <sheetData sheetId="392"/>
      <sheetData sheetId="393"/>
      <sheetData sheetId="394"/>
      <sheetData sheetId="395" refreshError="1"/>
      <sheetData sheetId="396" refreshError="1"/>
      <sheetData sheetId="397" refreshError="1"/>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ow r="7">
          <cell r="F7"/>
        </row>
      </sheetData>
      <sheetData sheetId="463">
        <row r="7">
          <cell r="F7"/>
        </row>
      </sheetData>
      <sheetData sheetId="464">
        <row r="7">
          <cell r="F7"/>
        </row>
      </sheetData>
      <sheetData sheetId="465">
        <row r="7">
          <cell r="F7"/>
        </row>
      </sheetData>
      <sheetData sheetId="466">
        <row r="7">
          <cell r="F7"/>
        </row>
      </sheetData>
      <sheetData sheetId="467">
        <row r="7">
          <cell r="F7"/>
        </row>
      </sheetData>
      <sheetData sheetId="468">
        <row r="7">
          <cell r="F7"/>
        </row>
      </sheetData>
      <sheetData sheetId="469">
        <row r="7">
          <cell r="F7"/>
        </row>
      </sheetData>
      <sheetData sheetId="470">
        <row r="7">
          <cell r="F7"/>
        </row>
      </sheetData>
      <sheetData sheetId="471">
        <row r="7">
          <cell r="F7"/>
        </row>
      </sheetData>
      <sheetData sheetId="472">
        <row r="7">
          <cell r="F7"/>
        </row>
      </sheetData>
      <sheetData sheetId="473">
        <row r="7">
          <cell r="F7"/>
        </row>
      </sheetData>
      <sheetData sheetId="474">
        <row r="7">
          <cell r="F7">
            <v>84</v>
          </cell>
        </row>
      </sheetData>
      <sheetData sheetId="475">
        <row r="7">
          <cell r="F7"/>
        </row>
      </sheetData>
      <sheetData sheetId="476"/>
      <sheetData sheetId="477" refreshError="1"/>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ow r="74">
          <cell r="F74">
            <v>38074.024000000005</v>
          </cell>
        </row>
      </sheetData>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sheetData sheetId="517"/>
      <sheetData sheetId="518"/>
      <sheetData sheetId="519" refreshError="1"/>
      <sheetData sheetId="520"/>
      <sheetData sheetId="521"/>
      <sheetData sheetId="522"/>
      <sheetData sheetId="523"/>
      <sheetData sheetId="524"/>
      <sheetData sheetId="525"/>
      <sheetData sheetId="526"/>
      <sheetData sheetId="527"/>
      <sheetData sheetId="528"/>
      <sheetData sheetId="529"/>
      <sheetData sheetId="530">
        <row r="14">
          <cell r="G14">
            <v>251379.8</v>
          </cell>
        </row>
      </sheetData>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refreshError="1"/>
      <sheetData sheetId="1321" refreshError="1"/>
      <sheetData sheetId="1322" refreshError="1"/>
      <sheetData sheetId="1323" refreshError="1"/>
      <sheetData sheetId="1324" refreshError="1"/>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refreshError="1"/>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refreshError="1"/>
      <sheetData sheetId="1374" refreshError="1"/>
      <sheetData sheetId="1375" refreshError="1"/>
      <sheetData sheetId="1376" refreshError="1"/>
      <sheetData sheetId="1377"/>
      <sheetData sheetId="1378"/>
      <sheetData sheetId="1379"/>
      <sheetData sheetId="1380"/>
      <sheetData sheetId="1381"/>
      <sheetData sheetId="1382" refreshError="1"/>
      <sheetData sheetId="1383" refreshError="1"/>
      <sheetData sheetId="1384"/>
      <sheetData sheetId="1385" refreshError="1"/>
      <sheetData sheetId="1386" refreshError="1"/>
      <sheetData sheetId="1387"/>
      <sheetData sheetId="1388"/>
      <sheetData sheetId="1389" refreshError="1"/>
      <sheetData sheetId="1390" refreshError="1"/>
      <sheetData sheetId="1391" refreshError="1"/>
      <sheetData sheetId="1392"/>
      <sheetData sheetId="1393"/>
      <sheetData sheetId="1394"/>
      <sheetData sheetId="1395"/>
      <sheetData sheetId="1396"/>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sheetData sheetId="1420"/>
      <sheetData sheetId="142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sheetData sheetId="1444" refreshError="1"/>
      <sheetData sheetId="1445"/>
      <sheetData sheetId="1446"/>
      <sheetData sheetId="1447"/>
      <sheetData sheetId="1448"/>
      <sheetData sheetId="1449"/>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refreshError="1"/>
      <sheetData sheetId="1474"/>
      <sheetData sheetId="1475" refreshError="1"/>
      <sheetData sheetId="1476"/>
      <sheetData sheetId="1477" refreshError="1"/>
      <sheetData sheetId="1478"/>
      <sheetData sheetId="1479"/>
      <sheetData sheetId="1480"/>
      <sheetData sheetId="1481"/>
      <sheetData sheetId="1482"/>
      <sheetData sheetId="1483"/>
      <sheetData sheetId="1484"/>
      <sheetData sheetId="1485"/>
      <sheetData sheetId="1486"/>
      <sheetData sheetId="1487"/>
      <sheetData sheetId="1488"/>
      <sheetData sheetId="1489" refreshError="1"/>
      <sheetData sheetId="1490" refreshError="1"/>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refreshError="1"/>
      <sheetData sheetId="1532" refreshError="1"/>
      <sheetData sheetId="1533"/>
      <sheetData sheetId="1534"/>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refreshError="1"/>
      <sheetData sheetId="1572"/>
      <sheetData sheetId="1573"/>
      <sheetData sheetId="1574"/>
      <sheetData sheetId="1575"/>
      <sheetData sheetId="1576"/>
      <sheetData sheetId="1577"/>
      <sheetData sheetId="1578"/>
      <sheetData sheetId="1579"/>
      <sheetData sheetId="1580"/>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sheetData sheetId="1641"/>
      <sheetData sheetId="1642" refreshError="1"/>
      <sheetData sheetId="1643" refreshError="1"/>
      <sheetData sheetId="1644"/>
      <sheetData sheetId="1645"/>
      <sheetData sheetId="1646"/>
      <sheetData sheetId="1647"/>
      <sheetData sheetId="1648"/>
      <sheetData sheetId="1649"/>
      <sheetData sheetId="1650" refreshError="1"/>
      <sheetData sheetId="1651"/>
      <sheetData sheetId="1652"/>
      <sheetData sheetId="1653"/>
      <sheetData sheetId="1654"/>
      <sheetData sheetId="1655"/>
      <sheetData sheetId="1656"/>
      <sheetData sheetId="1657"/>
      <sheetData sheetId="1658"/>
      <sheetData sheetId="1659"/>
      <sheetData sheetId="1660"/>
      <sheetData sheetId="166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refreshError="1"/>
      <sheetData sheetId="2365" refreshError="1"/>
      <sheetData sheetId="2366" refreshError="1"/>
      <sheetData sheetId="2367"/>
      <sheetData sheetId="2368"/>
      <sheetData sheetId="2369"/>
      <sheetData sheetId="2370"/>
      <sheetData sheetId="237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sheetData sheetId="2383"/>
      <sheetData sheetId="2384"/>
      <sheetData sheetId="2385"/>
      <sheetData sheetId="2386" refreshError="1"/>
      <sheetData sheetId="2387" refreshError="1"/>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refreshError="1"/>
      <sheetData sheetId="2413" refreshError="1"/>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refreshError="1"/>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refreshError="1"/>
      <sheetData sheetId="2501"/>
      <sheetData sheetId="2502"/>
      <sheetData sheetId="2503"/>
      <sheetData sheetId="2504"/>
      <sheetData sheetId="2505"/>
      <sheetData sheetId="2506" refreshError="1"/>
      <sheetData sheetId="2507" refreshError="1"/>
      <sheetData sheetId="2508" refreshError="1"/>
      <sheetData sheetId="2509"/>
      <sheetData sheetId="2510"/>
      <sheetData sheetId="2511" refreshError="1"/>
      <sheetData sheetId="2512" refreshError="1"/>
      <sheetData sheetId="2513" refreshError="1"/>
      <sheetData sheetId="2514" refreshError="1"/>
      <sheetData sheetId="2515"/>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sheetData sheetId="2537"/>
      <sheetData sheetId="2538"/>
      <sheetData sheetId="2539"/>
      <sheetData sheetId="2540"/>
      <sheetData sheetId="2541"/>
      <sheetData sheetId="2542"/>
      <sheetData sheetId="2543"/>
      <sheetData sheetId="2544" refreshError="1"/>
      <sheetData sheetId="2545"/>
      <sheetData sheetId="2546" refreshError="1"/>
      <sheetData sheetId="2547" refreshError="1"/>
      <sheetData sheetId="2548" refreshError="1"/>
      <sheetData sheetId="2549" refreshError="1"/>
      <sheetData sheetId="2550" refreshError="1"/>
      <sheetData sheetId="2551" refreshError="1"/>
      <sheetData sheetId="2552" refreshError="1"/>
      <sheetData sheetId="2553"/>
      <sheetData sheetId="2554"/>
      <sheetData sheetId="2555"/>
      <sheetData sheetId="2556"/>
      <sheetData sheetId="2557"/>
      <sheetData sheetId="2558"/>
      <sheetData sheetId="2559"/>
      <sheetData sheetId="2560"/>
      <sheetData sheetId="2561"/>
      <sheetData sheetId="2562"/>
      <sheetData sheetId="2563" refreshError="1"/>
      <sheetData sheetId="2564" refreshError="1"/>
      <sheetData sheetId="2565" refreshError="1"/>
      <sheetData sheetId="2566"/>
      <sheetData sheetId="2567"/>
      <sheetData sheetId="2568" refreshError="1"/>
      <sheetData sheetId="2569"/>
      <sheetData sheetId="2570"/>
      <sheetData sheetId="2571" refreshError="1"/>
      <sheetData sheetId="2572"/>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sheetData sheetId="2582" refreshError="1"/>
      <sheetData sheetId="2583" refreshError="1"/>
      <sheetData sheetId="2584" refreshError="1"/>
      <sheetData sheetId="2585"/>
      <sheetData sheetId="2586"/>
      <sheetData sheetId="2587" refreshError="1"/>
      <sheetData sheetId="2588" refreshError="1"/>
      <sheetData sheetId="2589" refreshError="1"/>
      <sheetData sheetId="2590"/>
      <sheetData sheetId="2591" refreshError="1"/>
      <sheetData sheetId="2592"/>
      <sheetData sheetId="2593"/>
      <sheetData sheetId="2594" refreshError="1"/>
      <sheetData sheetId="2595"/>
      <sheetData sheetId="2596"/>
      <sheetData sheetId="2597"/>
      <sheetData sheetId="2598"/>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sheetData sheetId="2617" refreshError="1"/>
      <sheetData sheetId="2618" refreshError="1"/>
      <sheetData sheetId="2619" refreshError="1"/>
      <sheetData sheetId="2620" refreshError="1"/>
      <sheetData sheetId="2621" refreshError="1"/>
      <sheetData sheetId="2622"/>
      <sheetData sheetId="2623" refreshError="1"/>
      <sheetData sheetId="2624" refreshError="1"/>
      <sheetData sheetId="2625"/>
      <sheetData sheetId="2626"/>
      <sheetData sheetId="2627"/>
      <sheetData sheetId="2628"/>
      <sheetData sheetId="2629"/>
      <sheetData sheetId="2630" refreshError="1"/>
      <sheetData sheetId="2631"/>
      <sheetData sheetId="2632"/>
      <sheetData sheetId="2633" refreshError="1"/>
      <sheetData sheetId="2634"/>
      <sheetData sheetId="2635" refreshError="1"/>
      <sheetData sheetId="2636" refreshError="1"/>
      <sheetData sheetId="2637" refreshError="1"/>
      <sheetData sheetId="2638"/>
      <sheetData sheetId="2639" refreshError="1"/>
      <sheetData sheetId="2640" refreshError="1"/>
      <sheetData sheetId="2641" refreshError="1"/>
      <sheetData sheetId="2642" refreshError="1"/>
      <sheetData sheetId="2643"/>
      <sheetData sheetId="2644"/>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sheetData sheetId="2705"/>
      <sheetData sheetId="2706"/>
      <sheetData sheetId="2707" refreshError="1"/>
      <sheetData sheetId="2708" refreshError="1"/>
      <sheetData sheetId="2709" refreshError="1"/>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sheetData sheetId="2723" refreshError="1"/>
      <sheetData sheetId="2724" refreshError="1"/>
      <sheetData sheetId="2725"/>
      <sheetData sheetId="2726" refreshError="1"/>
      <sheetData sheetId="2727"/>
      <sheetData sheetId="2728" refreshError="1"/>
      <sheetData sheetId="2729" refreshError="1"/>
      <sheetData sheetId="2730"/>
      <sheetData sheetId="2731" refreshError="1"/>
      <sheetData sheetId="2732" refreshError="1"/>
      <sheetData sheetId="2733"/>
      <sheetData sheetId="2734"/>
      <sheetData sheetId="2735" refreshError="1"/>
      <sheetData sheetId="2736"/>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sheetData sheetId="2753" refreshError="1"/>
      <sheetData sheetId="2754"/>
      <sheetData sheetId="2755"/>
      <sheetData sheetId="2756"/>
      <sheetData sheetId="2757"/>
      <sheetData sheetId="2758"/>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refreshError="1"/>
      <sheetData sheetId="2769" refreshError="1"/>
      <sheetData sheetId="2770"/>
      <sheetData sheetId="2771"/>
      <sheetData sheetId="2772"/>
      <sheetData sheetId="2773"/>
      <sheetData sheetId="2774"/>
      <sheetData sheetId="2775"/>
      <sheetData sheetId="2776"/>
      <sheetData sheetId="2777"/>
      <sheetData sheetId="2778"/>
      <sheetData sheetId="2779"/>
      <sheetData sheetId="2780" refreshError="1"/>
      <sheetData sheetId="2781"/>
      <sheetData sheetId="2782" refreshError="1"/>
      <sheetData sheetId="2783" refreshError="1"/>
      <sheetData sheetId="2784" refreshError="1"/>
      <sheetData sheetId="2785" refreshError="1"/>
      <sheetData sheetId="2786" refreshError="1"/>
      <sheetData sheetId="2787"/>
      <sheetData sheetId="2788"/>
      <sheetData sheetId="2789" refreshError="1"/>
      <sheetData sheetId="2790"/>
      <sheetData sheetId="2791" refreshError="1"/>
      <sheetData sheetId="2792" refreshError="1"/>
      <sheetData sheetId="2793" refreshError="1"/>
      <sheetData sheetId="2794" refreshError="1"/>
      <sheetData sheetId="2795" refreshError="1"/>
      <sheetData sheetId="2796"/>
      <sheetData sheetId="2797"/>
      <sheetData sheetId="2798" refreshError="1"/>
      <sheetData sheetId="2799"/>
      <sheetData sheetId="2800"/>
      <sheetData sheetId="2801"/>
      <sheetData sheetId="2802" refreshError="1"/>
      <sheetData sheetId="2803" refreshError="1"/>
      <sheetData sheetId="2804"/>
      <sheetData sheetId="2805"/>
      <sheetData sheetId="2806"/>
      <sheetData sheetId="2807"/>
      <sheetData sheetId="2808"/>
      <sheetData sheetId="2809"/>
      <sheetData sheetId="2810"/>
      <sheetData sheetId="2811"/>
      <sheetData sheetId="2812"/>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sheetData sheetId="2825" refreshError="1"/>
      <sheetData sheetId="2826" refreshError="1"/>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refreshError="1"/>
      <sheetData sheetId="2956"/>
      <sheetData sheetId="2957"/>
      <sheetData sheetId="2958"/>
      <sheetData sheetId="2959"/>
      <sheetData sheetId="2960"/>
      <sheetData sheetId="2961"/>
      <sheetData sheetId="2962"/>
      <sheetData sheetId="2963" refreshError="1"/>
      <sheetData sheetId="2964"/>
      <sheetData sheetId="2965" refreshError="1"/>
      <sheetData sheetId="2966" refreshError="1"/>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refreshError="1"/>
      <sheetData sheetId="2983" refreshError="1"/>
      <sheetData sheetId="2984"/>
      <sheetData sheetId="2985" refreshError="1"/>
      <sheetData sheetId="2986"/>
      <sheetData sheetId="2987"/>
      <sheetData sheetId="2988"/>
      <sheetData sheetId="2989"/>
      <sheetData sheetId="2990" refreshError="1"/>
      <sheetData sheetId="2991"/>
      <sheetData sheetId="2992" refreshError="1"/>
      <sheetData sheetId="2993"/>
      <sheetData sheetId="2994" refreshError="1"/>
      <sheetData sheetId="2995" refreshError="1"/>
      <sheetData sheetId="2996" refreshError="1"/>
      <sheetData sheetId="2997" refreshError="1"/>
      <sheetData sheetId="2998"/>
      <sheetData sheetId="2999" refreshError="1"/>
      <sheetData sheetId="3000"/>
      <sheetData sheetId="3001" refreshError="1"/>
      <sheetData sheetId="3002" refreshError="1"/>
      <sheetData sheetId="3003" refreshError="1"/>
      <sheetData sheetId="3004"/>
      <sheetData sheetId="3005" refreshError="1"/>
      <sheetData sheetId="3006" refreshError="1"/>
      <sheetData sheetId="3007" refreshError="1"/>
      <sheetData sheetId="3008" refreshError="1"/>
      <sheetData sheetId="3009" refreshError="1"/>
      <sheetData sheetId="3010" refreshError="1"/>
      <sheetData sheetId="3011" refreshError="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refreshError="1"/>
      <sheetData sheetId="3053"/>
      <sheetData sheetId="3054"/>
      <sheetData sheetId="3055"/>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sheetData sheetId="3095"/>
      <sheetData sheetId="3096"/>
      <sheetData sheetId="3097"/>
      <sheetData sheetId="3098"/>
      <sheetData sheetId="3099"/>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refreshError="1"/>
      <sheetData sheetId="3138" refreshError="1"/>
      <sheetData sheetId="3139" refreshError="1"/>
      <sheetData sheetId="3140"/>
      <sheetData sheetId="3141"/>
      <sheetData sheetId="3142" refreshError="1"/>
      <sheetData sheetId="3143" refreshError="1"/>
      <sheetData sheetId="3144" refreshError="1"/>
      <sheetData sheetId="3145" refreshError="1"/>
      <sheetData sheetId="31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 val="Shuet10"/>
      <sheetName val="Du Toan"/>
      <sheetName val="giathanh1"/>
      <sheetName val="Don gia"/>
      <sheetName val="MTO REV.2(ARMOR)"/>
      <sheetName val="XL4Poppy"/>
      <sheetName val="xaydung"/>
      <sheetName val="BK04"/>
      <sheetName val="A-A"/>
      <sheetName val="ComA-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3">
          <cell r="C133">
            <v>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chitimc"/>
      <sheetName val="Tonf hop du toan"/>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방배동내역(리라)"/>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MTP"/>
      <sheetName val="MTP1"/>
      <sheetName val="HelpMe"/>
      <sheetName val="Chiet tinh"/>
      <sheetName val="Xuly Data"/>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_x0000__x0000__x0000__x0000__x0000__x0000__x0000__x0000_"/>
      <sheetName val="Tổng kê"/>
      <sheetName val="DG7606TBA"/>
      <sheetName val="VL,NC"/>
      <sheetName val="PNT-QUOT-#3"/>
      <sheetName val="COAT&amp;WRAP-QIOT-#3"/>
      <sheetName val="DG "/>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CT -THVLNC"/>
      <sheetName val="6호기"/>
      <sheetName val="PhaDoMong"/>
      <sheetName val="Input"/>
      <sheetName val="THKP"/>
      <sheetName val="TNHC"/>
      <sheetName val="DSP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chitimc"/>
      <sheetName val="Tonf hop du toan"/>
      <sheetName val="Sheet1"/>
      <sheetName val="Sheet2"/>
      <sheetName val="Sheet3"/>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방배동내역(리라)"/>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MTP"/>
      <sheetName val="MTP1"/>
      <sheetName val="HelpMe"/>
      <sheetName val="Chiet tinh"/>
      <sheetName val="Xuly Data"/>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_x0000__x0000__x0000__x0000__x0000__x0000__x0000__x0000_"/>
      <sheetName val="Tổng kê"/>
      <sheetName val="DG7606TBA"/>
      <sheetName val="VL,NC"/>
      <sheetName val="PNT-QUOT-#3"/>
      <sheetName val="COAT&amp;WRAP-QIOT-#3"/>
      <sheetName val="DG "/>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CT -THVLNC"/>
      <sheetName val="6호기"/>
      <sheetName val="PhaDoMong"/>
      <sheetName val="Input"/>
      <sheetName val="THKP"/>
      <sheetName val="TNHC"/>
      <sheetName val="DSPK"/>
      <sheetName val="CODE"/>
      <sheetName val="Tong_ke"/>
      <sheetName val="Cau_kien "/>
      <sheetName val="T hop-C kien"/>
      <sheetName val="Phan_day"/>
      <sheetName val="C to"/>
      <sheetName val="T hop-C to"/>
      <sheetName val="Sheet4"/>
      <sheetName val="Sheet8"/>
      <sheetName val="Sheet17"/>
      <sheetName val="Sheet18"/>
      <sheetName val="Sheet19"/>
      <sheetName val="Sheet20"/>
      <sheetName val="Du Toan"/>
      <sheetName val="PhanOday"/>
      <sheetName val="Sheed8"/>
      <sheetName val="She%t14"/>
      <sheetName val="Tongke"/>
      <sheetName val="PTDG"/>
      <sheetName val="ptdg-duong"/>
      <sheetName val="nhan cong"/>
      <sheetName val="phu cap"/>
      <sheetName val="vlminh hoa"/>
      <sheetName val="NLV"/>
      <sheetName val="Ncong nhan"/>
      <sheetName val="Ha tang"/>
      <sheetName val="Bangthkp"/>
      <sheetName val="Congty"/>
      <sheetName val="VPPN"/>
      <sheetName val="XN74"/>
      <sheetName val="XN54"/>
      <sheetName val="XN33"/>
      <sheetName val="NK96"/>
      <sheetName val="XL4Test5"/>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2J.01"/>
      <sheetName val="2J.02"/>
      <sheetName val="2J.03"/>
      <sheetName val="2J.04"/>
      <sheetName val="2J.05"/>
      <sheetName val="2J.06"/>
      <sheetName val="2J.07"/>
      <sheetName val="2J.10"/>
      <sheetName val="2J.11"/>
      <sheetName val="2J.12"/>
      <sheetName val="2J.13"/>
      <sheetName val="muc.luc"/>
      <sheetName val="123"/>
      <sheetName val="00000000"/>
      <sheetName val="Nconõþnhan"/>
      <sheetName val="general"/>
      <sheetName val="Main Road"/>
      <sheetName val="tuong"/>
      <sheetName val="KL_Dat-Da"/>
      <sheetName val="N1"/>
      <sheetName val="Km0_Km8"/>
      <sheetName val="Km27_Km40+390"/>
      <sheetName val="Km8_Km17"/>
      <sheetName val="Tackcoat"/>
      <sheetName val="Primecoat"/>
      <sheetName val="Km17_Km2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TH"/>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gvl"/>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TCT"/>
      <sheetName val="dtxl"/>
      <sheetName val="vlmifh hoa"/>
      <sheetName val="catNam Daf (DELTA) (3)"/>
      <sheetName val="Sheet0"/>
      <sheetName val="CD2000"/>
      <sheetName val="khi tiet KHM"/>
      <sheetName val="DP than"/>
      <sheetName val="Maueoi"/>
      <sheetName val="TH thantkn"/>
      <sheetName val="XNE@QII-05 (3)"/>
      <sheetName val="sx-tt)tk"/>
      <sheetName val="LLV"/>
      <sheetName val="BiaNgoai"/>
      <sheetName val="BiaTrong"/>
      <sheetName val="PTVT"/>
      <sheetName val="THVT"/>
      <sheetName val="CVC"/>
      <sheetName val="CVCM"/>
      <sheetName val="BG"/>
      <sheetName val="DToan"/>
      <sheetName val="Cheet14"/>
      <sheetName val="F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thdt"/>
      <sheetName val="ptvl0-1"/>
      <sheetName val="0-1"/>
      <sheetName val="ptvl4-5"/>
      <sheetName val="4-5"/>
      <sheetName val="ptvl3-4"/>
      <sheetName val="3-4"/>
      <sheetName val="ptvl2-3"/>
      <sheetName val="2-3"/>
      <sheetName val="vlcong"/>
      <sheetName val="ptvl1-2"/>
      <sheetName val="PHUTRO500"/>
      <sheetName val="BOQ-1"/>
      <sheetName val="Cofgty"/>
      <sheetName val="THKL"/>
      <sheetName val="CLVL"/>
      <sheetName val="CLVT Mong"/>
      <sheetName val="PTVT Mong"/>
      <sheetName val="DG Mong"/>
      <sheetName val="CLVT Than"/>
      <sheetName val="PTVT Than"/>
      <sheetName val="DG Than"/>
      <sheetName val="canh"/>
      <sheetName val="KLHT"/>
      <sheetName val="[PHUTRO500.xlsѝGia ban NK bq"/>
      <sheetName val="MTO REV.2(ARMOR)"/>
      <sheetName val="Sheut26"/>
      <sheetName val="Wall"/>
      <sheetName val="Breakdown bill"/>
      <sheetName val="Breakdown 2"/>
      <sheetName val="KJ 2002"/>
      <sheetName val="DS-Thuong 6T dau"/>
      <sheetName val="000000_x0010_0"/>
      <sheetName val="MTL(AG)"/>
      <sheetName val="XXPXXXXX"/>
      <sheetName val="pian tich DG"/>
      <sheetName val="nc"/>
      <sheetName val="vlieu"/>
      <sheetName val="lt-tl"/>
      <sheetName val="px3-tl"/>
      <sheetName val="px1-tl"/>
      <sheetName val="vp-tl"/>
      <sheetName val="px2,tb-tl"/>
      <sheetName val="th-qt"/>
      <sheetName val="bqt"/>
      <sheetName val="tl-khovt"/>
      <sheetName val="dtkhovt"/>
      <sheetName val="CCDUCU"/>
      <sheetName val="TONGHOP KH"/>
      <sheetName val="PBOKHAUHAO"/>
      <sheetName val="bluong"/>
      <sheetName val="dg"/>
      <sheetName val="banggia1"/>
      <sheetName val="khluong"/>
      <sheetName val="thso sanh"/>
      <sheetName val="dutoan"/>
      <sheetName val="dtk490-491(PAI)"/>
      <sheetName val="dtk490-491(PAII)"/>
      <sheetName val="denbu"/>
      <sheetName val="Goc Dien"/>
      <sheetName val="QTDien"/>
      <sheetName val="QTNuoc"/>
      <sheetName val="DTnuoc"/>
      <sheetName val="DT dien"/>
      <sheetName val="QTCSet"/>
      <sheetName val="TBI+NUOC "/>
      <sheetName val="TBIWC"/>
      <sheetName val="TBI nuoc"/>
      <sheetName val="MTL$-INTER"/>
      <sheetName val="PHAN DS 22 KV"/>
      <sheetName val="Gioi thieu"/>
      <sheetName val="DG 11"/>
      <sheetName val="Tien luong"/>
      <sheetName val="Kinh phi "/>
      <sheetName val="Phan tich"/>
      <sheetName val="VC"/>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HP"/>
      <sheetName val="LB"/>
      <sheetName val="SL"/>
      <sheetName val="hl"/>
      <sheetName val="40"/>
      <sheetName val="XXXXXXX0"/>
      <sheetName val="DE "/>
      <sheetName val="MTO REV.0"/>
      <sheetName val="Đoàn Vay Tiền"/>
      <sheetName val="Nợ Đoàn"/>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tra-vat-lieu"/>
      <sheetName val="phùn tich DG"/>
      <sheetName val="DO AM DT"/>
      <sheetName val="QMCT"/>
      <sheetName val="hieuchinh30.11"/>
      <sheetName val="Bcaonhanh"/>
      <sheetName val="chitieth.chinh"/>
      <sheetName val="trinhEVN29.8"/>
      <sheetName val="gia vat_x0000_lieu"/>
      <sheetName val="Ðoàn Vay Ti?n"/>
      <sheetName val="N? Ðoàn"/>
      <sheetName val="Qheet1"/>
      <sheetName val="dtk490_x000d_491(PAI_x0009_"/>
      <sheetName val="QTNugc"/>
      <sheetName val="10000_x0010_00"/>
      <sheetName val="dudoan"/>
      <sheetName val="cong"/>
      <sheetName val="dtk486"/>
      <sheetName val="Ðoàn Vay Ti_n"/>
      <sheetName val="N_ Ðoàn"/>
      <sheetName val="Tinh truoc VAT"/>
      <sheetName val="CP khaosat(Congtinh)"/>
      <sheetName val="CP khaosat(tuyettinh)"/>
      <sheetName val="Tai trong"/>
      <sheetName val="Pile-Br-Capacity"/>
      <sheetName val="BanTinh"/>
      <sheetName val="dtk490_x000a_491(PAI_x0009_"/>
      <sheetName val="CN kho doi"/>
      <sheetName val="CTHTchua TTn?ib?"/>
      <sheetName val="CN2004 N?p TCT"/>
      <sheetName val="dtk490_x000d_491(PAI "/>
      <sheetName val="dtk490_x000a_491(PAI "/>
      <sheetName val="TTTram"/>
      <sheetName val="gia vat"/>
      <sheetName val="dtk490_491(PAI_x0009_"/>
      <sheetName val="CTHTchua TTn_ib_"/>
      <sheetName val="CN2004 N_p TCT"/>
      <sheetName val="dtk490_491(PAI "/>
      <sheetName val="GIAVL"/>
      <sheetName val="gia vat?lieu"/>
      <sheetName val="Gia vat tu"/>
      <sheetName val="G2G3_CDR_Dim"/>
      <sheetName val="G2_System_Inputs"/>
      <sheetName val="G2_TDT_Input"/>
      <sheetName val="G2_TDT_Advanced"/>
      <sheetName val="G2G3_GGSN_WC"/>
      <sheetName val="G3_System_Inputs"/>
      <sheetName val="G3_TDT_Input"/>
      <sheetName val="Gia"/>
      <sheetName val="Temp"/>
      <sheetName val="Truot_nen"/>
      <sheetName val="gia vat_lieu"/>
      <sheetName val="CN kho ðoi"/>
      <sheetName val="CTHTchýa TTn?ib?"/>
      <sheetName val="pc"/>
      <sheetName val="pt"/>
      <sheetName val="111"/>
      <sheetName val="th thu chi"/>
      <sheetName val="tam ung"/>
      <sheetName val="Quantity"/>
      <sheetName val="Countries and Timezone"/>
      <sheetName val="thso_sanh"/>
      <sheetName val="DG_"/>
      <sheetName val="TH kl cac cong tac"/>
      <sheetName val="KL cac cong tac chinh"/>
      <sheetName val="DGXL"/>
      <sheetName val="DM.DonVi (3)"/>
      <sheetName val="T.luc"/>
      <sheetName val="T.gian"/>
      <sheetName val="S.luong"/>
      <sheetName val="TD.Tho(1)"/>
      <sheetName val="TD.Tho(2)"/>
      <sheetName val="TD.Tho(3)"/>
      <sheetName val="Capdien"/>
      <sheetName val="CDPS"/>
      <sheetName val="dt{490-491(PAII)"/>
      <sheetName val="ĐoànРVay Tiền"/>
      <sheetName val="dTk490-490(PAHI)"/>
      <sheetName val="asphal"/>
      <sheetName val="Ref"/>
      <sheetName val="DG 285"/>
      <sheetName val="DG  286"/>
      <sheetName val="DG 85"/>
      <sheetName val="DG 89"/>
      <sheetName val="DG THIET BI"/>
      <sheetName val="DGVCTC 285"/>
      <sheetName val="hieuchinh30_11"/>
      <sheetName val="dtk490࠭491(PAI)"/>
      <sheetName val="DTnunc"/>
      <sheetName val="KKKKKKKK"/>
      <sheetName val="XL4Poppy_x0000__x0000__x0000__x0000__x0000__x0000__x0000__x0000__x0000__x0000__x0001__x0000_ʀӾ_x0000__x0004__x0000__x0000__x0000__x0000__x0000__x0000_"/>
      <sheetName val="10000_x005f_x0010_00"/>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TH VL, NC, DDHT Thanhphuoc"/>
      <sheetName val="h,"/>
      <sheetName val="Gia VL,NC,M"/>
      <sheetName val="Phan chung"/>
      <sheetName val="Names"/>
      <sheetName val="갑지"/>
      <sheetName val="BANG TONG HOP (2)"/>
      <sheetName val="토공"/>
      <sheetName val="IBASE"/>
      <sheetName val="CTHTchýa TTn_ib_"/>
      <sheetName val="Sheet!0"/>
      <sheetName val="DON GIA CAN THO"/>
      <sheetName val="Ca may"/>
      <sheetName val="Btra"/>
      <sheetName val="Ktmo"/>
      <sheetName val="dtk490 491(PAI "/>
      <sheetName val="DM-7606"/>
      <sheetName val="DC_Q.1109"/>
      <sheetName val="DC_Q.1110"/>
      <sheetName val="DC_Q.1111"/>
      <sheetName val="DC_Q.1112"/>
      <sheetName val="DC_Q.1113"/>
      <sheetName val="Don gia"/>
      <sheetName val="dtk490_x005f_x000a_491(PAI_x005f_x0009_"/>
      <sheetName val="dtk490_x005f_x000d_491(PAI_x005f_x0009_"/>
      <sheetName val="dtk490_491(PAI_x005f_x0009_"/>
      <sheetName val="gia vat_x005f_x0000_lieu"/>
      <sheetName val="dtk490_x005f_x000d_491(PAI "/>
      <sheetName val="Girder"/>
      <sheetName val="Ret. Records1"/>
      <sheetName val="Adv Payment (2)"/>
      <sheetName val="Item Tentative"/>
      <sheetName val="Tentative Payment 24"/>
      <sheetName val="Cover Page"/>
      <sheetName val="3.1"/>
      <sheetName val="3.2"/>
      <sheetName val="DIVISION"/>
      <sheetName val="Variation (2)"/>
      <sheetName val="De duction for Bitument"/>
      <sheetName val="De duction for For Acceptance "/>
      <sheetName val="De duction for For Acceptan (2)"/>
      <sheetName val="TUVL"/>
      <sheetName val="2.1.1"/>
      <sheetName val="2.1.2"/>
      <sheetName val="2.2.2"/>
      <sheetName val="2.2.1"/>
      <sheetName val="2.2.3"/>
      <sheetName val="2.2.4"/>
      <sheetName val="2.3.1"/>
      <sheetName val="2.3.1(2)"/>
      <sheetName val="2.3.3"/>
      <sheetName val="2.3.4"/>
      <sheetName val="2.4.1"/>
      <sheetName val="2.4.2 (1)"/>
      <sheetName val="2.4.2"/>
      <sheetName val="2.5.1"/>
      <sheetName val="3.1.1"/>
      <sheetName val="3.1.1(2)"/>
      <sheetName val="3.1.4"/>
      <sheetName val="3.1.4(2)"/>
      <sheetName val="4.1.1"/>
      <sheetName val="4.1.2"/>
      <sheetName val="4.3.1"/>
      <sheetName val="4.3.2"/>
      <sheetName val="4.3.3"/>
      <sheetName val="5.2.1"/>
      <sheetName val="5.3.1"/>
      <sheetName val="5.5.2"/>
      <sheetName val="5.5.6"/>
      <sheetName val="5.5.8"/>
      <sheetName val="5.5.11"/>
      <sheetName val="5.5.13"/>
      <sheetName val="7.1.1"/>
      <sheetName val="7.1.5"/>
      <sheetName val="7.2.1"/>
      <sheetName val="7.8.11"/>
      <sheetName val="7.9.1"/>
      <sheetName val="7*1.1"/>
      <sheetName val="#REF!"/>
      <sheetName val="2.4.3"/>
      <sheetName val="7_1.1"/>
      <sheetName val="5.5. "/>
      <sheetName val="5.5$13"/>
      <sheetName val="7.!.5"/>
      <sheetName val="7. .11"/>
      <sheetName val="#_x0000_EF"/>
      <sheetName val="#"/>
      <sheetName val="dongiachitiet"/>
      <sheetName val="Cac tai trong tac dung"/>
      <sheetName val="Vật tư tiêu hủy"/>
      <sheetName val="Vật tư bán phế liệu"/>
      <sheetName val="Tổng hợp hạ ngầm 2021"/>
      <sheetName val="Hoàn Kiếm Đợt 1"/>
      <sheetName val="Long Biên"/>
      <sheetName val="Hoàn Kiếm Đợt 2"/>
      <sheetName val="Ba Đình Đợt 1"/>
      <sheetName val="Tây Hồ"/>
      <sheetName val="Hai Bà Trưng Đợt 1"/>
      <sheetName val="Hai Bà Trưng Đợt 2"/>
      <sheetName val="Hai Bà Trưng Đợt 3"/>
      <sheetName val="Cầu Giấy Đợt 1"/>
      <sheetName val="Cầu Giấy Đợt 2"/>
      <sheetName val="Hoàng Mai"/>
      <sheetName val="Đống Đa Đợt 1"/>
      <sheetName val="Ba Đình Đống Đa Đợt 2"/>
      <sheetName val="Hà Đông"/>
      <sheetName val="DAH"/>
      <sheetName val="NL"/>
      <sheetName val="US"/>
      <sheetName val="US2"/>
      <sheetName val="THP"/>
      <sheetName val="USPHU"/>
      <sheetName val="THP2"/>
      <sheetName val="USPHU2"/>
      <sheetName val="LKd"/>
      <sheetName val="LKT"/>
      <sheetName val="KCC"/>
      <sheetName val="Dv"/>
      <sheetName val="TONG HOP VL-NC"/>
      <sheetName val="chitiet"/>
      <sheetName val="TONGKE3p "/>
      <sheetName val="DONGIA"/>
      <sheetName val="LKVL-CK-HT-GD1"/>
      <sheetName val="TNHCHINH"/>
      <sheetName val="CHITIET VL-NC"/>
      <sheetName val="Tiepdia"/>
      <sheetName val="TDTKP"/>
      <sheetName val="VCV-BE-TONG"/>
      <sheetName val="402"/>
      <sheetName val="Cước CG"/>
      <sheetName val="gia tri theo phong"/>
      <sheetName val="단면 (2)"/>
      <sheetName val="DAN2"/>
      <sheetName val="SumPrice"/>
      <sheetName val="UnitPrice"/>
      <sheetName val="Factor"/>
      <sheetName val="General CP3B"/>
      <sheetName val="TA"/>
      <sheetName val="LH"/>
      <sheetName val="SD"/>
      <sheetName val="TCN 223_95"/>
      <sheetName val="Kiem Toan (TCVN)"/>
      <sheetName val="PTICH DGIA CHI TIET"/>
      <sheetName val="DON GIA DU THAU"/>
      <sheetName val="dongia_(2)1"/>
      <sheetName val="SEX"/>
      <sheetName val="노임단가"/>
      <sheetName val="Tien luong nhan cong"/>
      <sheetName val="Config"/>
      <sheetName val="thao-go"/>
      <sheetName val="DGVL"/>
      <sheetName val="VL-NC-May"/>
      <sheetName val="thopxlc"/>
      <sheetName val="thxlk"/>
      <sheetName val="vldien"/>
      <sheetName val="vlcaqu"/>
      <sheetName val="vcdd"/>
      <sheetName val="vcdn"/>
      <sheetName val="beton"/>
      <sheetName val="cpdbu"/>
      <sheetName val="chenh"/>
      <sheetName val="dg1"/>
      <sheetName val="ESTI."/>
      <sheetName val="DI-ESTI"/>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KL"/>
      <sheetName val="NCKT"/>
      <sheetName val="VLP"/>
      <sheetName val="DZ 0.4"/>
      <sheetName val="CaMay"/>
      <sheetName val="DGiaT"/>
      <sheetName val="DGiaTN"/>
      <sheetName val="TT"/>
      <sheetName val="Work-Condition"/>
      <sheetName val="äp_x0000__x0007_07.5102_x0007_07.51024Hoäp noái c"/>
      <sheetName val="TT04"/>
      <sheetName val="CTDZ6kv (gd1) "/>
      <sheetName val="CTDZ 0.4+cto (GD1)"/>
      <sheetName val="CTTBA (gd1)"/>
      <sheetName val="_x0000_PLQN99"/>
      <sheetName val="DZ 35"/>
      <sheetName val="Cto"/>
      <sheetName val="07.5103_x0007_07.51035Hoäp noái caùp "/>
      <sheetName val="TH-XL"/>
      <sheetName val="äp?_x0007_07.5102_x0007_07.51024Hoäp noái c"/>
      <sheetName val="äp"/>
      <sheetName val="äp__x0007_07.5102_x0007_07.51024Hoäp noái c"/>
      <sheetName val="KH-Q1,Q2,01"/>
      <sheetName val="PTDM"/>
      <sheetName val="CHITIET VL-NC-TT1p"/>
      <sheetName val="TONGKE3p"/>
      <sheetName val="giathanh1"/>
      <sheetName val="Heso"/>
      <sheetName val="Dinh Muc VT"/>
      <sheetName val="DG3285"/>
      <sheetName val="BILL No.22"/>
      <sheetName val="KPVC-BD "/>
      <sheetName val="?PLQN99"/>
      <sheetName val="_PLQN99"/>
      <sheetName val="DG-Don vi"/>
      <sheetName val="Dutoan KL"/>
      <sheetName val="vankhuon"/>
      <sheetName val="txopxlc"/>
      <sheetName val="nen"/>
      <sheetName val="mat"/>
      <sheetName val="vua"/>
      <sheetName val="rph"/>
      <sheetName val="dtoan -ctiet"/>
      <sheetName val="dt-kphi"/>
      <sheetName val="dt-kphi (2)"/>
      <sheetName val="dt-kphi-ctiet"/>
      <sheetName val="bth-kphi"/>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2"/>
      <sheetName val="KluongKm2,4"/>
      <sheetName val="B.cao"/>
      <sheetName val="T.tiet"/>
      <sheetName val="T.N"/>
      <sheetName val="YEU TO CONG"/>
      <sheetName val="TD 3DIEM"/>
      <sheetName val="TD 2DIEM"/>
      <sheetName val="TSCD DUNG CHUNG "/>
      <sheetName val="KHKHAUHAOTSCHUNG"/>
      <sheetName val="TSCDTOAN NHA MAY"/>
      <sheetName val="CPSXTOAN BO SP"/>
      <sheetName val="PBCPCHUNG CHO CAC DTUONG"/>
      <sheetName val="dn"/>
      <sheetName val="CHI TIET"/>
      <sheetName val="KLnt"/>
      <sheetName val="solieu"/>
      <sheetName val="VL"/>
      <sheetName val="PLV"/>
      <sheetName val="DTCTtaluy"/>
      <sheetName val="KLDGTT&lt;120%"/>
      <sheetName val="PL2"/>
      <sheetName val="DTnen"/>
      <sheetName val="PL"/>
      <sheetName val="THKL nghiemthu"/>
      <sheetName val="DTCTtaluy (2)"/>
      <sheetName val="KLDGTT&lt;120% (2)"/>
      <sheetName val="TH (2)"/>
      <sheetName val="XXXXXXX1"/>
      <sheetName val="XN79"/>
      <sheetName val="CTMT"/>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O HUNG"/>
      <sheetName val="CONGNHAN NE"/>
      <sheetName val="XINGUYEP"/>
      <sheetName val="TH331"/>
      <sheetName val="may"/>
      <sheetName val="Vatlieu cau"/>
      <sheetName val="cau DS11"/>
      <sheetName val="cau DS12"/>
      <sheetName val="THCDS12"/>
      <sheetName val="dgcau"/>
      <sheetName val="THCDS11"/>
      <sheetName val="DGCong"/>
      <sheetName val="Vatlieu"/>
      <sheetName val="nhancong"/>
      <sheetName val="rph (2)"/>
      <sheetName val="dap"/>
      <sheetName val="gpmb"/>
      <sheetName val="dt-kphi-iso-tong"/>
      <sheetName val="dt-kphi-iso-ctiet"/>
      <sheetName val="sut&lt;100"/>
      <sheetName val="sut duong"/>
      <sheetName val="sut am"/>
      <sheetName val="bu lun"/>
      <sheetName val="xoi lo chan ke"/>
      <sheetName val="GTXL"/>
      <sheetName val="TDT"/>
      <sheetName val="Du_lieu"/>
      <sheetName val="dt-iphi"/>
      <sheetName val="Kluong"/>
      <sheetName val="Giatri"/>
      <sheetName val="Sheet3 (2)"/>
      <sheetName val="CRC"/>
      <sheetName val="GIATRI-DAILY"/>
      <sheetName val="NVBH KHAC"/>
      <sheetName val="NVBH HOAN"/>
      <sheetName val="TONKHODAILY"/>
      <sheetName val="gvt"/>
      <sheetName val="ATGT"/>
      <sheetName val="DG-TH"/>
      <sheetName val="Tuong-chan"/>
      <sheetName val="Dau-cong"/>
      <sheetName val="dtoan (4)"/>
      <sheetName val="tmdt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ìtoan"/>
      <sheetName val="PL tham dinh"/>
      <sheetName val="KSTK"/>
      <sheetName val="PTVL"/>
      <sheetName val="Bu VC"/>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Module1"/>
      <sheetName val="Module2"/>
      <sheetName val="Sheet_x0001_1"/>
      <sheetName val="FPPN"/>
      <sheetName val="bao cao ngay 13-02"/>
      <sheetName val="CBG"/>
      <sheetName val="Du thau"/>
      <sheetName val="dam"/>
      <sheetName val="Mocantho"/>
      <sheetName val="MoQL91"/>
      <sheetName val="tru"/>
      <sheetName val="10mduongsaumo"/>
      <sheetName val="ctt"/>
      <sheetName val="thanmkhao"/>
      <sheetName val="monho"/>
      <sheetName val="HK1"/>
      <sheetName val="HK2"/>
      <sheetName val="CANAM"/>
      <sheetName val="NhapSl"/>
      <sheetName val="Nluc"/>
      <sheetName val="Tohop"/>
      <sheetName val="KT_Tthan"/>
      <sheetName val="Tra_TTTD"/>
      <sheetName val="Số liệu"/>
      <sheetName val="TKKYI"/>
      <sheetName val="TKKYII"/>
      <sheetName val="Tổng hợp theo học sinh"/>
      <sheetName val="XL4Test5 (2)"/>
      <sheetName val="coc duc"/>
      <sheetName val="`u lun"/>
      <sheetName val="P3-PanAn-Factored"/>
      <sheetName val="T1"/>
      <sheetName val="T6"/>
      <sheetName val="T7"/>
      <sheetName val="T8"/>
      <sheetName val="T9"/>
      <sheetName val="T10"/>
      <sheetName val="T11"/>
      <sheetName val="T12"/>
      <sheetName val="t1.3"/>
      <sheetName val="DGCT_x0006_"/>
      <sheetName val="Nhap don gia VL dia _x0003__x0000_uong"/>
      <sheetName val="Phan tich don gia chi U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Ё_x0000__x0000__x0000__x0000_䀤_x0001__x0000__x0000__x0000__x0000_䀶_x0001__x0000_晦晦晦䀙_x0001__x0000__x0000__x0000__x0000_㿰_x0001_H-_x0000_ਈ_x0000_"/>
      <sheetName val="sut&lt;1 0"/>
      <sheetName val="PTCT"/>
      <sheetName val="SPL4"/>
      <sheetName val="tai"/>
      <sheetName val="hoang"/>
      <sheetName val="hoang (2)"/>
      <sheetName val="hoang (3)"/>
      <sheetName val="NHAP"/>
      <sheetName val="_x0000_????_x0001__x0000__x0000__x0000__x0000_?_x0001_H-_x0000_?_x0000_????_x0001__x0000_????_x0001__x0000__x0000__x0000_"/>
      <sheetName val="vua_x0000__x0000__x0000__x0000__x0000__x0000__x0000__x0000__x0000__x0000__x0000_韘࿊_x0000__x0004__x0000__x0000__x0000__x0000__x0000__x0000_酐࿊_x0000__x0000__x0000__x0000__x0000_"/>
      <sheetName val="ktduong"/>
      <sheetName val="cu"/>
      <sheetName val="KTcau2004"/>
      <sheetName val="KT2004XL#moi"/>
      <sheetName val="ctTBA"/>
      <sheetName val="TN"/>
      <sheetName val="ND"/>
      <sheetName val="She_x0000_t9"/>
      <sheetName val="dv-kphi-cviet"/>
      <sheetName val="bvh-kphi"/>
      <sheetName val="PCCPCHUNG CHO CAC DTUONG"/>
      <sheetName val="Piers of Main Flyower (1)"/>
      <sheetName val="CTC_x000f_NG_02"/>
      <sheetName val="_x0004_GCong"/>
      <sheetName val="He so"/>
      <sheetName val="PL Vua"/>
      <sheetName val="DPD"/>
      <sheetName val="DgDuong"/>
      <sheetName val="dgmo-tru"/>
      <sheetName val="dgdam"/>
      <sheetName val="Dam-Mo-Tru"/>
      <sheetName val="DTDuong"/>
      <sheetName val="GTXLc"/>
      <sheetName val="CPXLk"/>
      <sheetName val="KPTH"/>
      <sheetName val="Bang KL ket cau"/>
      <sheetName val="Du toan chi tiet_x0000_coc nuoc"/>
      <sheetName val="ma-pt"/>
      <sheetName val="dtct cong"/>
      <sheetName val="Khu xu ly nuoc THiep-XD"/>
      <sheetName val="Box-Girder"/>
      <sheetName val="Dbþgia"/>
      <sheetName val="0_x0000__x0000_ﱸ͕_x0000__x0004__x0000__x0000__x0000__x0000__x0000__x0000_͕_x0000__x0000__x0000__x0000__x0000__x0000__x0000__x0000_列͕_x0000__x0000__x0013__x0000__x0000__x0000_"/>
      <sheetName val="CHI"/>
      <sheetName val="Nhap don gia VL dia _x0003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md5!-52"/>
      <sheetName val="coctuatrenda"/>
      <sheetName val="Pier"/>
      <sheetName val="Pile"/>
      <sheetName val="DEF"/>
      <sheetName val="[dtTKKT-98-106.xlsၝTHCDS11"/>
      <sheetName val="[dtTKKT-98-106.xls?THCDS11"/>
      <sheetName val="Sheet3ٺ_x0001_2)"/>
      <sheetName val="She"/>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TN"/>
      <sheetName val="QLDD"/>
      <sheetName val="Moi truong"/>
      <sheetName val="KHĐ"/>
      <sheetName val="Thuc thanh"/>
      <sheetName val="Giathanh1m3BT"/>
      <sheetName val="_x0000_?_x0000__x0000__x0000__x0000_?_x0001__x0000__x0000__x0000__x0000_?_x0001__x0000_????_x0001__x0000__x0000__x0000__x0000_?_x0001_H-_x0000_?_x0000_"/>
      <sheetName val="dt-kphi-ÿÿo-ctiet"/>
      <sheetName val="???????_x0001_?????_x0001_?????_x0001_?????_x0001_H-???"/>
      <sheetName val="She?t9"/>
      <sheetName val="10mduongsa{ío"/>
      <sheetName val="CHI TI_x0000__x0000_"/>
      <sheetName val="CPVUE_03"/>
      <sheetName val="T_x0004_ 3DIEM"/>
      <sheetName val="Rheet10"/>
      <sheetName val="KLD_x0007_TT&lt;120%"/>
      <sheetName val="dt-k0hi (2)"/>
      <sheetName val="DT_x0003_T_02"/>
      <sheetName val="0"/>
      <sheetName val="ptvì0-1"/>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x0001_??_x0001_?????_x0001_??_x0001_H-???"/>
      <sheetName val="____x0001____x0001_______x0001____x0001_H-___"/>
      <sheetName val="TinhToan"/>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KLDGTT&lt;1ü_x000c__x0000__x0000_(2)"/>
      <sheetName val="NVBH(HOAN"/>
      <sheetName val="dt-cphi-ctieT"/>
      <sheetName val="vua_x0000_韘࿊_x0000__x0004__x0000_酐࿊_x0000_須࿊_x0000__x0004__x0000__x0016_[dtTKKT-98-10"/>
      <sheetName val="0??ﱸ͕?_x0004_??????͕????????列͕??_x0013_???"/>
      <sheetName val="TM_JCTC"/>
      <sheetName val="KLDGTT&lt;1ü_x000c_??(2)"/>
      <sheetName val="She%t11"/>
      <sheetName val="Nhap don gia VL dia áhuong"/>
      <sheetName val="uong mot ngay cong xay lap"/>
      <sheetName val="fej"/>
      <sheetName val="DT1__x0010_3"/>
      <sheetName val="DGKE_00"/>
      <sheetName val="P4-T`nAn-Factored"/>
      <sheetName val="S²_x0000__x0000_2"/>
      <sheetName val="bth-kpha"/>
      <sheetName val="Tuong-ٺ_x0001_an"/>
      <sheetName val="Piers of Main Flylyer (1)"/>
      <sheetName val="ma_pt"/>
      <sheetName val="COC KHOAN0T5"/>
      <sheetName val="_x0000__x0000__x0000__x0000__x0000__x0000_??_x0000__x0000__x0013__x0000__x0000__x0000__x0000__x0000__x0000__x0000__x0000__x0000__x0000__x0000__x0000__x0000__x0000__x0000__x001f_[dtT"/>
      <sheetName val="TD &quot;DIEM"/>
      <sheetName val="Du toan chi tiet coc juoc"/>
      <sheetName val="Sheet1 (3)"/>
      <sheetName val="Sheet1 (2)"/>
      <sheetName val="Klu_x0016_4_x0000_DÀÀFN"/>
      <sheetName val="t1_3"/>
      <sheetName val="Du_thau"/>
      <sheetName val="Tro_giup"/>
      <sheetName val="sat"/>
      <sheetName val="NKC"/>
      <sheetName val="SoCaiT"/>
      <sheetName val="THDU"/>
      <sheetName val="Nhatkychung"/>
      <sheetName val="Eodule1"/>
      <sheetName val="DGAT_02"/>
      <sheetName val="Piers of Mai. Flyover (1)"/>
      <sheetName val="YE2_x0000__x0000_ CONG"/>
      <sheetName val="dt-kphi-isoiendo"/>
      <sheetName val="DG೼�_02"/>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PC-summary"/>
      <sheetName val="0000000!"/>
      <sheetName val="YE2"/>
      <sheetName val="CtVKdam_x0000_Ʀ_x0000__x0000__x0000__x0000__x0000_"/>
      <sheetName val="S_ li_u"/>
      <sheetName val="T_ng h_p theo h_c sinh"/>
      <sheetName val="Du toan c`i tiet coc nuoc"/>
      <sheetName val="DothiP1"/>
      <sheetName val="KLDGTT&lt;1ü_x000c_"/>
      <sheetName val="vua???????????韘࿊?_x0004_??????酐࿊?????"/>
      <sheetName val="vua?韘࿊?_x0004_?酐࿊?須࿊?_x0004_?_x0016_[dtTKKT-98-10"/>
      <sheetName val="RCCPCHUNG CHO CAC DTUONG"/>
      <sheetName val="T²_x0000__x0000_8-49"/>
      <sheetName val="LO 5_x0009_"/>
      <sheetName val="dt-kphi_x0010_øÿet"/>
      <sheetName val="Luong_mot_ngay_cong_k`ao_sat"/>
      <sheetName val="[dtTKKT-98-106.xl۽_x0000_gvt"/>
      <sheetName val="KL thanh toan-Xuan Dao"/>
      <sheetName val="Ctinh 10kV"/>
      <sheetName val="_x0000_Ё_x0000__x0000__x0000__x0000_䀤_x0001__x0000__x0000__x0000__x0000_䀶_x0001__x0000_晦晦晦䀙_x0001__x0000__x0000__x0000_"/>
      <sheetName val="DG??_02"/>
      <sheetName val="bth-ëphi"/>
      <sheetName val="tra"/>
      <sheetName val="dtmkphi-iso-tong"/>
      <sheetName val="tra?????±@Z"/>
      <sheetName val="Du toan chi tiet?coc nuoc"/>
      <sheetName val="YE2?? CONG"/>
      <sheetName val="CtVKdam_x0005__x0000__x0000__x0000__x0000_㼽"/>
      <sheetName val="CtVKdam_x0000_Ʀ_x0000__x0000__x0000__x0000__xd830_"/>
      <sheetName val="CtVKdamĆ_x0000__x0000__x0000_Ā뒟_x0005_"/>
      <sheetName val="Luong mot ngay cofg xay lap"/>
      <sheetName val="T2_x0000__x0000_)"/>
      <sheetName val="tra_x0000__x0000__x0000__x0000__x0000_”±@Z"/>
      <sheetName val="CtVKdam?Ʀ?????"/>
      <sheetName val="Gia Du Thau "/>
      <sheetName val="Phan_tich_don_gia_chi_Uet"/>
      <sheetName val="LO 5 "/>
      <sheetName val="Tuong-?_x0001_an"/>
      <sheetName val="Du toan_x0000_chi tiet coc"/>
      <sheetName val="?_x0000_???_x0010_??_x0000__x0004__x0000__x0000__x0000__x0000__x0000__x0000_??_x0000__x0000__x0000__x0000__x0000__x0000__x0000__x0000_??_x0000__x0000__x0006_"/>
      <sheetName val="hoane (3)"/>
      <sheetName val="Luong_x0000_mot ngay cong xay lap"/>
      <sheetName val="CtVKdam艘A芜A헾⾤_x0005_"/>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cpk"/>
      <sheetName val="TKP"/>
      <sheetName val="KS-KT"/>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VC CS"/>
      <sheetName val="Bia 31?_x0000_"/>
      <sheetName val="DGXDCB_DD"/>
      <sheetName val="DMQT"/>
      <sheetName val="chiet tin_x0000_"/>
      <sheetName val="Bia 31_"/>
      <sheetName val="SL_dau_tien"/>
      <sheetName val="HSDC_GOC"/>
      <sheetName val="Th_Thao_do_0,4"/>
      <sheetName val="TH_thao_do_22"/>
      <sheetName val="TH-TBA_THAO_DO"/>
      <sheetName val="Bia_Thao_do_0,4"/>
      <sheetName val="Bia_Thao_do_22"/>
      <sheetName val="DM_85"/>
      <sheetName val="Bia_CS"/>
      <sheetName val="VCDD_CS"/>
      <sheetName val="DGVCTC_67"/>
      <sheetName val="Bia_thao_do_TBA"/>
      <sheetName val="bang_dien"/>
      <sheetName val="Cl_lech-cs"/>
      <sheetName val="vt_CS"/>
      <sheetName val="SLVC_CS"/>
      <sheetName val="Chi_tiet_-_CS"/>
      <sheetName val="th_CS"/>
      <sheetName val="TH_VTCS"/>
      <sheetName val="th_CT"/>
      <sheetName val="chiet_tinh"/>
      <sheetName val="DM_67"/>
      <sheetName val="VCDD_221"/>
      <sheetName val="Chlech_-22"/>
      <sheetName val="TNGHIEM_22"/>
      <sheetName val="chi_tiet_dz_22_kv"/>
      <sheetName val="vt_A_cap"/>
      <sheetName val="vc_vat_tu_CHUNG_"/>
      <sheetName val="PQ_tuyen"/>
      <sheetName val="Trung_chuyen"/>
      <sheetName val="T_T_CL_VC_DZ_22"/>
      <sheetName val="TH_dz_22"/>
      <sheetName val="TNGHIEM_0,4"/>
      <sheetName val="DG_89"/>
      <sheetName val="SLVC_0_4"/>
      <sheetName val="VCDD_0_4"/>
      <sheetName val="Ch_lech_-0,4"/>
      <sheetName val="TDIEN-PHAn_PHOI"/>
      <sheetName val="CHITIET_0_4_KV"/>
      <sheetName val="VT_ds_0,4"/>
      <sheetName val="Th_0,4"/>
      <sheetName val="Bia_0_4"/>
      <sheetName val="TU_BU"/>
      <sheetName val="TU_DIEN"/>
      <sheetName val="chi_tiet_TBA"/>
      <sheetName val="VT_TB_TBA"/>
      <sheetName val="TH_400"/>
      <sheetName val="Bia_400"/>
      <sheetName val="DM_66"/>
      <sheetName val="SLVC_TBA"/>
      <sheetName val="VC_TBA"/>
      <sheetName val="kl_tt"/>
      <sheetName val="TONG_KE_DZ_22_KV"/>
      <sheetName val="SLVC_22"/>
      <sheetName val="TH_VT0,4"/>
      <sheetName val="TH_VT22"/>
      <sheetName val="TONG_DZ_0_4_KV"/>
      <sheetName val="DG_vat_tu"/>
      <sheetName val="TH_thao_do_35"/>
      <sheetName val="bia_35_thao_do"/>
      <sheetName val="Bia_15"/>
      <sheetName val="Bia_25"/>
      <sheetName val="Bia__160"/>
      <sheetName val="TH_160"/>
      <sheetName val="TH_15"/>
      <sheetName val="TH_25"/>
      <sheetName val="DLC_DIEN_AP"/>
      <sheetName val="HS_Dia_ban"/>
      <sheetName val="VC_VT_TB"/>
      <sheetName val="SLVC_0_41"/>
      <sheetName val="vt_22"/>
      <sheetName val="VCDD_0_41"/>
      <sheetName val="Kho_Tam"/>
      <sheetName val="Bia_0,4"/>
      <sheetName val="Bia_TBA"/>
      <sheetName val="TH_50"/>
      <sheetName val="Bia_50"/>
      <sheetName val="TH_75"/>
      <sheetName val="TH_31,5"/>
      <sheetName val="Bia_31,5"/>
      <sheetName val="Bia_75"/>
      <sheetName val="TH_100"/>
      <sheetName val="Bia__100"/>
      <sheetName val="PHAN_DS_22_KV"/>
      <sheetName val="VC_CS"/>
      <sheetName val="chiet_tin"/>
      <sheetName val="Bia_31ۨ"/>
      <sheetName val="Bia_31?"/>
      <sheetName val="Bia_31_"/>
      <sheetName val="SL CAN THIET"/>
      <sheetName val="Bia 31??"/>
      <sheetName val="chiet tin?"/>
      <sheetName val="SL_dau_tien1"/>
      <sheetName val="HSDC_GOC1"/>
      <sheetName val="Th_Thao_do_0,41"/>
      <sheetName val="TH_thao_do_221"/>
      <sheetName val="TH-TBA_THAO_DO1"/>
      <sheetName val="Bia_Thao_do_0,41"/>
      <sheetName val="Bia_Thao_do_221"/>
      <sheetName val="DM_851"/>
      <sheetName val="Bia_CS1"/>
      <sheetName val="VCDD_CS1"/>
      <sheetName val="DGVCTC_671"/>
      <sheetName val="Bia_thao_do_TBA1"/>
      <sheetName val="bang_dien1"/>
      <sheetName val="Cl_lech-cs1"/>
      <sheetName val="vt_CS1"/>
      <sheetName val="SLVC_CS1"/>
      <sheetName val="Chi_tiet_-_CS1"/>
      <sheetName val="th_CS1"/>
      <sheetName val="TH_VTCS1"/>
      <sheetName val="th_CT1"/>
      <sheetName val="chiet_tinh1"/>
      <sheetName val="DM_671"/>
      <sheetName val="VCDD_222"/>
      <sheetName val="Chlech_-221"/>
      <sheetName val="TNGHIEM_221"/>
      <sheetName val="chi_tiet_dz_22_kv1"/>
      <sheetName val="vt_A_cap1"/>
      <sheetName val="vc_vat_tu_CHUNG_1"/>
      <sheetName val="PQ_tuyen1"/>
      <sheetName val="Trung_chuyen1"/>
      <sheetName val="T_T_CL_VC_DZ_221"/>
      <sheetName val="TH_dz_221"/>
      <sheetName val="TNGHIEM_0,41"/>
      <sheetName val="DG_891"/>
      <sheetName val="SLVC_0_42"/>
      <sheetName val="VCDD_0_42"/>
      <sheetName val="Ch_lech_-0,41"/>
      <sheetName val="TDIEN-PHAn_PHOI1"/>
      <sheetName val="CHITIET_0_4_KV1"/>
      <sheetName val="VT_ds_0,41"/>
      <sheetName val="Th_0,41"/>
      <sheetName val="Bia_0_41"/>
      <sheetName val="TU_BU1"/>
      <sheetName val="TU_DIEN1"/>
      <sheetName val="chi_tiet_TBA1"/>
      <sheetName val="VT_TB_TBA1"/>
      <sheetName val="TH_4001"/>
      <sheetName val="Bia_4001"/>
      <sheetName val="DM_661"/>
      <sheetName val="SLVC_TBA1"/>
      <sheetName val="VC_TBA1"/>
      <sheetName val="kl_tt1"/>
      <sheetName val="TONG_KE_DZ_22_KV1"/>
      <sheetName val="SLVC_221"/>
      <sheetName val="TH_VT0,41"/>
      <sheetName val="TH_VT221"/>
      <sheetName val="TONG_DZ_0_4_KV1"/>
      <sheetName val="DG_vat_tu1"/>
      <sheetName val="TH_thao_do_351"/>
      <sheetName val="bia_35_thao_do1"/>
      <sheetName val="Bia_151"/>
      <sheetName val="Bia_251"/>
      <sheetName val="Bia__1601"/>
      <sheetName val="TH_1601"/>
      <sheetName val="TH_151"/>
      <sheetName val="TH_251"/>
      <sheetName val="DLC_DIEN_AP1"/>
      <sheetName val="HS_Dia_ban1"/>
      <sheetName val="VC_VT_TB1"/>
      <sheetName val="SLVC_0_43"/>
      <sheetName val="vt_221"/>
      <sheetName val="VCDD_0_43"/>
      <sheetName val="Kho_Tam1"/>
      <sheetName val="Bia_0,41"/>
      <sheetName val="Bia_TBA1"/>
      <sheetName val="TH_501"/>
      <sheetName val="Bia_501"/>
      <sheetName val="TH_751"/>
      <sheetName val="TH_31,51"/>
      <sheetName val="Bia_31,51"/>
      <sheetName val="Bia_751"/>
      <sheetName val="TH_1001"/>
      <sheetName val="Bia__1001"/>
      <sheetName val="PHAN_DS_22_KV1"/>
      <sheetName val="VC_CS1"/>
      <sheetName val="SL_dau_tien2"/>
      <sheetName val="HSDC_GOC2"/>
      <sheetName val="Th_Thao_do_0,42"/>
      <sheetName val="TH_thao_do_222"/>
      <sheetName val="TH-TBA_THAO_DO2"/>
      <sheetName val="Bia_Thao_do_0,42"/>
      <sheetName val="Bia_Thao_do_222"/>
      <sheetName val="DM_852"/>
      <sheetName val="Bia_CS2"/>
      <sheetName val="VCDD_CS2"/>
      <sheetName val="DGVCTC_672"/>
      <sheetName val="Bia_thao_do_TBA2"/>
      <sheetName val="bang_dien2"/>
      <sheetName val="Cl_lech-cs2"/>
      <sheetName val="vt_CS2"/>
      <sheetName val="SLVC_CS2"/>
      <sheetName val="Chi_tiet_-_CS2"/>
      <sheetName val="th_CS2"/>
      <sheetName val="TH_VTCS2"/>
      <sheetName val="th_CT2"/>
      <sheetName val="chiet_tinh2"/>
      <sheetName val="DM_672"/>
      <sheetName val="VCDD_223"/>
      <sheetName val="Chlech_-222"/>
      <sheetName val="TNGHIEM_222"/>
      <sheetName val="chi_tiet_dz_22_kv2"/>
      <sheetName val="vt_A_cap2"/>
      <sheetName val="vc_vat_tu_CHUNG_2"/>
      <sheetName val="PQ_tuyen2"/>
      <sheetName val="Trung_chuyen2"/>
      <sheetName val="T_T_CL_VC_DZ_222"/>
      <sheetName val="TH_dz_222"/>
      <sheetName val="TNGHIEM_0,42"/>
      <sheetName val="DG_892"/>
      <sheetName val="SLVC_0_44"/>
      <sheetName val="VCDD_0_44"/>
      <sheetName val="Ch_lech_-0,42"/>
      <sheetName val="TDIEN-PHAn_PHOI2"/>
      <sheetName val="CHITIET_0_4_KV2"/>
      <sheetName val="VT_ds_0,42"/>
      <sheetName val="Th_0,42"/>
      <sheetName val="Bia_0_42"/>
      <sheetName val="TU_BU2"/>
      <sheetName val="TU_DIEN2"/>
      <sheetName val="chi_tiet_TBA2"/>
      <sheetName val="VT_TB_TBA2"/>
      <sheetName val="TH_4002"/>
      <sheetName val="Bia_4002"/>
      <sheetName val="DM_662"/>
      <sheetName val="SLVC_TBA2"/>
      <sheetName val="VC_TBA2"/>
      <sheetName val="kl_tt2"/>
      <sheetName val="TONG_KE_DZ_22_KV2"/>
      <sheetName val="SLVC_222"/>
      <sheetName val="TH_VT0,42"/>
      <sheetName val="TH_VT222"/>
      <sheetName val="TONG_DZ_0_4_KV2"/>
      <sheetName val="DG_vat_tu2"/>
      <sheetName val="TH_thao_do_352"/>
      <sheetName val="bia_35_thao_do2"/>
      <sheetName val="Bia_152"/>
      <sheetName val="Bia_252"/>
      <sheetName val="Bia__1602"/>
      <sheetName val="TH_1602"/>
      <sheetName val="TH_152"/>
      <sheetName val="TH_252"/>
      <sheetName val="DLC_DIEN_AP2"/>
      <sheetName val="HS_Dia_ban2"/>
      <sheetName val="VC_VT_TB2"/>
      <sheetName val="SLVC_0_45"/>
      <sheetName val="vt_222"/>
      <sheetName val="VCDD_0_45"/>
      <sheetName val="Kho_Tam2"/>
      <sheetName val="Bia_0,42"/>
      <sheetName val="Bia_TBA2"/>
      <sheetName val="TH_502"/>
      <sheetName val="Bia_502"/>
      <sheetName val="TH_752"/>
      <sheetName val="TH_31,52"/>
      <sheetName val="Bia_31,52"/>
      <sheetName val="Bia_752"/>
      <sheetName val="TH_1002"/>
      <sheetName val="Bia__1002"/>
      <sheetName val="PHAN_DS_22_KV2"/>
      <sheetName val="VC_CS2"/>
      <sheetName val="SL_dau_tien3"/>
      <sheetName val="HSDC_GOC3"/>
      <sheetName val="Th_Thao_do_0,43"/>
      <sheetName val="TH_thao_do_223"/>
      <sheetName val="TH-TBA_THAO_DO3"/>
      <sheetName val="Bia_Thao_do_0,43"/>
      <sheetName val="Bia_Thao_do_223"/>
      <sheetName val="DM_853"/>
      <sheetName val="Bia_CS3"/>
      <sheetName val="VCDD_CS3"/>
      <sheetName val="DGVCTC_673"/>
      <sheetName val="Bia_thao_do_TBA3"/>
      <sheetName val="bang_dien3"/>
      <sheetName val="Cl_lech-cs3"/>
      <sheetName val="vt_CS3"/>
      <sheetName val="SLVC_CS3"/>
      <sheetName val="Chi_tiet_-_CS3"/>
      <sheetName val="th_CS3"/>
      <sheetName val="TH_VTCS3"/>
      <sheetName val="th_CT3"/>
      <sheetName val="chiet_tinh3"/>
      <sheetName val="DM_673"/>
      <sheetName val="VCDD_224"/>
      <sheetName val="Chlech_-223"/>
      <sheetName val="TNGHIEM_223"/>
      <sheetName val="chi_tiet_dz_22_kv3"/>
      <sheetName val="vt_A_cap3"/>
      <sheetName val="vc_vat_tu_CHUNG_3"/>
      <sheetName val="PQ_tuyen3"/>
      <sheetName val="Trung_chuyen3"/>
      <sheetName val="T_T_CL_VC_DZ_223"/>
      <sheetName val="TH_dz_223"/>
      <sheetName val="TNGHIEM_0,43"/>
      <sheetName val="DG_893"/>
      <sheetName val="SLVC_0_46"/>
      <sheetName val="VCDD_0_46"/>
      <sheetName val="Ch_lech_-0,43"/>
      <sheetName val="TDIEN-PHAn_PHOI3"/>
      <sheetName val="CHITIET_0_4_KV3"/>
      <sheetName val="VT_ds_0,43"/>
      <sheetName val="Th_0,43"/>
      <sheetName val="Bia_0_43"/>
      <sheetName val="TU_BU3"/>
      <sheetName val="TU_DIEN3"/>
      <sheetName val="chi_tiet_TBA3"/>
      <sheetName val="VT_TB_TBA3"/>
      <sheetName val="TH_4003"/>
      <sheetName val="Bia_4003"/>
      <sheetName val="DM_663"/>
      <sheetName val="SLVC_TBA3"/>
      <sheetName val="VC_TBA3"/>
      <sheetName val="kl_tt3"/>
      <sheetName val="TONG_KE_DZ_22_KV3"/>
      <sheetName val="SLVC_223"/>
      <sheetName val="TH_VT0,43"/>
      <sheetName val="TH_VT223"/>
      <sheetName val="TONG_DZ_0_4_KV3"/>
      <sheetName val="DG_vat_tu3"/>
      <sheetName val="TH_thao_do_353"/>
      <sheetName val="bia_35_thao_do3"/>
      <sheetName val="Bia_153"/>
      <sheetName val="Bia_253"/>
      <sheetName val="Bia__1603"/>
      <sheetName val="TH_1603"/>
      <sheetName val="TH_153"/>
      <sheetName val="TH_253"/>
      <sheetName val="DLC_DIEN_AP3"/>
      <sheetName val="HS_Dia_ban3"/>
      <sheetName val="VC_VT_TB3"/>
      <sheetName val="SLVC_0_47"/>
      <sheetName val="vt_223"/>
      <sheetName val="VCDD_0_47"/>
      <sheetName val="Kho_Tam3"/>
      <sheetName val="Bia_0,43"/>
      <sheetName val="Bia_TBA3"/>
      <sheetName val="TH_503"/>
      <sheetName val="Bia_503"/>
      <sheetName val="TH_753"/>
      <sheetName val="TH_31,53"/>
      <sheetName val="Bia_31,53"/>
      <sheetName val="Bia_753"/>
      <sheetName val="TH_1003"/>
      <sheetName val="Bia__1003"/>
      <sheetName val="PHAN_DS_22_KV3"/>
      <sheetName val="VC_CS3"/>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DG vat lieu"/>
      <sheetName val="chi_tiet_dz_22_kv6"/>
      <sheetName val="vt_A_cap6"/>
      <sheetName val="Đoàn_Vay_Tiền"/>
      <sheetName val="Nợ_Đoàn"/>
      <sheetName val="tong_hop"/>
      <sheetName val="phan_tich_DG"/>
      <sheetName val="gia_vat_lieu"/>
      <sheetName val="gia_xe_may"/>
      <sheetName val="gia_nhan_cong"/>
      <sheetName val="Goc_Dien"/>
      <sheetName val="DT_dien"/>
      <sheetName val="TBI+NUOC_"/>
      <sheetName val="TBI_nuoc"/>
      <sheetName val="Main_Road"/>
      <sheetName val="Gioi_thieu"/>
      <sheetName val="DG_11"/>
      <sheetName val="Tien_luong"/>
      <sheetName val="Kinh_phi_"/>
      <sheetName val="DE_"/>
      <sheetName val="MTO_REV_0"/>
      <sheetName val="thi_lai"/>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phùn_tich_DG"/>
      <sheetName val="DO_AM_DT"/>
      <sheetName val="chitieth_chinh"/>
      <sheetName val="trinhEVN29_8"/>
      <sheetName val="Ðoàn_Vay_Ti?n"/>
      <sheetName val="N?_Ðoàn"/>
      <sheetName val="1000000"/>
      <sheetName val="SheetĹ"/>
      <sheetName val="Thang 4"/>
      <sheetName val="dtk490_x005f_x000a_491(PAI "/>
      <sheetName val="GVL-NC-M"/>
      <sheetName val="1 (2)"/>
      <sheetName val="DIVISION14"/>
      <sheetName val="2.1.1(2)"/>
      <sheetName val="2.3.1(3)"/>
      <sheetName val="2.4.1(1)"/>
      <sheetName val="2.4.1(2)"/>
      <sheetName val="Corec IPC13"/>
      <sheetName val="2.4.2(1)"/>
      <sheetName val="4.2.4"/>
      <sheetName val="5.5.4"/>
      <sheetName val="5.2.1,5.5.12 "/>
      <sheetName val="Summary Q.L.T Steel"/>
      <sheetName val="Stock July"/>
      <sheetName val="Advance payment"/>
      <sheetName val=" payment for Piling "/>
      <sheetName val="PCCP"/>
      <sheetName val="Bridge"/>
      <sheetName val=" Gider Bridge (2)"/>
      <sheetName val="2_3_3"/>
      <sheetName val="2_4_3"/>
      <sheetName val="2_5_1"/>
      <sheetName val="3_1_1"/>
      <sheetName val="3_1_4"/>
      <sheetName val="4_1_1"/>
      <sheetName val="4_3_2"/>
      <sheetName val="5_3_1"/>
      <sheetName val="Stoc+ July"/>
      <sheetName val="TS"/>
      <sheetName val="CT Thang Mo"/>
      <sheetName val="CT  PL"/>
      <sheetName val="Coc 32 m(Cho mo)"/>
      <sheetName val="chiettinh"/>
      <sheetName val="CanDoi"/>
      <sheetName val="Section"/>
      <sheetName val="CHITIET VL-NC-TT -1p"/>
      <sheetName val="lam-moi"/>
      <sheetName val="gtrinh"/>
      <sheetName val="2.3«U"/>
      <sheetName val="CTGT"/>
      <sheetName val="4_1__x0011_"/>
      <sheetName val="Tinh toan"/>
      <sheetName val="VX"/>
      <sheetName val="KP-XL"/>
      <sheetName val="CT35"/>
      <sheetName val="phucap"/>
      <sheetName val="dtxl-duong (3)"/>
      <sheetName val="cpkhac"/>
      <sheetName val="dtoan-BVTC"/>
      <sheetName val="dtxl-duong-BVTC"/>
      <sheetName val="dtxl-duong-ctiet"/>
      <sheetName val="PA2"/>
      <sheetName val="PA3"/>
      <sheetName val="Xuly_Data"/>
      <sheetName val="cap_so_lao_dong"/>
      <sheetName val="Xuly_Data1"/>
      <sheetName val="cap_so_lao_dong1"/>
      <sheetName val="khung ten TD"/>
      <sheetName val="1.3"/>
      <sheetName val="1.5"/>
      <sheetName val="Tra KS"/>
      <sheetName val="????????"/>
      <sheetName val="A6"/>
      <sheetName val="THXL"/>
      <sheetName val="XL"/>
      <sheetName val="KSLDA"/>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KT)"/>
      <sheetName val="KS(BCKT)"/>
      <sheetName val="TH-TB"/>
      <sheetName val="TH-DK"/>
      <sheetName val="th-xd "/>
      <sheetName val="dt-xd"/>
      <sheetName val="PACS"/>
      <sheetName val="PACS (2)"/>
      <sheetName val="PACS (3)"/>
      <sheetName val="PACS (4)"/>
      <sheetName val="th-110"/>
      <sheetName val="DGdsinh"/>
      <sheetName val="mau "/>
      <sheetName val="[PHUTRO500.xls?Gia ban NK bq"/>
      <sheetName val="Dieuchinh"/>
      <sheetName val="cat Na dan(DP1)²_x0000__x0000_"/>
      <sheetName val="P"/>
      <sheetName val="2J._x0010_2"/>
      <sheetName val="GIAVLIEU"/>
      <sheetName val="_PHUTRO500.xlsѝGia ban NK bq"/>
      <sheetName val="control"/>
      <sheetName val="cat Na dan(DP1)²"/>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row r="5">
          <cell r="Q5" t="str">
            <v>H4</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4">
          <cell r="C4" t="e">
            <v>#N/A</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refreshError="1"/>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sheetData sheetId="446"/>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sheetData sheetId="467" refreshError="1"/>
      <sheetData sheetId="468"/>
      <sheetData sheetId="469">
        <row r="5">
          <cell r="Q5" t="str">
            <v>H4</v>
          </cell>
        </row>
      </sheetData>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refreshError="1"/>
      <sheetData sheetId="549"/>
      <sheetData sheetId="550" refreshError="1"/>
      <sheetData sheetId="551" refreshError="1"/>
      <sheetData sheetId="552"/>
      <sheetData sheetId="553"/>
      <sheetData sheetId="554"/>
      <sheetData sheetId="555"/>
      <sheetData sheetId="556"/>
      <sheetData sheetId="557" refreshError="1"/>
      <sheetData sheetId="558" refreshError="1"/>
      <sheetData sheetId="559" refreshError="1"/>
      <sheetData sheetId="560" refreshError="1"/>
      <sheetData sheetId="561"/>
      <sheetData sheetId="562"/>
      <sheetData sheetId="563" refreshError="1"/>
      <sheetData sheetId="564" refreshError="1"/>
      <sheetData sheetId="565" refreshError="1"/>
      <sheetData sheetId="566" refreshError="1"/>
      <sheetData sheetId="567" refreshError="1"/>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refreshError="1"/>
      <sheetData sheetId="636"/>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11">
          <cell r="A11" t="str">
            <v>MR No.</v>
          </cell>
        </row>
      </sheetData>
      <sheetData sheetId="709">
        <row r="166">
          <cell r="E166">
            <v>110850</v>
          </cell>
        </row>
      </sheetData>
      <sheetData sheetId="710"/>
      <sheetData sheetId="711">
        <row r="114">
          <cell r="E114">
            <v>53548.320749999999</v>
          </cell>
        </row>
      </sheetData>
      <sheetData sheetId="712"/>
      <sheetData sheetId="713">
        <row r="46">
          <cell r="G46">
            <v>82972.404999999984</v>
          </cell>
        </row>
      </sheetData>
      <sheetData sheetId="714"/>
      <sheetData sheetId="715"/>
      <sheetData sheetId="716">
        <row r="45">
          <cell r="E45">
            <v>29999.999873155197</v>
          </cell>
        </row>
      </sheetData>
      <sheetData sheetId="717"/>
      <sheetData sheetId="718"/>
      <sheetData sheetId="719">
        <row r="72">
          <cell r="E72">
            <v>41561.5363</v>
          </cell>
        </row>
      </sheetData>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sheetData sheetId="735"/>
      <sheetData sheetId="736"/>
      <sheetData sheetId="737" refreshError="1"/>
      <sheetData sheetId="738" refreshError="1"/>
      <sheetData sheetId="739" refreshError="1"/>
      <sheetData sheetId="740" refreshError="1"/>
      <sheetData sheetId="741" refreshError="1"/>
      <sheetData sheetId="742"/>
      <sheetData sheetId="743"/>
      <sheetData sheetId="744"/>
      <sheetData sheetId="745">
        <row r="7">
          <cell r="F7">
            <v>92</v>
          </cell>
        </row>
      </sheetData>
      <sheetData sheetId="746">
        <row r="7">
          <cell r="F7"/>
        </row>
      </sheetData>
      <sheetData sheetId="747">
        <row r="7">
          <cell r="F7"/>
        </row>
      </sheetData>
      <sheetData sheetId="748">
        <row r="7">
          <cell r="F7"/>
        </row>
      </sheetData>
      <sheetData sheetId="749">
        <row r="7">
          <cell r="F7"/>
        </row>
      </sheetData>
      <sheetData sheetId="750">
        <row r="7">
          <cell r="F7"/>
        </row>
      </sheetData>
      <sheetData sheetId="751">
        <row r="7">
          <cell r="F7"/>
        </row>
      </sheetData>
      <sheetData sheetId="752">
        <row r="7">
          <cell r="F7"/>
        </row>
      </sheetData>
      <sheetData sheetId="753">
        <row r="7">
          <cell r="F7"/>
        </row>
      </sheetData>
      <sheetData sheetId="754">
        <row r="7">
          <cell r="F7"/>
        </row>
      </sheetData>
      <sheetData sheetId="755">
        <row r="7">
          <cell r="F7"/>
        </row>
      </sheetData>
      <sheetData sheetId="756">
        <row r="7">
          <cell r="F7"/>
        </row>
      </sheetData>
      <sheetData sheetId="757">
        <row r="7">
          <cell r="F7"/>
        </row>
      </sheetData>
      <sheetData sheetId="758">
        <row r="7">
          <cell r="F7"/>
        </row>
      </sheetData>
      <sheetData sheetId="759"/>
      <sheetData sheetId="760"/>
      <sheetData sheetId="761"/>
      <sheetData sheetId="762"/>
      <sheetData sheetId="763">
        <row r="10">
          <cell r="Q10">
            <v>58000</v>
          </cell>
        </row>
      </sheetData>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sheetData sheetId="1220"/>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sheetData sheetId="1254" refreshError="1"/>
      <sheetData sheetId="1255" refreshError="1"/>
      <sheetData sheetId="1256" refreshError="1"/>
      <sheetData sheetId="1257"/>
      <sheetData sheetId="1258" refreshError="1"/>
      <sheetData sheetId="1259" refreshError="1"/>
      <sheetData sheetId="1260" refreshError="1"/>
      <sheetData sheetId="1261" refreshError="1"/>
      <sheetData sheetId="1262"/>
      <sheetData sheetId="1263"/>
      <sheetData sheetId="1264" refreshError="1"/>
      <sheetData sheetId="1265" refreshError="1"/>
      <sheetData sheetId="1266" refreshError="1"/>
      <sheetData sheetId="1267"/>
      <sheetData sheetId="1268" refreshError="1"/>
      <sheetData sheetId="1269" refreshError="1"/>
      <sheetData sheetId="1270" refreshError="1"/>
      <sheetData sheetId="1271" refreshError="1"/>
      <sheetData sheetId="1272" refreshError="1"/>
      <sheetData sheetId="1273" refreshError="1"/>
      <sheetData sheetId="1274"/>
      <sheetData sheetId="1275" refreshError="1"/>
      <sheetData sheetId="1276"/>
      <sheetData sheetId="1277" refreshError="1"/>
      <sheetData sheetId="1278" refreshError="1"/>
      <sheetData sheetId="1279" refreshError="1"/>
      <sheetData sheetId="1280" refreshError="1"/>
      <sheetData sheetId="1281"/>
      <sheetData sheetId="1282"/>
      <sheetData sheetId="1283"/>
      <sheetData sheetId="1284"/>
      <sheetData sheetId="1285"/>
      <sheetData sheetId="1286" refreshError="1"/>
      <sheetData sheetId="1287"/>
      <sheetData sheetId="1288" refreshError="1"/>
      <sheetData sheetId="1289" refreshError="1"/>
      <sheetData sheetId="1290" refreshError="1"/>
      <sheetData sheetId="1291" refreshError="1"/>
      <sheetData sheetId="1292"/>
      <sheetData sheetId="1293" refreshError="1"/>
      <sheetData sheetId="1294"/>
      <sheetData sheetId="1295" refreshError="1"/>
      <sheetData sheetId="1296"/>
      <sheetData sheetId="1297" refreshError="1"/>
      <sheetData sheetId="1298"/>
      <sheetData sheetId="1299"/>
      <sheetData sheetId="1300"/>
      <sheetData sheetId="1301"/>
      <sheetData sheetId="1302"/>
      <sheetData sheetId="1303"/>
      <sheetData sheetId="1304"/>
      <sheetData sheetId="1305"/>
      <sheetData sheetId="1306"/>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refreshError="1"/>
      <sheetData sheetId="1529"/>
      <sheetData sheetId="1530"/>
      <sheetData sheetId="1531"/>
      <sheetData sheetId="1532"/>
      <sheetData sheetId="1533" refreshError="1"/>
      <sheetData sheetId="1534"/>
      <sheetData sheetId="1535"/>
      <sheetData sheetId="1536"/>
      <sheetData sheetId="1537"/>
      <sheetData sheetId="1538" refreshError="1"/>
      <sheetData sheetId="1539" refreshError="1"/>
      <sheetData sheetId="1540" refreshError="1"/>
      <sheetData sheetId="1541" refreshError="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refreshError="1"/>
      <sheetData sheetId="1989" refreshError="1"/>
      <sheetData sheetId="1990" refreshError="1"/>
      <sheetData sheetId="1991"/>
      <sheetData sheetId="1992"/>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refreshError="1"/>
      <sheetData sheetId="2115" refreshError="1"/>
      <sheetData sheetId="2116" refreshError="1"/>
      <sheetData sheetId="2117" refreshError="1"/>
      <sheetData sheetId="2118" refreshError="1"/>
      <sheetData sheetId="2119" refreshError="1"/>
      <sheetData sheetId="2120"/>
      <sheetData sheetId="2121"/>
      <sheetData sheetId="2122"/>
      <sheetData sheetId="2123"/>
      <sheetData sheetId="2124" refreshError="1"/>
      <sheetData sheetId="2125"/>
      <sheetData sheetId="2126"/>
      <sheetData sheetId="2127" refreshError="1"/>
      <sheetData sheetId="2128"/>
      <sheetData sheetId="2129"/>
      <sheetData sheetId="2130" refreshError="1"/>
      <sheetData sheetId="2131"/>
      <sheetData sheetId="2132"/>
      <sheetData sheetId="2133"/>
      <sheetData sheetId="2134" refreshError="1"/>
      <sheetData sheetId="2135" refreshError="1"/>
      <sheetData sheetId="2136"/>
      <sheetData sheetId="2137"/>
      <sheetData sheetId="2138"/>
      <sheetData sheetId="2139"/>
      <sheetData sheetId="2140"/>
      <sheetData sheetId="2141"/>
      <sheetData sheetId="2142"/>
      <sheetData sheetId="2143"/>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sheetData sheetId="2158" refreshError="1"/>
      <sheetData sheetId="2159" refreshError="1"/>
      <sheetData sheetId="2160" refreshError="1"/>
      <sheetData sheetId="2161" refreshError="1"/>
      <sheetData sheetId="2162"/>
      <sheetData sheetId="2163"/>
      <sheetData sheetId="2164"/>
      <sheetData sheetId="2165"/>
      <sheetData sheetId="2166"/>
      <sheetData sheetId="2167"/>
      <sheetData sheetId="2168" refreshError="1"/>
      <sheetData sheetId="2169" refreshError="1"/>
      <sheetData sheetId="2170"/>
      <sheetData sheetId="2171"/>
      <sheetData sheetId="2172"/>
      <sheetData sheetId="2173" refreshError="1"/>
      <sheetData sheetId="2174" refreshError="1"/>
      <sheetData sheetId="2175"/>
      <sheetData sheetId="2176"/>
      <sheetData sheetId="2177" refreshError="1"/>
      <sheetData sheetId="2178" refreshError="1"/>
      <sheetData sheetId="2179" refreshError="1"/>
      <sheetData sheetId="2180"/>
      <sheetData sheetId="2181"/>
      <sheetData sheetId="2182" refreshError="1"/>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refreshError="1"/>
      <sheetData sheetId="2215" refreshError="1"/>
      <sheetData sheetId="2216"/>
      <sheetData sheetId="2217" refreshError="1"/>
      <sheetData sheetId="2218"/>
      <sheetData sheetId="2219" refreshError="1"/>
      <sheetData sheetId="2220" refreshError="1"/>
      <sheetData sheetId="2221" refreshError="1"/>
      <sheetData sheetId="2222" refreshError="1"/>
      <sheetData sheetId="22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oanct"/>
      <sheetName val="dgiact-cau"/>
      <sheetName val="dgiact-md"/>
      <sheetName val="vlieu"/>
      <sheetName val="M"/>
      <sheetName val="nc"/>
    </sheetNames>
    <sheetDataSet>
      <sheetData sheetId="0"/>
      <sheetData sheetId="1"/>
      <sheetData sheetId="2"/>
      <sheetData sheetId="3"/>
      <sheetData sheetId="4" refreshError="1">
        <row r="9">
          <cell r="E9">
            <v>87300</v>
          </cell>
        </row>
        <row r="13">
          <cell r="E13">
            <v>1200</v>
          </cell>
        </row>
        <row r="16">
          <cell r="E16">
            <v>3800</v>
          </cell>
        </row>
        <row r="17">
          <cell r="E17">
            <v>4550</v>
          </cell>
        </row>
      </sheetData>
      <sheetData sheetId="5"/>
      <sheetData sheetId="6" refreshError="1">
        <row r="10">
          <cell r="E10">
            <v>13878</v>
          </cell>
          <cell r="G10">
            <v>14611.199999999999</v>
          </cell>
          <cell r="H10">
            <v>14904</v>
          </cell>
          <cell r="J10">
            <v>16914</v>
          </cell>
          <cell r="K10">
            <v>18484</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
      <sheetName val="Gia_vat_tu"/>
      <sheetName val="TH_DA"/>
      <sheetName val="Chiet_tinh"/>
      <sheetName val="vat_tu_thu_hoi"/>
      <sheetName val="PT VATTU"/>
      <sheetName val="Cto"/>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TT35"/>
      <sheetName val="StartUp"/>
      <sheetName val="Sheet1"/>
      <sheetName val="Sheet2"/>
      <sheetName val="Sheet3"/>
      <sheetName val="TDTKP"/>
      <sheetName val="TONGKE3p "/>
      <sheetName val="Solieu"/>
      <sheetName val="Giacamay"/>
      <sheetName val="THTL"/>
      <sheetName val="luong"/>
      <sheetName val="he_so1"/>
      <sheetName val="Gia_vat_tu1"/>
      <sheetName val="TH_DA1"/>
      <sheetName val="Chiet_tinh1"/>
      <sheetName val="vat_tu_thu_hoi1"/>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TT_10KV"/>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Tienlg"/>
      <sheetName val="instrument"/>
      <sheetName val="giathanh1"/>
      <sheetName val="#REF"/>
      <sheetName val="DG "/>
      <sheetName val="MTP"/>
      <sheetName val="MTP1"/>
      <sheetName val="XL4Poppy"/>
      <sheetName val="NC"/>
      <sheetName val="vua(c)"/>
      <sheetName val="HT"/>
      <sheetName val="NEW-PANEL"/>
      <sheetName val="THPDMoi  (2)"/>
      <sheetName val="dongia (2)"/>
      <sheetName val="gtrinh"/>
      <sheetName val="phuluc1"/>
      <sheetName val="TONG HOP VL-NC"/>
      <sheetName val="lam-moi"/>
      <sheetName val="chitiet"/>
      <sheetName val="TH VL, NC, DDHT Thanhphuoc"/>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TT"/>
      <sheetName val="giavl"/>
    </sheetNames>
    <sheetDataSet>
      <sheetData sheetId="0"/>
      <sheetData sheetId="1"/>
      <sheetData sheetId="2" refreshError="1">
        <row r="1">
          <cell r="B1">
            <v>1</v>
          </cell>
        </row>
        <row r="2">
          <cell r="B2">
            <v>13808</v>
          </cell>
        </row>
        <row r="9">
          <cell r="B9">
            <v>13920</v>
          </cell>
        </row>
        <row r="10">
          <cell r="B10">
            <v>77338</v>
          </cell>
        </row>
        <row r="13">
          <cell r="B13">
            <v>120000</v>
          </cell>
        </row>
        <row r="14">
          <cell r="B14">
            <v>3500</v>
          </cell>
        </row>
        <row r="15">
          <cell r="B15">
            <v>25000</v>
          </cell>
        </row>
        <row r="17">
          <cell r="B17">
            <v>1200</v>
          </cell>
        </row>
        <row r="20">
          <cell r="B20">
            <v>5750</v>
          </cell>
        </row>
        <row r="21">
          <cell r="B21">
            <v>1100</v>
          </cell>
        </row>
        <row r="23">
          <cell r="B23">
            <v>500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labor"/>
      <sheetName val="Sheet1"/>
      <sheetName val="van khuon"/>
      <sheetName val="ct"/>
      <sheetName val="Material"/>
      <sheetName val="Equipment"/>
      <sheetName val="Equipment 1260"/>
      <sheetName val="CP vua"/>
      <sheetName val="00000000"/>
      <sheetName val="10000000"/>
      <sheetName val="20000000"/>
    </sheetNames>
    <sheetDataSet>
      <sheetData sheetId="0" refreshError="1">
        <row r="4">
          <cell r="D4">
            <v>1</v>
          </cell>
        </row>
      </sheetData>
      <sheetData sheetId="1" refreshError="1"/>
      <sheetData sheetId="2" refreshError="1"/>
      <sheetData sheetId="3" refreshError="1">
        <row r="24">
          <cell r="A24">
            <v>38190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SPL4-TOTAL"/>
      <sheetName val="DI-ESTI"/>
      <sheetName val="DI_ESTI"/>
      <sheetName val="chitiet"/>
      <sheetName val="Bang chiet tinh TBA"/>
      <sheetName val="Chiet tinh DZ 22"/>
      <sheetName val="TT"/>
      <sheetName val="tu"/>
      <sheetName val="ma-pt"/>
      <sheetName val="Tong hop381"/>
      <sheetName val="gVL"/>
      <sheetName val="tinhtoanKL"/>
      <sheetName val="VL"/>
      <sheetName val="TN"/>
      <sheetName val="ND"/>
      <sheetName val="CTGS"/>
      <sheetName val="KL thanh toan-Xuan Dao"/>
      <sheetName val="TT_0,4KV"/>
      <sheetName val="TT_35"/>
      <sheetName val="General"/>
      <sheetName val="Sheet1"/>
      <sheetName val="TinhToan"/>
      <sheetName val="NHATKY"/>
      <sheetName val="he so"/>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 val="Khu SX"/>
      <sheetName val="Thuc thanh"/>
      <sheetName val="SPT(37)"/>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efreshError="1">
        <row r="4">
          <cell r="C4" t="e">
            <v>#N/A</v>
          </cell>
        </row>
        <row r="9">
          <cell r="C9" t="b">
            <v>1</v>
          </cell>
        </row>
        <row r="15">
          <cell r="A15" t="b">
            <v>1</v>
          </cell>
        </row>
        <row r="31">
          <cell r="C31" t="b">
            <v>1</v>
          </cell>
        </row>
      </sheetData>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CT -TH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may"/>
      <sheetName val="Vatlieu cau"/>
      <sheetName val="cau DS11"/>
      <sheetName val="cau DS12"/>
      <sheetName val="THCDS12"/>
      <sheetName val="dgcau"/>
      <sheetName val="THCDS11"/>
      <sheetName val="DGCT"/>
      <sheetName val="DGCong"/>
      <sheetName val="Vatlieu"/>
      <sheetName val="nhancong"/>
      <sheetName val="KL"/>
      <sheetName val="Sheet3"/>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YEU TO CONG"/>
      <sheetName val="TD 3DIEM"/>
      <sheetName val="TD 2DIEM"/>
      <sheetName val="Sheet3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
      <sheetName val="ptvl0-1"/>
      <sheetName val="0-1"/>
      <sheetName val="ptvl4-5"/>
      <sheetName val="4-5"/>
      <sheetName val="ptvl3-4"/>
      <sheetName val="3-4"/>
      <sheetName val="ptvl2-3"/>
      <sheetName val="2-3"/>
      <sheetName val="vlcong"/>
      <sheetName val="ptvl1-2"/>
      <sheetName val="1-2"/>
      <sheetName val="dt-iphi"/>
      <sheetName val="TO HUNG"/>
      <sheetName val="CONGNHAN NE"/>
      <sheetName val="XINGUYEP"/>
      <sheetName val="TH331"/>
      <sheetName val="ìtoan"/>
      <sheetName val="Kluong"/>
      <sheetName val="Giatri"/>
      <sheetName val="Don gia chi tiet"/>
      <sheetName val="Du thau"/>
      <sheetName val="Tro giup"/>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CRC"/>
      <sheetName val="GIATRI-DAILY"/>
      <sheetName val="NVBH KHAC"/>
      <sheetName val="NVBH HOAN"/>
      <sheetName val="TONKHODAILY"/>
      <sheetName val="gvt"/>
      <sheetName val="ATGT"/>
      <sheetName val="DG-TH"/>
      <sheetName val="Tuong-chan"/>
      <sheetName val="Dau-cong"/>
      <sheetName val="dtoan (4)"/>
      <sheetName val="tmdtu"/>
      <sheetName val="tra-vat-lieu"/>
      <sheetName val="Sheet_x0001_1"/>
      <sheetName val="FPPN"/>
      <sheetName val="CHI_x0000_TIET"/>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DGCT_x0006_"/>
      <sheetName val="PTCT"/>
      <sheetName val="ktduong"/>
      <sheetName val="dg"/>
      <sheetName val="cu"/>
      <sheetName val="KTcau2004"/>
      <sheetName val="KT2004XL#moi"/>
      <sheetName val="denbu"/>
      <sheetName val="thop"/>
      <sheetName val="nhan cong"/>
      <sheetName val="P3-PanAn-Factored"/>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Nhap don gia VL dia _x0003__x0000_uong"/>
      <sheetName val="ESTI."/>
      <sheetName val="DI-ESTI"/>
      <sheetName val="HK1"/>
      <sheetName val="HK2"/>
      <sheetName val="CANAM"/>
      <sheetName val="GiaVL"/>
      <sheetName val="Số liệu"/>
      <sheetName val="TKKYI"/>
      <sheetName val="TKKYII"/>
      <sheetName val="Tổng hợp theo học sinh"/>
      <sheetName val="XL4Test5 (2)"/>
      <sheetName val="coc duc"/>
      <sheetName val="CHI"/>
      <sheetName val="Nhap don gia VL dia _x0003_"/>
      <sheetName val="dam"/>
      <sheetName val="Mocantho"/>
      <sheetName val="MoQL91"/>
      <sheetName val="tru"/>
      <sheetName val="10mduongsaumo"/>
      <sheetName val="ctt"/>
      <sheetName val="thanmkhao"/>
      <sheetName val="monho"/>
      <sheetName val="Phan tich don gia chi Uet"/>
      <sheetName val="_x0000_Ё_x0000__x0000__x0000__x0000_䀤_x0001__x0000__x0000__x0000__x0000_䀶_x0001__x0000_晦晦晦䀙_x0001__x0000__x0000__x0000__x0000_㿰_x0001_H-_x0000_ਈ_x0000_"/>
      <sheetName val="SPL4"/>
      <sheetName val="t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u_lieu"/>
      <sheetName val="bao cao ngay 13-02"/>
      <sheetName val="CBG"/>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ctTBA"/>
      <sheetName val="tai"/>
      <sheetName val="hoang"/>
      <sheetName val="hoang (2)"/>
      <sheetName val="hoang (3)"/>
      <sheetName val="She_x0000_t9"/>
      <sheetName val="He so"/>
      <sheetName val="PL Vua"/>
      <sheetName val="DPD"/>
      <sheetName val="DgDuong"/>
      <sheetName val="dgmo-tru"/>
      <sheetName val="dgdam"/>
      <sheetName val="Dam-Mo-Tru"/>
      <sheetName val="DTDuong"/>
      <sheetName val="GTXLc"/>
      <sheetName val="CPXLk"/>
      <sheetName val="KPTH"/>
      <sheetName val="Bang KL ket cau"/>
      <sheetName val="TT_35NH"/>
      <sheetName val="sut&lt;1 0"/>
      <sheetName val="`u lun"/>
      <sheetName val="dv-kphi-cviet"/>
      <sheetName val="bvh-kphi"/>
      <sheetName val="PCCPCHUNG CHO CAC DTUONG"/>
      <sheetName val="Piers of Main Flyower (1)"/>
      <sheetName val="Du toan chi tiet_x0000_coc nuoc"/>
      <sheetName val="CTC_x000f_NG_02"/>
      <sheetName val="_x0004_GCong"/>
      <sheetName val="ma-pt"/>
      <sheetName val="TN"/>
      <sheetName val="ND"/>
      <sheetName val="Dbþgia"/>
      <sheetName val="Ё_x0000_䀤_x0001__x0000_䀶_x0001__x0000_晦晦晦䀙_x0001__x0000_㿰_x0001_H-_x0000_ਈ_x0000_ꏗ㵰휊䀁_x0001__x0000_尩슏⣵䀂"/>
      <sheetName val="Ё"/>
      <sheetName val="_x0000_????_x0001__x0000__x0000__x0000__x0000_?_x0001_H-_x0000_?_x0000_????_x0001__x0000_????_x0001__x0000__x0000__x0000_"/>
      <sheetName val="?_x0000_?_x0001__x0000_?_x0001__x0000_????_x0001__x0000_?_x0001_H-_x0000_?_x0000_????_x0001__x0000_????"/>
      <sheetName val="Phan tich don gia chi ˆUet"/>
      <sheetName val="?"/>
      <sheetName val="Khu xu ly nuoc THiep-XD"/>
      <sheetName val="Box-Girder"/>
      <sheetName val="Thuc thanh"/>
      <sheetName val="Giathanh1m3BT"/>
      <sheetName val="Don gia"/>
      <sheetName val="NHAP"/>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TN"/>
      <sheetName val="QLDD"/>
      <sheetName val="Moi truong"/>
      <sheetName val="KHĐ"/>
      <sheetName val="????_x0001_"/>
      <sheetName val="IBASE"/>
      <sheetName val="PBCPCHUNG CHO CAC _x0007_{WÑNG"/>
      <sheetName val="CDPS"/>
      <sheetName val="T_x0004_ 3DIEM"/>
      <sheetName val="Rheet10"/>
      <sheetName val="KLD_x0007_TT&lt;120%"/>
      <sheetName val="0_x0000__x0000_ﱸ͕_x0000__x0004__x0000__x0000__x0000__x0000__x0000__x0000_͕_x0000__x0000__x0000__x0000__x0000__x0000__x0000__x0000_列͕_x0000__x0000__x0013__x0000__x0000__x0000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Giai trinh"/>
      <sheetName val="GTGT"/>
      <sheetName val="Mua vao TT"/>
      <sheetName val="Mua vao GTGT"/>
      <sheetName val="Bra"/>
      <sheetName val="BC HDon"/>
      <sheetName val="BC HDon Qui"/>
      <sheetName val="KE KHAI HDONG"/>
      <sheetName val="Recovered_Sheet1"/>
      <sheetName val="Recovered_Sheet2"/>
      <sheetName val="NKC"/>
      <sheetName val="SoCaiT"/>
      <sheetName val="THDU"/>
      <sheetName val="MTO REV.2(ARMOR)"/>
      <sheetName val="Nhatkychung"/>
      <sheetName val="She"/>
      <sheetName val="Du toan chi tiet"/>
      <sheetName val="_"/>
      <sheetName val="dtct cong"/>
      <sheetName val="vua_x0000__x0000__x0000__x0000__x0000__x0000__x0000__x0000__x0000__x0000__x0000_韘࿊_x0000__x0004__x0000__x0000__x0000__x0000__x0000__x0000_酐࿊_x0000__x0000__x0000__x0000__x0000_"/>
      <sheetName val="Pier"/>
      <sheetName val="Pile"/>
      <sheetName val="coctuatrenda"/>
      <sheetName val="_x0000_?_x0000__x0000__x0000__x0000_?_x0001__x0000__x0000__x0000__x0000_?_x0001__x0000_????_x0001__x0000__x0000__x0000__x0000_?_x0001_H-_x0000_?_x0000_"/>
      <sheetName val="dt-kphi-ÿÿo-ctiet"/>
      <sheetName val="md5!-52"/>
      <sheetName val="[dtTKKT-98-106.xlsၝTHCDS11"/>
      <sheetName val="[dtTKKT-98-106.xls?THCDS11"/>
      <sheetName val="dt-kphi_x0010_øÿet"/>
      <sheetName val="Du toan chi tiet coc juoc"/>
      <sheetName val="Du toan_x0000_chi tiet coc"/>
      <sheetName val="TinhToan"/>
      <sheetName val="Sheet3ٺ_x0001_2)"/>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S²_x0000__x0000_2"/>
      <sheetName val="INV"/>
      <sheetName val="XXXXXXX2"/>
      <sheetName val="XXXXXXX3"/>
      <sheetName val="XXXXXXX4"/>
      <sheetName val="NVBH(HOAN"/>
      <sheetName val="dt-cphi-ctieT"/>
      <sheetName val="Gca may Buu dien"/>
      <sheetName val="882"/>
      <sheetName val="Giamay"/>
      <sheetName val="DM_GVT"/>
      <sheetName val="May chuyen nganh"/>
      <sheetName val="TT06"/>
      <sheetName val="fej"/>
      <sheetName val="DT1__x0010_3"/>
      <sheetName val="DGKE_00"/>
      <sheetName val="P4-T`nAn-Factored"/>
      <sheetName val="_____x0001_"/>
      <sheetName val="???????_x0001_?????_x0001_?????_x0001_?????_x0001_H-???"/>
      <sheetName val="She?t9"/>
      <sheetName val="10mduongsa{ío"/>
      <sheetName val="ptvì0-1"/>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x0001_??_x0001_?????_x0001_??_x0001_H-???"/>
      <sheetName val="TH_11"/>
      <sheetName val="CUAHANG"/>
      <sheetName val="MAKHACH"/>
      <sheetName val="____x0001____x0001_______x0001____x0001_H-___"/>
      <sheetName val="DEF"/>
      <sheetName val="Piers of Main Flylyer (1)"/>
      <sheetName val="DothiP1"/>
      <sheetName val="KLDGTT&lt;1ü_x000c__x0000__x0000_(2)"/>
      <sheetName val="She%t11"/>
      <sheetName val="Nhap don gia VL dia áhuong"/>
      <sheetName val="hoane (3)"/>
      <sheetName val="0"/>
      <sheetName val="t1_3"/>
      <sheetName val="DG೼�_02"/>
      <sheetName val="Luong_mot_ngay_cong_k`ao_sat"/>
      <sheetName val="Klu_x0016_4_x0000_DÀÀFN"/>
      <sheetName val="DGAT_02"/>
      <sheetName val="Don_gia_chi_tiet"/>
      <sheetName val="Du_thau"/>
      <sheetName val="Tro_giup"/>
      <sheetName val="Phan_tich_don_gia_chi_Uet"/>
      <sheetName val="dt-k0hi (2)"/>
      <sheetName val="DT_x0003_T_02"/>
      <sheetName val="KLDGTT&lt;1ü_x000c_??(2)"/>
      <sheetName val="S? li?u"/>
      <sheetName val="T?ng h?p theo h?c sinh"/>
      <sheetName val="Du toan chi tiet?coc nuoc"/>
      <sheetName val="Eodule1"/>
      <sheetName val="T²_x0000__x0000_8-49"/>
      <sheetName val="Quantity"/>
      <sheetName val="Tuong-ٺ_x0001_an"/>
      <sheetName val="Sheet1 (3)"/>
      <sheetName val="Sheet1 (2)"/>
      <sheetName val="YE2_x0000__x0000_ CONG"/>
      <sheetName val="tra_x0000__x0000__x0000__x0000__x0000_±@Z"/>
      <sheetName val="0000000!"/>
      <sheetName val="PC-summary"/>
      <sheetName val="YE2"/>
      <sheetName val="tra"/>
      <sheetName val="S_ li_u"/>
      <sheetName val="T_ng h_p theo h_c sinh"/>
      <sheetName val="KLDGTT&lt;1ü_x000c_"/>
      <sheetName val="dtmkphi-iso-tong"/>
      <sheetName val="ma_pt"/>
      <sheetName val="vua_x0000_韘࿊_x0000__x0004__x0000_酐࿊_x0000_須࿊_x0000__x0004__x0000__x0016_[dtTKKT-98-10"/>
      <sheetName val="0??ﱸ͕?_x0004_??????͕????????列͕??_x0013_???"/>
      <sheetName val="DG??_02"/>
      <sheetName val="?_x0000_???_x0010_??_x0000__x0004__x0000__x0000__x0000__x0000__x0000__x0000_??_x0000__x0000__x0000__x0000__x0000__x0000__x0000__x0000_??_x0000__x0000__x0006_"/>
      <sheetName val="bth-kpha"/>
      <sheetName val="CPVUE_03"/>
      <sheetName val="Piers of Mai. Flyover (1)"/>
      <sheetName val="khluong"/>
      <sheetName val="bth-ëphi"/>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vua???????????韘࿊?_x0004_??????酐࿊?????"/>
      <sheetName val="vua?韘࿊?_x0004_?酐࿊?須࿊?_x0004_?_x0016_[dtTKKT-98-10"/>
      <sheetName val="RCCPCHUNG CHO CAC DTUONG"/>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KL thanh toan-Xuan Dao"/>
      <sheetName val="dt-kphi-isoiendo"/>
      <sheetName val="Ctinh 10kV"/>
      <sheetName val="CtVKdam_x0000_Ʀ_x0000__x0000__x0000__x0000__x0000_"/>
      <sheetName val="sat"/>
      <sheetName val="ptvt"/>
      <sheetName val="tra?????±@Z"/>
      <sheetName val="Sheet8_x0006__x0000__x0000_Sheet9_x0007__x0000__x0000_Sheet10_x0007__x0000__x0000_She"/>
      <sheetName val="uong mot ngay cong xay lap"/>
      <sheetName val="_dtTKKT-98-106.xlsၝTHCDS11"/>
      <sheetName val="_dtTKKT-98-106.xls_THCDS11"/>
      <sheetName val="Load"/>
      <sheetName val="TT"/>
      <sheetName val="vua_x0000_韘࿊_x0000__x0004__x0000_酐࿊_x0000_須࿊_x0000__x0004__x0000__x0016_[dtTKKT-98뚒_x0000_"/>
      <sheetName val="T2_x0000__x0000_)"/>
      <sheetName val="Luong mot ngay cofg xay lap"/>
      <sheetName val="LO 5_x0009_"/>
      <sheetName val="Gia Du Thau "/>
      <sheetName val="CPQL"/>
      <sheetName val="THCPQL"/>
      <sheetName val="Luong_x0000_mot ngay cong xay lap"/>
      <sheetName val="DGKE]02"/>
      <sheetName val="hinhhoc"/>
      <sheetName val="THop$7-48"/>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vua_x0000__x0000__x0000__x0000__x0000__x0000__x0000__x0000__x0000__x0010__x0000_韘࿊_x0000__x0004__x0000__x0000__x0000__x0000__x0000__x0000_酐࿊_x0000__x0000__x0000__x0000__x0000_"/>
      <sheetName val="_?____?_x0001_____?_x0001__????_x0001_____?_x0001_H-_?_"/>
      <sheetName val="FPPN_x0000__x0000_ﬄΥ_x0000__x0004__x0000__x0000__x0000__x0000__x0000__x0000_錜Ι_x0000__x0000__x0000__x0000__x0000__x0000__x0000__x0000_㤼Ę_x0000__x0000_ĥ"/>
      <sheetName val="dt,kphi-iso-tong"/>
      <sheetName val="dt-kphi_x000a_iso-ctiet"/>
      <sheetName val="sut8100"/>
      <sheetName val="tra-vat-l)eu"/>
      <sheetName val="DL^KH"/>
      <sheetName val="soctiett+"/>
      <sheetName val="Ctietkh`ch"/>
      <sheetName val="tkkhai"/>
      <sheetName val="cp`i"/>
      <sheetName val="Du toan c`i tiet coc nuoc"/>
      <sheetName val="PL t"/>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_?_x0001__?_x0001__????_x0001__?_x0001_H-_?_????_x0001__????"/>
      <sheetName val="XL4Te{t5"/>
      <sheetName val="DT1]03"/>
      <sheetName val="KHÐ"/>
      <sheetName val="dt-kphi_x000d_iso-ctiet"/>
      <sheetName val="Tuong-?_x0001_an"/>
      <sheetName val="Package1"/>
      <sheetName val="CtVKdam?Ʀ?????"/>
      <sheetName val="GIATRI-聄AILY"/>
      <sheetName val="tra-vet-lieu"/>
      <sheetName val="_x0000_Ё_x0000__x0000__x0000__x0000_䀤_x0001__x0000__x0000__x0000__x0000_䀶_x0001__x0000_晦晦晦䀙_x0001__x0000__x0000__x0000_"/>
    </sheetNames>
    <sheetDataSet>
      <sheetData sheetId="0" refreshError="1"/>
      <sheetData sheetId="1" refreshError="1"/>
      <sheetData sheetId="2" refreshError="1"/>
      <sheetData sheetId="3" refreshError="1"/>
      <sheetData sheetId="4" refreshError="1"/>
      <sheetData sheetId="5" refreshError="1">
        <row r="10">
          <cell r="Q10">
            <v>58000</v>
          </cell>
        </row>
        <row r="23">
          <cell r="Q23">
            <v>4340</v>
          </cell>
        </row>
        <row r="28">
          <cell r="Q28">
            <v>1364000</v>
          </cell>
        </row>
        <row r="29">
          <cell r="Q29">
            <v>6091</v>
          </cell>
        </row>
        <row r="30">
          <cell r="Q30">
            <v>3500</v>
          </cell>
        </row>
        <row r="37">
          <cell r="Q37">
            <v>30000</v>
          </cell>
        </row>
        <row r="45">
          <cell r="Q45">
            <v>4300</v>
          </cell>
        </row>
        <row r="47">
          <cell r="Q47">
            <v>10500</v>
          </cell>
        </row>
        <row r="49">
          <cell r="Q49">
            <v>3000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sheetData sheetId="377"/>
      <sheetData sheetId="378" refreshError="1"/>
      <sheetData sheetId="379" refreshError="1"/>
      <sheetData sheetId="380"/>
      <sheetData sheetId="381"/>
      <sheetData sheetId="382"/>
      <sheetData sheetId="383"/>
      <sheetData sheetId="384" refreshError="1"/>
      <sheetData sheetId="385"/>
      <sheetData sheetId="386"/>
      <sheetData sheetId="387" refreshError="1"/>
      <sheetData sheetId="388"/>
      <sheetData sheetId="389" refreshError="1"/>
      <sheetData sheetId="390"/>
      <sheetData sheetId="391" refreshError="1"/>
      <sheetData sheetId="392" refreshError="1"/>
      <sheetData sheetId="393" refreshError="1"/>
      <sheetData sheetId="394" refreshError="1"/>
      <sheetData sheetId="395" refreshError="1"/>
      <sheetData sheetId="396"/>
      <sheetData sheetId="397" refreshError="1"/>
      <sheetData sheetId="398"/>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refreshError="1"/>
      <sheetData sheetId="474"/>
      <sheetData sheetId="475" refreshError="1"/>
      <sheetData sheetId="476" refreshError="1"/>
      <sheetData sheetId="477"/>
      <sheetData sheetId="478"/>
      <sheetData sheetId="479" refreshError="1"/>
      <sheetData sheetId="480"/>
      <sheetData sheetId="481"/>
      <sheetData sheetId="482" refreshError="1"/>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sheetData sheetId="524"/>
      <sheetData sheetId="525" refreshError="1"/>
      <sheetData sheetId="526" refreshError="1"/>
      <sheetData sheetId="527"/>
      <sheetData sheetId="528" refreshError="1"/>
      <sheetData sheetId="529"/>
      <sheetData sheetId="530" refreshError="1"/>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sheetData sheetId="544" refreshError="1"/>
      <sheetData sheetId="545"/>
      <sheetData sheetId="546"/>
      <sheetData sheetId="547"/>
      <sheetData sheetId="548" refreshError="1"/>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refreshError="1"/>
      <sheetData sheetId="566" refreshError="1"/>
      <sheetData sheetId="567" refreshError="1"/>
      <sheetData sheetId="568" refreshError="1"/>
      <sheetData sheetId="569"/>
      <sheetData sheetId="570" refreshError="1"/>
      <sheetData sheetId="571"/>
      <sheetData sheetId="572"/>
      <sheetData sheetId="573"/>
      <sheetData sheetId="574" refreshError="1"/>
      <sheetData sheetId="575"/>
      <sheetData sheetId="576" refreshError="1"/>
      <sheetData sheetId="577" refreshError="1"/>
      <sheetData sheetId="578"/>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sheetData sheetId="589" refreshError="1"/>
      <sheetData sheetId="590"/>
      <sheetData sheetId="591" refreshError="1"/>
      <sheetData sheetId="592" refreshError="1"/>
      <sheetData sheetId="593"/>
      <sheetData sheetId="594"/>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sheetData sheetId="605" refreshError="1"/>
      <sheetData sheetId="606"/>
      <sheetData sheetId="607" refreshError="1"/>
      <sheetData sheetId="608" refreshError="1"/>
      <sheetData sheetId="609" refreshError="1"/>
      <sheetData sheetId="610" refreshError="1"/>
      <sheetData sheetId="61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sheetData sheetId="733"/>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sheetData sheetId="771" refreshError="1"/>
      <sheetData sheetId="772" refreshError="1"/>
      <sheetData sheetId="773" refreshError="1"/>
      <sheetData sheetId="774" refreshError="1"/>
      <sheetData sheetId="775"/>
      <sheetData sheetId="776" refreshError="1"/>
      <sheetData sheetId="777"/>
      <sheetData sheetId="778" refreshError="1"/>
      <sheetData sheetId="779" refreshError="1"/>
      <sheetData sheetId="780"/>
      <sheetData sheetId="781"/>
      <sheetData sheetId="782" refreshError="1"/>
      <sheetData sheetId="78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
      <sheetName val="Lietke"/>
      <sheetName val="00000000"/>
      <sheetName val="10000000"/>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E9"/>
          <cell r="F9"/>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cell r="F10"/>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row>
        <row r="12">
          <cell r="B12" t="str">
            <v>§T-20</v>
          </cell>
          <cell r="C12" t="str">
            <v>§ì th¼ng</v>
          </cell>
          <cell r="E12"/>
          <cell r="F12"/>
          <cell r="G12">
            <v>155</v>
          </cell>
          <cell r="H12">
            <v>1124</v>
          </cell>
          <cell r="I12">
            <v>146.82983348080185</v>
          </cell>
          <cell r="J12">
            <v>292</v>
          </cell>
          <cell r="L12" t="str">
            <v>3§D-1</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cell r="F14"/>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cell r="F15"/>
          <cell r="G15">
            <v>165</v>
          </cell>
          <cell r="H15">
            <v>1576</v>
          </cell>
          <cell r="L15" t="str">
            <v>3§D-1</v>
          </cell>
          <cell r="N15" t="str">
            <v>§S-1</v>
          </cell>
          <cell r="O15" t="str">
            <v>6CR4-22</v>
          </cell>
          <cell r="P15" t="str">
            <v>2CR2-9</v>
          </cell>
          <cell r="Q15" t="str">
            <v>XT-1,2,3</v>
          </cell>
          <cell r="R15" t="str">
            <v>M26-36</v>
          </cell>
          <cell r="T15" t="str">
            <v>R4</v>
          </cell>
        </row>
        <row r="16">
          <cell r="B16" t="str">
            <v>§T-20</v>
          </cell>
          <cell r="C16" t="str">
            <v>§ì th¼ng</v>
          </cell>
          <cell r="E16"/>
          <cell r="F16"/>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cell r="F17"/>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cell r="F18"/>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cell r="F19"/>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cell r="F20"/>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cell r="F22"/>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cell r="F23"/>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cell r="F24"/>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cell r="F26"/>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cell r="F27"/>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cell r="F28"/>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cell r="F29"/>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cell r="F30"/>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cell r="F31"/>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cell r="F32"/>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cell r="F33"/>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cell r="F34"/>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cell r="F36"/>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cell r="F37"/>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cell r="F38"/>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cell r="F40"/>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cell r="F41"/>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cell r="F44"/>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cell r="F45"/>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cell r="F46"/>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cell r="F47"/>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cell r="F48"/>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cell r="F49"/>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cell r="F50"/>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cell r="F51"/>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cell r="F52"/>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cell r="F53"/>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cell r="F54"/>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cell r="F55"/>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cell r="F56"/>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cell r="F57"/>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cell r="F59"/>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E60"/>
          <cell r="F60"/>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cell r="F61"/>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cell r="F68"/>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cell r="F69"/>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cell r="F70"/>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cell r="F72"/>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cell r="F73"/>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cell r="F74"/>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cell r="F76"/>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cell r="F77"/>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cell r="F78"/>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cell r="F79"/>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cell r="F80"/>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cell r="F82"/>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cell r="F83"/>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cell r="F84"/>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cell r="F85"/>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cell r="F87"/>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cell r="F88"/>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cell r="F89"/>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cell r="F90"/>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cell r="F91"/>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cell r="F93"/>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cell r="F94"/>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cell r="F96"/>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cell r="F97"/>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cell r="F99"/>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cell r="F100"/>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cell r="F101"/>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cell r="F103"/>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cell r="F104"/>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cell r="F105"/>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cell r="F106"/>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cell r="F107"/>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cell r="F108"/>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cell r="F110"/>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cell r="F111"/>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cell r="F113"/>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cell r="F114"/>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cell r="F115"/>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cell r="F116"/>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cell r="F117"/>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cell r="F121"/>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cell r="F123"/>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cell r="F126"/>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cell r="F127"/>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cell r="F128"/>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oan"/>
      <sheetName val="nen"/>
      <sheetName val="mat"/>
      <sheetName val="cong"/>
      <sheetName val="atgt"/>
      <sheetName val="vua"/>
      <sheetName val="gVL"/>
      <sheetName val="tiendo-total"/>
      <sheetName val="kl-thieu"/>
      <sheetName val="tiendo-nen"/>
      <sheetName val="tiendo-md"/>
      <sheetName val="tiendo-cong"/>
      <sheetName val="tiendo-atgt"/>
      <sheetName val="tiendo-cau"/>
      <sheetName val="dk-gthd"/>
      <sheetName val="3.1.1"/>
      <sheetName val="3.1.4"/>
      <sheetName val="2.5.1"/>
      <sheetName val="4.1.1"/>
      <sheetName val="4.3.2"/>
      <sheetName val="2.3.3"/>
      <sheetName val="5.3.1"/>
      <sheetName val="2.4.3"/>
      <sheetName val="Thuc thanh"/>
      <sheetName val="XL4Poppy"/>
    </sheetNames>
    <sheetDataSet>
      <sheetData sheetId="0" refreshError="1"/>
      <sheetData sheetId="1" refreshError="1"/>
      <sheetData sheetId="2" refreshError="1"/>
      <sheetData sheetId="3" refreshError="1"/>
      <sheetData sheetId="4" refreshError="1"/>
      <sheetData sheetId="5" refreshError="1"/>
      <sheetData sheetId="6" refreshError="1">
        <row r="28">
          <cell r="P28">
            <v>1056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HE SO"/>
      <sheetName val="#REF"/>
      <sheetName val="#REF!"/>
      <sheetName val="2_3_3"/>
      <sheetName val="2_4_3"/>
      <sheetName val="2_5_1"/>
      <sheetName val="3_1_1"/>
      <sheetName val="3_1_4"/>
      <sheetName val="4_1_1"/>
      <sheetName val="4_3_2"/>
      <sheetName val="5_3_1"/>
      <sheetName val="chitimc"/>
      <sheetName val="DG"/>
      <sheetName val="ND"/>
      <sheetName val="Stoc+ July"/>
      <sheetName val="GVL-NC-M"/>
      <sheetName val="TS"/>
      <sheetName val="CT Thang Mo"/>
      <sheetName val="CT  PL"/>
      <sheetName val="DG1"/>
      <sheetName val="Coc 32 m(Cho mo)"/>
      <sheetName val="DTCT"/>
      <sheetName val="chiettinh"/>
      <sheetName val="CanDoi"/>
      <sheetName val="Section"/>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row r="64">
          <cell r="F64">
            <v>11333.347</v>
          </cell>
        </row>
      </sheetData>
      <sheetData sheetId="18" refreshError="1">
        <row r="11">
          <cell r="A11" t="str">
            <v>MR No.</v>
          </cell>
        </row>
        <row r="164">
          <cell r="E164">
            <v>396282.87</v>
          </cell>
          <cell r="F164">
            <v>396282.87</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row r="46">
          <cell r="G46">
            <v>82972.404999999984</v>
          </cell>
        </row>
      </sheetData>
      <sheetData sheetId="22"/>
      <sheetData sheetId="23"/>
      <sheetData sheetId="24" refreshError="1">
        <row r="45">
          <cell r="E45">
            <v>29999.999873155197</v>
          </cell>
          <cell r="F45">
            <v>45111.293699999995</v>
          </cell>
        </row>
      </sheetData>
      <sheetData sheetId="25"/>
      <sheetData sheetId="26" refreshError="1">
        <row r="72">
          <cell r="E72">
            <v>41561.5363</v>
          </cell>
          <cell r="F72">
            <v>44558.5363</v>
          </cell>
        </row>
      </sheetData>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HE SO"/>
      <sheetName val="#REF"/>
      <sheetName val="#REF!"/>
      <sheetName val="2_3_3"/>
      <sheetName val="2_4_3"/>
      <sheetName val="2_5_1"/>
      <sheetName val="3_1_1"/>
      <sheetName val="3_1_4"/>
      <sheetName val="4_1_1"/>
      <sheetName val="4_3_2"/>
      <sheetName val="5_3_1"/>
      <sheetName val="chitimc"/>
      <sheetName val="DG"/>
      <sheetName val="ND"/>
      <sheetName val="Stoc+ July"/>
      <sheetName val="GVL-NC-M"/>
      <sheetName val="TS"/>
      <sheetName val="CT Thang Mo"/>
      <sheetName val="CT  PL"/>
      <sheetName val="DG1"/>
      <sheetName val="Coc 32 m(Cho mo)"/>
      <sheetName val="DTCT"/>
      <sheetName val="chiettinh"/>
      <sheetName val="CanDoi"/>
      <sheetName val="Section"/>
      <sheetName val="DO AM DT"/>
      <sheetName val="C,PHI"/>
      <sheetName val="catnen"/>
      <sheetName val="Sheet1"/>
      <sheetName val="Sheet2"/>
      <sheetName val="Sheet3"/>
      <sheetName val="XL4Poppy"/>
      <sheetName val="CAODO"/>
      <sheetName val="MD-HG"/>
      <sheetName val="RANH SDOC"/>
      <sheetName val="DANH SACH"/>
      <sheetName val="00000000"/>
      <sheetName val="10000000"/>
      <sheetName val="Dskh diem le-F5 vnm"/>
      <sheetName val="DSKH DIEM LE NPP"/>
      <sheetName val="TAM QUANG"/>
      <sheetName val="T1-2006"/>
      <sheetName val="T2-06"/>
      <sheetName val="T3-06"/>
      <sheetName val="T4,06"/>
      <sheetName val="T5-2006"/>
      <sheetName val="T6-2006"/>
      <sheetName val="T7-2006"/>
      <sheetName val="tra-vat-lieu"/>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PL4"/>
      <sheetName val="gVL"/>
      <sheetName val="TONG KE DZ 0.4 KV"/>
      <sheetName val="Tong_ke"/>
      <sheetName val="CTCLCH~1"/>
      <sheetName val="Tinh toan"/>
      <sheetName val="So lieu"/>
      <sheetName val="C,ÐHI"/>
      <sheetName val="RÁNH SDOC"/>
      <sheetName val="Sheat1"/>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PTVT (MAU)"/>
      <sheetName val="Bang 2B"/>
      <sheetName val="Gia vat tu"/>
      <sheetName val="tuong"/>
      <sheetName val="ptdg-duong"/>
      <sheetName val="GiaVL"/>
      <sheetName val="DSKH DIEM²_x0000__x0000_NPP"/>
      <sheetName val="SLN"/>
      <sheetName val="TINHDAODAP"/>
      <sheetName val="TIENLUONG"/>
      <sheetName val="KL"/>
      <sheetName val="dtxl"/>
      <sheetName val="SOLIEU"/>
      <sheetName val="DSKH DIEM²"/>
      <sheetName val="BO"/>
      <sheetName val="A6"/>
      <sheetName val="CMA_Samplings KTra TSHH tang"/>
      <sheetName val="DSKH DIEM_x0006__x0000__x0000_lapr"/>
      <sheetName val="Tru So Lam Viec"/>
      <sheetName val="m doc"/>
      <sheetName val="NC"/>
      <sheetName val="May"/>
      <sheetName val="Vat lieu"/>
      <sheetName val="Load1"/>
      <sheetName val="KKKKKKKK"/>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baocaongay"/>
      <sheetName val="chietsuat"/>
      <sheetName val="dochathientruong"/>
      <sheetName val="MARSHALL TEST"/>
      <sheetName val="dungtrongmax"/>
      <sheetName val="_x0000__x0000__x0000__x0000__x0000__x0000__x0000__x0000_"/>
      <sheetName val="DSKH DIEM²??NPP"/>
      <sheetName val="????????"/>
      <sheetName val="DSKH DIEM_x0006_??lapr"/>
      <sheetName val="tonghop"/>
      <sheetName val="thso sanh"/>
      <sheetName val="dutoan"/>
      <sheetName val="dtk490-491(PAI)"/>
      <sheetName val="dtk490-491(PAII)"/>
      <sheetName val="DG "/>
      <sheetName val="denbu"/>
      <sheetName val="tong hop"/>
      <sheetName val="phan tich DG"/>
      <sheetName val="gia vat lieu"/>
      <sheetName val="gia xe may"/>
      <sheetName val="gia nhan cong"/>
      <sheetName val="Sheet4"/>
      <sheetName val="Goc Dien"/>
      <sheetName val="QTDien"/>
      <sheetName val="THKP"/>
      <sheetName val="QTNuoc"/>
      <sheetName val="DTnuoc"/>
      <sheetName val="DT dien"/>
      <sheetName val="QTCSet"/>
      <sheetName val="TBI+NUOC "/>
      <sheetName val="Dien"/>
      <sheetName val="TBIWC"/>
      <sheetName val="TBI nuoc"/>
      <sheetName val="general"/>
      <sheetName val="Main Road"/>
      <sheetName val="PHAN DS 22 KV"/>
      <sheetName val="Gioi thieu"/>
      <sheetName val="DG 11"/>
      <sheetName val="Tien luong"/>
      <sheetName val="Kinh phi "/>
      <sheetName val="Phan tich"/>
      <sheetName val="VC"/>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5"/>
      <sheetName val="2"/>
      <sheetName val="DS"/>
      <sheetName val="HP"/>
      <sheetName val="LB"/>
      <sheetName val="SL"/>
      <sheetName val="hl"/>
      <sheetName val="40"/>
      <sheetName val="XXXXXXXX"/>
      <sheetName val="XXXXXXX0"/>
      <sheetName val="Sum"/>
      <sheetName val="phùn tich DG"/>
      <sheetName val="Chart1"/>
      <sheetName val="DE "/>
      <sheetName val="MTO REV.0"/>
      <sheetName val="Đoàn Vay Tiền"/>
      <sheetName val="Nợ Đoàn"/>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k490_x000d_491(PAI_x0009_"/>
      <sheetName val="QTNugc"/>
      <sheetName val="10000_x0010_00"/>
      <sheetName val="BANGTRA"/>
      <sheetName val="QMCT"/>
      <sheetName val="Input"/>
      <sheetName val="Ðoàn Vay Ti?n"/>
      <sheetName val="N? Ðoàn"/>
      <sheetName val="hieuchinh30.11"/>
      <sheetName val="Bcaonhanh"/>
      <sheetName val="chitieth.chinh"/>
      <sheetName val="trinhEVN29.8"/>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doan"/>
      <sheetName val="gia vat_x0000_lieu"/>
      <sheetName val="cong"/>
      <sheetName val="thdt"/>
      <sheetName val="th"/>
      <sheetName val="ptvl0-1"/>
      <sheetName val="0-1"/>
      <sheetName val="ptvl4-5"/>
      <sheetName val="4-5"/>
      <sheetName val="ptvl3-4"/>
      <sheetName val="3-4"/>
      <sheetName val="ptvl2-3"/>
      <sheetName val="2-3"/>
      <sheetName val="vlcong"/>
      <sheetName val="ptvl1-2"/>
      <sheetName val="1-2"/>
      <sheetName val="dtk486"/>
      <sheetName val="Qheet1"/>
      <sheetName val="Ðoàn Vay Ti_n"/>
      <sheetName val="N_ Ðoàn"/>
      <sheetName val="BanTinh"/>
      <sheetName val="Gia"/>
      <sheetName val="Breakdown bill"/>
      <sheetName val="Breakdown 2"/>
      <sheetName val="dtk490_x000d_491(PAI "/>
      <sheetName val="CN kho doi"/>
      <sheetName val="CTHTchua TTn?ib?"/>
      <sheetName val="CN2004 N?p TCT"/>
      <sheetName val="Tinh truoc VAT"/>
      <sheetName val="CP khaosat(Congtinh)"/>
      <sheetName val="CP khaosat(tuyettinh)"/>
      <sheetName val="Bia"/>
      <sheetName val="Tai trong"/>
      <sheetName val="Pile-Br-Capacity"/>
      <sheetName val="dtk490_x000a_491(PAI_x0009_"/>
      <sheetName val="thso_sanh"/>
      <sheetName val="DG_"/>
      <sheetName val="gia vat"/>
      <sheetName val="pc"/>
      <sheetName val="pt"/>
      <sheetName val="111"/>
      <sheetName val="th thu chi"/>
      <sheetName val="tam ung"/>
      <sheetName val="dtk490_x000a_491(PAI "/>
      <sheetName val="TTTram"/>
      <sheetName val="dtk490_491(PAI_x0009_"/>
      <sheetName val="CTHTchua TTn_ib_"/>
      <sheetName val="CN2004 N_p TCT"/>
      <sheetName val="dtk490_491(PAI "/>
      <sheetName val="gia vat?lieu"/>
      <sheetName val="CD2000"/>
      <sheetName val="G2G3_CDR_Dim"/>
      <sheetName val="G2_System_Inputs"/>
      <sheetName val="G2_TDT_Input"/>
      <sheetName val="G2_TDT_Advanced"/>
      <sheetName val="G2G3_GGSN_WC"/>
      <sheetName val="G3_System_Inputs"/>
      <sheetName val="G3_TDT_Input"/>
      <sheetName val="Temp"/>
      <sheetName val="Truot_nen"/>
      <sheetName val="gia vat_lieu"/>
      <sheetName val="T2"/>
      <sheetName val="T3"/>
      <sheetName val="T4"/>
      <sheetName val="T5"/>
      <sheetName val="THop"/>
      <sheetName val="THKD"/>
      <sheetName val="20000000"/>
      <sheetName val="30000000"/>
      <sheetName val="40000000"/>
      <sheetName val="CN kho ðoi"/>
      <sheetName val="CTHTchýa TTn?ib?"/>
      <sheetName val="Quantity"/>
      <sheetName val="Countries and Timezone"/>
      <sheetName val="BOQ-1"/>
      <sheetName val="TH kl cac cong tac"/>
      <sheetName val="KL cac cong tac chinh"/>
      <sheetName val="DGXL"/>
      <sheetName val="DM.DonVi (3)"/>
      <sheetName val="T.luc"/>
      <sheetName val="T.gian"/>
      <sheetName val="S.luong"/>
      <sheetName val="TD.Tho(1)"/>
      <sheetName val="TD.Tho(2)"/>
      <sheetName val="TD.Tho(3)"/>
      <sheetName val="Capdien"/>
      <sheetName val="dt{490-491(PAII)"/>
      <sheetName val="ĐoànРVay Tiền"/>
      <sheetName val="MTO REV.2(ARMOR)"/>
      <sheetName val="dTk490-490(PAHI)"/>
      <sheetName val="asphal"/>
      <sheetName val="Ref"/>
      <sheetName val="DG 285"/>
      <sheetName val="DG  286"/>
      <sheetName val="DG 85"/>
      <sheetName val="DG 89"/>
      <sheetName val="DG THIET BI"/>
      <sheetName val="DGVCTC 285"/>
      <sheetName val="hieuchinh30_11"/>
      <sheetName val="dtk490࠭491(PAI)"/>
      <sheetName val="DS-Thuong 6T dau"/>
      <sheetName val="DTnunc"/>
      <sheetName val="XL4Poppy_x0000__x0000__x0000__x0000__x0000__x0000__x0000__x0000__x0000__x0000__x0001__x0000_ʀӾ_x0000__x0004__x0000__x0000__x0000__x0000__x0000__x0000_"/>
      <sheetName val="10000_x005f_x0010_00"/>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Tổng kê"/>
      <sheetName val="TH VL, NC, DDHT Thanhphuoc"/>
      <sheetName val="h,"/>
      <sheetName val="Gia VL,NC,M"/>
      <sheetName val="Phan chung"/>
      <sheetName val="Names"/>
      <sheetName val="갑지"/>
      <sheetName val="BANG TONG HOP (2)"/>
      <sheetName val="토공"/>
      <sheetName val="IBASE"/>
      <sheetName val="CTHTchýa TTn_ib_"/>
      <sheetName val="Sheet!0"/>
      <sheetName val="Wall"/>
      <sheetName val="t.so"/>
      <sheetName val="DON GIA CAN THO"/>
      <sheetName val="VL,NC"/>
      <sheetName val="Ca may"/>
      <sheetName val="Btra"/>
      <sheetName val="Ktmo"/>
      <sheetName val="dtk490 491(PAI "/>
      <sheetName val="DM-7606"/>
      <sheetName val="DC_Q.1109"/>
      <sheetName val="DC_Q.1110"/>
      <sheetName val="DC_Q.1111"/>
      <sheetName val="DC_Q.1112"/>
      <sheetName val="DC_Q.1113"/>
      <sheetName val="Don gia"/>
      <sheetName val="dtk490_x005f_x000a_491(PAI_x005f_x0009_"/>
      <sheetName val="dtk490_x005f_x000d_491(PAI_x005f_x0009_"/>
      <sheetName val="dtk490_491(PAI_x005f_x0009_"/>
      <sheetName val="gia vat_x005f_x0000_lieu"/>
      <sheetName val="dtk490_x005f_x000d_491(PAI "/>
      <sheetName val="Girder"/>
      <sheetName val="KLHT"/>
      <sheetName val="chiet tinh"/>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Bang gia vat lieu"/>
      <sheetName val="Cap phoi vua"/>
      <sheetName val="Luong"/>
      <sheetName val="Bang gia thiet bi"/>
      <sheetName val="149-2"/>
      <sheetName val="Tonf hop du toan"/>
      <sheetName val="Data"/>
      <sheetName val="TGLD"/>
      <sheetName val="CBKHKT"/>
      <sheetName val="LDTN"/>
      <sheetName val="CNKT"/>
      <sheetName val="Sheet5"/>
      <sheetName val="Sheet7"/>
      <sheetName val="Chart2"/>
      <sheetName val="cap so lao dong"/>
      <sheetName val="TTDZ22"/>
      <sheetName val="방배동내역(리라)"/>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MTP"/>
      <sheetName val="MTP1"/>
      <sheetName val="HelpMe"/>
      <sheetName val="Xuly Data"/>
      <sheetName val="M 67"/>
      <sheetName val="truc tiep"/>
      <sheetName val="gia vt,nc,may"/>
      <sheetName val="Tham khao "/>
      <sheetName val="He thong tai khoan"/>
      <sheetName val="Executive Summary"/>
      <sheetName val="dsctytv"/>
      <sheetName val="Thongtin"/>
      <sheetName val="KQKD-03"/>
      <sheetName val="PhongBan"/>
      <sheetName val="De11A"/>
      <sheetName val="Bang_ke_TT"/>
      <sheetName val="Khoan cong truong Tan De"/>
      <sheetName val="BCDTK"/>
      <sheetName val="DG7606TBA"/>
      <sheetName val="PNT-QUOT-#3"/>
      <sheetName val="COAT&amp;WRAP-QIOT-#3"/>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CT -THVLNC"/>
      <sheetName val="6호기"/>
      <sheetName val="PhaDoMong"/>
      <sheetName val="TNHC"/>
      <sheetName val="DSPK"/>
      <sheetName val="nhan cong"/>
      <sheetName val="phu cap"/>
      <sheetName val="vlminh hoa"/>
      <sheetName val="NLV"/>
      <sheetName val="Ncong nhan"/>
      <sheetName val="Ha tang"/>
      <sheetName val="Bangthkp"/>
      <sheetName val="DTDD"/>
      <sheetName val="DTCD"/>
      <sheetName val="DTDD2003"/>
      <sheetName val="Vayvon"/>
      <sheetName val="Tdien"/>
      <sheetName val="DTSON ADB3-N2"/>
      <sheetName val="BangketienvayNHS"/>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2J.01"/>
      <sheetName val="2J.02"/>
      <sheetName val="2J.03"/>
      <sheetName val="2J.04"/>
      <sheetName val="2J.05"/>
      <sheetName val="2J.06"/>
      <sheetName val="2J.07"/>
      <sheetName val="2J.10"/>
      <sheetName val="2J.11"/>
      <sheetName val="2J.12"/>
      <sheetName val="2J.13"/>
      <sheetName val="muc.luc"/>
      <sheetName val="123"/>
      <sheetName val="Nconõþnhan"/>
      <sheetName val="B-n (2)"/>
      <sheetName val="B-n"/>
      <sheetName val="B-ky2"/>
      <sheetName val="TH-t toan"/>
      <sheetName val="T-toan"/>
      <sheetName val="B-ky"/>
      <sheetName val="th-dn"/>
      <sheetName val="XD"/>
      <sheetName val="nuoc"/>
      <sheetName val="Tbi"/>
      <sheetName val="Ctiet-XD"/>
      <sheetName val="Ctiet-dien"/>
      <sheetName val="Ctiet-nuoc"/>
      <sheetName val="Vtu-XD"/>
      <sheetName val="Vtu-dien"/>
      <sheetName val="Vtu-nuoc"/>
      <sheetName val="Tro giup"/>
      <sheetName val="KL_Dat-Da"/>
      <sheetName val="N1"/>
      <sheetName val="Km0_Km8"/>
      <sheetName val="Km27_Km40+390"/>
      <sheetName val="Km8_Km17"/>
      <sheetName val="Tackcoat"/>
      <sheetName val="Primecoat"/>
      <sheetName val="Km17_Km27"/>
      <sheetName val="1-11"/>
      <sheetName val="2-11"/>
      <sheetName val="1-12"/>
      <sheetName val="1-1"/>
      <sheetName val="2-12"/>
      <sheetName val="2-1"/>
      <sheetName val="2-2"/>
      <sheetName val="1-3"/>
      <sheetName val="8thangdaunam"/>
      <sheetName val="KDT6"/>
      <sheetName val="KDT7"/>
      <sheetName val="KDT8"/>
      <sheetName val="KDT9"/>
      <sheetName val="KDT10"/>
      <sheetName val="XLT7"/>
      <sheetName val="XL8"/>
      <sheetName val="XLT9"/>
      <sheetName val="XLT6"/>
      <sheetName val="Cofgty"/>
      <sheetName val="QK(@P1) (7)"/>
      <sheetName val="chi tieu HV"/>
      <sheetName val="sx-tt-tk"/>
      <sheetName val="tsach &amp; thu hoi"/>
      <sheetName val="KK than ton   (2)"/>
      <sheetName val="KK than ton   (3)"/>
      <sheetName val="TT cac ho"/>
      <sheetName val="TT trong nganh"/>
      <sheetName val="chi tiet KHM"/>
      <sheetName val="Pham cap"/>
      <sheetName val="DT than"/>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vlmifh hoa"/>
      <sheetName val="catNam Daf (DELTA) (3)"/>
      <sheetName val="Sheet0"/>
      <sheetName val="Sheut26"/>
      <sheetName val="BiaNgoai"/>
      <sheetName val="BiaTrong"/>
      <sheetName val="PTVT"/>
      <sheetName val="THVT"/>
      <sheetName val="CVC"/>
      <sheetName val="CVCM"/>
      <sheetName val="BG"/>
      <sheetName val="DToan"/>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T 9T - 2003"/>
      <sheetName val="TT QIII-2003"/>
      <sheetName val="TT QII-2003"/>
      <sheetName val="TT QI-2003"/>
      <sheetName val="XJ54"/>
      <sheetName val="F1"/>
      <sheetName val="PHUTRO500"/>
      <sheetName val="Cheet14"/>
      <sheetName val="khi tiet KHM"/>
      <sheetName val="DP than"/>
      <sheetName val="Maueoi"/>
      <sheetName val="TH thantkn"/>
      <sheetName val="XNE@QII-05 (3)"/>
      <sheetName val="sx-tt)tk"/>
      <sheetName val="LLV"/>
      <sheetName val="THKL"/>
      <sheetName val="CLVL"/>
      <sheetName val="CLVT Mong"/>
      <sheetName val="PTVT Mong"/>
      <sheetName val="DG Mong"/>
      <sheetName val="CLVT Than"/>
      <sheetName val="PTVT Than"/>
      <sheetName val="DG Than"/>
      <sheetName val="pian tich DG"/>
      <sheetName val="KJ 2002"/>
      <sheetName val="000000_x0010_0"/>
      <sheetName val="vlieu"/>
      <sheetName val="MTL(AG)"/>
      <sheetName val="TH1"/>
      <sheetName val="TH2"/>
      <sheetName val="TH3"/>
      <sheetName val="TH4"/>
      <sheetName val="TH5"/>
      <sheetName val="TH6"/>
      <sheetName val="TH7"/>
      <sheetName val="TH8"/>
      <sheetName val="TH9"/>
      <sheetName val="TH10"/>
      <sheetName val="TH11"/>
      <sheetName val="TH1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BangketienvcyNHS"/>
      <sheetName val="canh"/>
      <sheetName val="[PHUTRO500.xlsѝGia ban NK bq"/>
      <sheetName val="CCDUCU"/>
      <sheetName val="TONGHOP KH"/>
      <sheetName val="PBOKHAUHAO"/>
      <sheetName val="XXPXXXXX"/>
      <sheetName val="bluong"/>
      <sheetName val="banggia1"/>
      <sheetName val="_PHUTRO500.xlsѝGia ban NK bq"/>
      <sheetName val="S2_x0000__x0000_20"/>
      <sheetName val="S2"/>
      <sheetName val="[PHUTRO500.xls?Gia ban NK bq"/>
      <sheetName val="Dieuchinh"/>
      <sheetName val="DU_LIEU"/>
      <sheetName val="cat Na dan(DP1)²_x0000__x0000_"/>
      <sheetName val="_PHUTRO500.xls_Gia ban NK bq"/>
      <sheetName val="cat Na dan(DP1)²"/>
      <sheetName val="TT QII-0003"/>
      <sheetName val="32.9-(419)"/>
      <sheetName val="control"/>
      <sheetName val="KT(E-E)"/>
      <sheetName val="AC"/>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KH-Q1,Q2,01"/>
      <sheetName val="Bang ve"/>
      <sheetName val="Bang tong ke"/>
      <sheetName val="Liet ke vat tu"/>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Bao"/>
      <sheetName val="Kim"/>
      <sheetName val="Son"/>
      <sheetName val="Phuong"/>
      <sheetName val="Nga"/>
      <sheetName val="TMC"/>
      <sheetName val="TMDT"/>
      <sheetName val="GiaQuyen"/>
      <sheetName val="TONG"/>
      <sheetName val="THXL"/>
      <sheetName val="GT"/>
      <sheetName val="chitiet"/>
      <sheetName val="ThuHoiVT"/>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hang02"/>
      <sheetName val="Thang03"/>
      <sheetName val="thang04"/>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da"/>
      <sheetName val="THCTANG"/>
      <sheetName val="TBHBOI"/>
      <sheetName val="DHKK2"/>
      <sheetName val="MOC"/>
      <sheetName val="TB"/>
      <sheetName val="THCPK"/>
      <sheetName val="NHAN"/>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ct luong "/>
      <sheetName val="Nhap 6T"/>
      <sheetName val="baocaochinh(qui1.05) (DC)"/>
      <sheetName val="Ctuluongq.1.05"/>
      <sheetName val="BANG PHAN BO qui1.05(DC)"/>
      <sheetName val="BANG PHAN BO quiII.05"/>
      <sheetName val="bao cac cinh Qui II-2005"/>
      <sheetName val="VL_NC_溼_XL_khac"/>
      <sheetName val="ctdg"/>
      <sheetName val="PTDG"/>
      <sheetName val="DGTHDC"/>
      <sheetName val="GM"/>
      <sheetName val="GNC"/>
      <sheetName val="DKTT"/>
      <sheetName val="CTPTTC"/>
      <sheetName val="DIEN GIAI KL"/>
      <sheetName val="KLTHEP"/>
      <sheetName val="KL DUONG GOM"/>
      <sheetName val="TGTHUC HIEN"/>
      <sheetName val="KLLK THUC HIEN"/>
      <sheetName val="GTNTTTD1"/>
      <sheetName val="DGTHT"/>
      <sheetName val="PTCT MUONG"/>
      <sheetName val="DGTH MUONG"/>
      <sheetName val="Sheet31"/>
      <sheetName val="Sheet32"/>
      <sheetName val="Sheet33"/>
      <sheetName val="Sheet34"/>
      <sheetName val="Sheet35"/>
      <sheetName val="Sheet36"/>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SDL"/>
      <sheetName val="toketoanCND MSTS"/>
      <sheetName val="TSKH"/>
      <sheetName val="TDTH"/>
      <sheetName val="KL_dak_Lap_dat"/>
      <sheetName val="KL_cot[thep"/>
      <sheetName val="BAOGIATHANG"/>
      <sheetName val="DAODAT"/>
      <sheetName val="vanchuyen TC"/>
      <sheetName val="BIA HUD_x0001_ LON"/>
      <sheetName val="vtôiuhoi"/>
      <sheetName val="THXM-tr"/>
      <sheetName val="pp3x!"/>
      <sheetName val="桃彩楴瑥损瑯灟慨_x0012_䌀楨瑥瑟湩彨潤"/>
      <sheetName val="Tong_GT_khac_Pbo_v!n_GT"/>
      <sheetName val="K,DTt5-6"/>
      <sheetName val="K,DTt7-11"/>
      <sheetName val="K,DTt5-6 (2)"/>
      <sheetName val="K,DTt7-11 (2)"/>
      <sheetName val="jannkc"/>
      <sheetName val="JAN-05"/>
      <sheetName val="FEB-05 -NKC"/>
      <sheetName val="FEB-05"/>
      <sheetName val="NKCMAR05"/>
      <sheetName val="MAR 05"/>
      <sheetName val="APRIL NKC"/>
      <sheetName val="LOTHEPPHULAM"/>
      <sheetName val="loamiang16"/>
      <sheetName val="APRIL"/>
      <sheetName val="maynkc"/>
      <sheetName val="chi Ngoc"/>
      <sheetName val="NKCJUNE"/>
      <sheetName val="JUNE"/>
      <sheetName val="nkcjuly"/>
      <sheetName val="JULY"/>
      <sheetName val="Tinh_CT__x0003__x0000_o_dat"/>
      <sheetName val="CL17_x0000_7"/>
      <sheetName val="_x0004_T3714"/>
      <sheetName val="VL_NC_?_XL_khac"/>
      <sheetName val="Vat tu"/>
      <sheetName val="၃hi_tiet_cot_pha"/>
      <sheetName val="NEW-PANEL"/>
      <sheetName val="Rheet30"/>
      <sheetName val="giathanh1"/>
      <sheetName val="Sheed27"/>
      <sheetName val="Tinh_CT_da䁯_dat_Luu"/>
      <sheetName val="TH "/>
      <sheetName val="van chuyen"/>
      <sheetName val="Phan-Tich"/>
      <sheetName val="DONGIA"/>
      <sheetName val="TTVanChuyen"/>
      <sheetName val="Cty"/>
      <sheetName val="Trả nợ"/>
      <sheetName val="Nhập"/>
      <sheetName val="K.Toan"/>
      <sheetName val="KTNXT"/>
      <sheetName val="Soî"/>
      <sheetName val="DS-nop"/>
      <sheetName val="DS-nop T12.03"/>
      <sheetName val="DS nop quý IV"/>
      <sheetName val="DS nop quý IV.04"/>
      <sheetName val="DSnop quý III.04"/>
      <sheetName val="DSnop quý II.04"/>
      <sheetName val="DSnop quý I.04"/>
      <sheetName val="DS-nop T11.03"/>
      <sheetName val="Summary"/>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MT"/>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Don_giaíCTC"/>
      <sheetName val="DANHPHAP"/>
      <sheetName val="CT35"/>
      <sheetName val="thau.xls]SAM OTO 1100-20 DN"/>
      <sheetName val="toketoanCLD MSTS"/>
      <sheetName val="Tinh_CT_dao_dat_Lue"/>
      <sheetName val="khung ten TD"/>
      <sheetName val="THANG 4"/>
      <sheetName val="h"/>
      <sheetName val="DGXDCB_DD"/>
      <sheetName val="DG CANTHO"/>
      <sheetName val="Dutoan KL"/>
      <sheetName val="PT VATTU"/>
      <sheetName val="CL28&quot;8"/>
      <sheetName val="tbam3x25"/>
      <sheetName val="`p1p"/>
      <sheetName val="Chi_tiet_gm"/>
      <sheetName val="thang 1"/>
      <sheetName val="THANG 3"/>
      <sheetName val="TONGKE3p "/>
      <sheetName val="TDTKP"/>
      <sheetName val="ManhԀ_x0000__x0000__x0000_Ȁ"/>
      <sheetName val="Manh︀ᇕ԰_x0000_缀"/>
      <sheetName val="ManhԀ_x0000__x0000__x0000_"/>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_x0000__x0000__x0000_?"/>
      <sheetName val="Manh԰"/>
      <sheetName val="PTDG_x0006__x0000_DGTHDC_x0002__x0000_GM_x0003__x0000_GVL_x0003__x0000_GN@_x0004__x0000_DKT"/>
      <sheetName val="S-SKTM"/>
      <sheetName val="S-BDMTK"/>
      <sheetName val="SQTM"/>
      <sheetName val="SNKTT"/>
      <sheetName val="BCDTKKT"/>
      <sheetName val="BCKQHDKD"/>
      <sheetName val="TGTGTDKT"/>
      <sheetName val="TH MUONG_x0007__x0000__x0000_Sheet24_x0007__x0000__x0000_heet25_x0007__x0000__x0000_"/>
      <sheetName val="Manh???_x0000_?"/>
      <sheetName val="Manh?"/>
      <sheetName val="????????_x0012_???????"/>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DINH MUC"/>
      <sheetName val="A301"/>
      <sheetName val="cc"/>
      <sheetName val="Tinh_CT__x0003_?o_dat"/>
      <sheetName val="PTDG_x0006_?DGTHDC_x0002_?GM_x0003_?GVL_x0003_?GN@_x0004_"/>
      <sheetName val="?hi_tiet_cot_pha"/>
      <sheetName val="Tr? n?"/>
      <sheetName val="Nh?p"/>
      <sheetName val="Don_giI&lt;_x0000__x0000_J&lt;"/>
      <sheetName val="_x001f__x0000__x0000__x0000__x0000__x0000__x0000__x0000__x0000__x0000__x0000__x0000__x0016__x0000__x0000__x0000__x0000__x0000__x0015_6_x0001__x0017_ö_x0003__x0000__x0000__x001a_Ö _x0000_"/>
      <sheetName val="CL17?7"/>
      <sheetName val="ACQUY 50 A_x0000_ȝ"/>
      <sheetName val="Bang doc"/>
      <sheetName val="Bang ngang"/>
      <sheetName val="TK 111"/>
      <sheetName val="PB CCDC"/>
      <sheetName val="TK 154"/>
      <sheetName val="BHXH"/>
      <sheetName val="CDTK"/>
      <sheetName val="TK 331,311"/>
      <sheetName val="T10"/>
      <sheetName val="T11"/>
      <sheetName val="T12"/>
      <sheetName val="SQ12"/>
      <sheetName val="12(2)"/>
      <sheetName val="YEM O_x0014_O 1100-20"/>
      <sheetName val="T1"/>
      <sheetName val="PTT1"/>
      <sheetName val="pT12"/>
      <sheetName val="Sua"/>
      <sheetName val="TT661"/>
      <sheetName val="T661-2"/>
      <sheetName val="T661"/>
      <sheetName val="PTCT"/>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K 1413"/>
      <sheetName val="TK 152,153"/>
      <sheetName val="Thuong tet"/>
      <sheetName val="Btt luong"/>
      <sheetName val="Bang cc"/>
      <sheetName val="Du toan"/>
      <sheetName val="Lai lo 05"/>
      <sheetName val="k,dd1"/>
      <sheetName val="[Gia_$hau.xls_x0005_CL6463"/>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L5178"/>
      <sheetName val="DGchitiet "/>
      <sheetName val="KL_daoWLap_dat"/>
      <sheetName val="CKC"/>
      <sheetName val="khluong"/>
      <sheetName val="Dgia vat tu"/>
      <sheetName val="Don gia_III"/>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Don gia vung III"/>
      <sheetName val="vl"/>
      <sheetName val="TOANBO"/>
      <sheetName val="DT4"/>
      <sheetName val="Dr"/>
      <sheetName val="ma-pt"/>
      <sheetName val="KTCH"/>
      <sheetName val="HSPPN"/>
      <sheetName val="HesophanboTT"/>
      <sheetName val="TohoptaitrongB"/>
      <sheetName val="Xa mu"/>
      <sheetName val="PcacolCot"/>
      <sheetName val="Day be"/>
      <sheetName val="Coc dong"/>
      <sheetName val="PcacolCoc"/>
      <sheetName val="Dinh be"/>
      <sheetName val="Phan"/>
      <sheetName val="CTGT"/>
      <sheetName val="CHITIET VL-NC-TT -1p"/>
      <sheetName val="lam-moi"/>
      <sheetName val="gtrinh"/>
      <sheetName val="CHITIET VL-NC"/>
      <sheetName val="2.3«U"/>
      <sheetName val="4_1__x0011_"/>
      <sheetName val="TC"/>
      <sheetName val="VCTH"/>
      <sheetName val="TKP"/>
      <sheetName val="KSP"/>
      <sheetName val="M+MC"/>
      <sheetName val="TDT (2)"/>
      <sheetName val="M_MC"/>
      <sheetName val="DGdsinh"/>
      <sheetName val="mau "/>
      <sheetName val="dtct cong"/>
      <sheetName val="thopxlc"/>
      <sheetName val="thxlk"/>
      <sheetName val="vldien"/>
      <sheetName val="vlcaqu"/>
      <sheetName val="vcdn"/>
      <sheetName val="beton"/>
      <sheetName val="cpdbu"/>
      <sheetName val="chenh"/>
      <sheetName val="ESTI."/>
      <sheetName val="DI-ESTI"/>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ML"/>
      <sheetName val="KLSSanh"/>
      <sheetName val="SosanhPA"/>
      <sheetName val="Phanvon"/>
      <sheetName val="&lt;oin&gt;"/>
      <sheetName val="NCKT"/>
      <sheetName val="VLP"/>
      <sheetName val="DZ 0.4"/>
      <sheetName val="Work-Condition"/>
      <sheetName val="CTDZ6kv (gd1) "/>
      <sheetName val="CTDZ 0.4+cto (GD1)"/>
      <sheetName val="CTTBA (gd1)"/>
      <sheetName val="TT04"/>
      <sheetName val="äp_x0000__x0007_07.5102_x0007_07.51024Hoäp noái c"/>
      <sheetName val="DZ 35"/>
      <sheetName val="Cto"/>
      <sheetName val="07.5103_x0007_07.51035Hoäp noái caùp "/>
      <sheetName val="CaMay"/>
      <sheetName val="DGiaT"/>
      <sheetName val="DGiaTN"/>
      <sheetName val="TH-XL"/>
      <sheetName val="äp?_x0007_07.5102_x0007_07.51024Hoäp noái c"/>
      <sheetName val="_x0000_PLQN99"/>
      <sheetName val="äp"/>
      <sheetName val="äp__x0007_07.5102_x0007_07.51024Hoäp noái c"/>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dt-xd"/>
      <sheetName val="PACS"/>
      <sheetName val="PACS (2)"/>
      <sheetName val="PACS (3)"/>
      <sheetName val="PACS (4)"/>
      <sheetName val="th-110"/>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refreshError="1">
        <row r="11">
          <cell r="A11" t="str">
            <v>MR No.</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sheetData sheetId="22"/>
      <sheetData sheetId="23"/>
      <sheetData sheetId="24" refreshError="1"/>
      <sheetData sheetId="25"/>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refreshError="1"/>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row r="45">
          <cell r="E45">
            <v>29999.999873155197</v>
          </cell>
        </row>
      </sheetData>
      <sheetData sheetId="487"/>
      <sheetData sheetId="488">
        <row r="72">
          <cell r="E72">
            <v>41561.5363</v>
          </cell>
        </row>
      </sheetData>
      <sheetData sheetId="489" refreshError="1"/>
      <sheetData sheetId="490"/>
      <sheetData sheetId="49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refreshError="1"/>
      <sheetData sheetId="724" refreshError="1"/>
      <sheetData sheetId="725" refreshError="1"/>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refreshError="1"/>
      <sheetData sheetId="785"/>
      <sheetData sheetId="786"/>
      <sheetData sheetId="787"/>
      <sheetData sheetId="788"/>
      <sheetData sheetId="789"/>
      <sheetData sheetId="790"/>
      <sheetData sheetId="791"/>
      <sheetData sheetId="792"/>
      <sheetData sheetId="793"/>
      <sheetData sheetId="794" refreshError="1"/>
      <sheetData sheetId="795"/>
      <sheetData sheetId="796" refreshError="1"/>
      <sheetData sheetId="797" refreshError="1"/>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refreshError="1"/>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refreshError="1"/>
      <sheetData sheetId="1138" refreshError="1"/>
      <sheetData sheetId="1139" refreshError="1"/>
      <sheetData sheetId="1140" refreshError="1"/>
      <sheetData sheetId="1141" refreshError="1"/>
      <sheetData sheetId="1142" refreshError="1"/>
      <sheetData sheetId="1143" refreshError="1"/>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refreshError="1"/>
      <sheetData sheetId="1180" refreshError="1"/>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refreshError="1"/>
      <sheetData sheetId="1262" refreshError="1"/>
      <sheetData sheetId="1263" refreshError="1"/>
      <sheetData sheetId="1264" refreshError="1"/>
      <sheetData sheetId="1265" refreshError="1"/>
      <sheetData sheetId="1266"/>
      <sheetData sheetId="1267" refreshError="1"/>
      <sheetData sheetId="1268"/>
      <sheetData sheetId="1269"/>
      <sheetData sheetId="1270" refreshError="1"/>
      <sheetData sheetId="1271" refreshError="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refreshError="1"/>
      <sheetData sheetId="1301" refreshError="1"/>
      <sheetData sheetId="1302" refreshError="1"/>
      <sheetData sheetId="1303"/>
      <sheetData sheetId="1304"/>
      <sheetData sheetId="1305"/>
      <sheetData sheetId="1306" refreshError="1"/>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refreshError="1"/>
      <sheetData sheetId="1394" refreshError="1"/>
      <sheetData sheetId="1395" refreshError="1"/>
      <sheetData sheetId="1396" refreshError="1"/>
      <sheetData sheetId="1397" refreshError="1"/>
      <sheetData sheetId="1398" refreshError="1"/>
      <sheetData sheetId="1399" refreshError="1"/>
      <sheetData sheetId="1400"/>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sheetData sheetId="1416"/>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sheetData sheetId="1428"/>
      <sheetData sheetId="1429"/>
      <sheetData sheetId="1430"/>
      <sheetData sheetId="1431"/>
      <sheetData sheetId="1432"/>
      <sheetData sheetId="1433"/>
      <sheetData sheetId="1434" refreshError="1"/>
      <sheetData sheetId="1435"/>
      <sheetData sheetId="1436" refreshError="1"/>
      <sheetData sheetId="1437" refreshError="1"/>
      <sheetData sheetId="1438" refreshError="1"/>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refreshError="1"/>
      <sheetData sheetId="1455" refreshError="1"/>
      <sheetData sheetId="1456" refreshError="1"/>
      <sheetData sheetId="1457" refreshError="1"/>
      <sheetData sheetId="1458" refreshError="1"/>
      <sheetData sheetId="1459"/>
      <sheetData sheetId="1460"/>
      <sheetData sheetId="1461"/>
      <sheetData sheetId="1462"/>
      <sheetData sheetId="1463"/>
      <sheetData sheetId="1464"/>
      <sheetData sheetId="1465"/>
      <sheetData sheetId="1466"/>
      <sheetData sheetId="1467"/>
      <sheetData sheetId="1468"/>
      <sheetData sheetId="1469" refreshError="1"/>
      <sheetData sheetId="1470" refreshError="1"/>
      <sheetData sheetId="1471"/>
      <sheetData sheetId="1472"/>
      <sheetData sheetId="1473"/>
      <sheetData sheetId="1474"/>
      <sheetData sheetId="1475"/>
      <sheetData sheetId="1476" refreshError="1"/>
      <sheetData sheetId="1477" refreshError="1"/>
      <sheetData sheetId="1478" refreshError="1"/>
      <sheetData sheetId="1479"/>
      <sheetData sheetId="1480"/>
      <sheetData sheetId="1481"/>
      <sheetData sheetId="1482"/>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sheetData sheetId="1493"/>
      <sheetData sheetId="1494"/>
      <sheetData sheetId="1495"/>
      <sheetData sheetId="1496"/>
      <sheetData sheetId="1497"/>
      <sheetData sheetId="1498"/>
      <sheetData sheetId="1499" refreshError="1"/>
      <sheetData sheetId="1500" refreshError="1"/>
      <sheetData sheetId="1501"/>
      <sheetData sheetId="1502" refreshError="1"/>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sheetData sheetId="1561" refreshError="1"/>
      <sheetData sheetId="1562" refreshError="1"/>
      <sheetData sheetId="1563"/>
      <sheetData sheetId="1564"/>
      <sheetData sheetId="1565"/>
      <sheetData sheetId="1566"/>
      <sheetData sheetId="1567"/>
      <sheetData sheetId="1568"/>
      <sheetData sheetId="1569"/>
      <sheetData sheetId="1570"/>
      <sheetData sheetId="1571"/>
      <sheetData sheetId="1572"/>
      <sheetData sheetId="1573"/>
      <sheetData sheetId="1574" refreshError="1"/>
      <sheetData sheetId="1575" refreshError="1"/>
      <sheetData sheetId="1576" refreshError="1"/>
      <sheetData sheetId="1577" refreshError="1"/>
      <sheetData sheetId="1578" refreshError="1"/>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sheetData sheetId="1588"/>
      <sheetData sheetId="1589"/>
      <sheetData sheetId="1590" refreshError="1"/>
      <sheetData sheetId="1591"/>
      <sheetData sheetId="1592"/>
      <sheetData sheetId="1593"/>
      <sheetData sheetId="1594"/>
      <sheetData sheetId="1595"/>
      <sheetData sheetId="1596"/>
      <sheetData sheetId="1597"/>
      <sheetData sheetId="1598"/>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C"/>
      <sheetName val="THXL"/>
      <sheetName val="THXLTB"/>
      <sheetName val="Tien Luong"/>
      <sheetName val="Du Toan"/>
      <sheetName val="PTDG"/>
      <sheetName val="he so"/>
      <sheetName val="Cap"/>
      <sheetName val="be cap"/>
      <sheetName val="NC"/>
      <sheetName val="XM"/>
      <sheetName val="CTKSat"/>
      <sheetName val="dtks"/>
      <sheetName val="PT Son"/>
      <sheetName val="Lap trinh"/>
      <sheetName val="He"/>
      <sheetName val="pt ks"/>
      <sheetName val="DG vattu"/>
      <sheetName val="Lap dat thiet bi"/>
      <sheetName val="Goc HT"/>
      <sheetName val="GIA DX HA TANG"/>
      <sheetName val="DIEN THGT"/>
      <sheetName val="TH"/>
      <sheetName val="DBGT"/>
      <sheetName val="TH DBGT"/>
    </sheetNames>
    <sheetDataSet>
      <sheetData sheetId="0"/>
      <sheetData sheetId="1"/>
      <sheetData sheetId="2"/>
      <sheetData sheetId="3"/>
      <sheetData sheetId="4"/>
      <sheetData sheetId="5"/>
      <sheetData sheetId="6"/>
      <sheetData sheetId="7"/>
      <sheetData sheetId="8"/>
      <sheetData sheetId="9">
        <row r="17">
          <cell r="G17">
            <v>144201.53846153847</v>
          </cell>
        </row>
        <row r="19">
          <cell r="G19">
            <v>194915.19230769231</v>
          </cell>
        </row>
      </sheetData>
      <sheetData sheetId="10">
        <row r="24">
          <cell r="D24">
            <v>324098</v>
          </cell>
        </row>
        <row r="28">
          <cell r="D28">
            <v>185914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dauvao"/>
      <sheetName val="Sheet1"/>
      <sheetName val="IN BANG TINH"/>
      <sheetName val="TINH TOAN"/>
      <sheetName val="VMC"/>
      <sheetName val="A1.CN"/>
      <sheetName val="THTL"/>
      <sheetName val="B7.Tholan"/>
      <sheetName val="B12.laixe"/>
      <sheetName val="B2.1.Tauvantai"/>
      <sheetName val="B2.3.Tauvantai"/>
      <sheetName val="B5.2.Tauhut"/>
      <sheetName val="B5.1.Tauhut"/>
    </sheetNames>
    <sheetDataSet>
      <sheetData sheetId="0" refreshError="1">
        <row r="22">
          <cell r="D22">
            <v>22000</v>
          </cell>
        </row>
        <row r="23">
          <cell r="D23">
            <v>21500</v>
          </cell>
        </row>
        <row r="24">
          <cell r="D24">
            <v>1369</v>
          </cell>
        </row>
      </sheetData>
      <sheetData sheetId="1" refreshError="1"/>
      <sheetData sheetId="2" refreshError="1"/>
      <sheetData sheetId="3" refreshError="1"/>
      <sheetData sheetId="4" refreshError="1"/>
      <sheetData sheetId="5" refreshError="1">
        <row r="30">
          <cell r="M30">
            <v>165.48</v>
          </cell>
        </row>
        <row r="33">
          <cell r="M33">
            <v>193.58769230769232</v>
          </cell>
        </row>
        <row r="37">
          <cell r="M37">
            <v>225.71076923076922</v>
          </cell>
        </row>
        <row r="42">
          <cell r="M42">
            <v>264.25846153846157</v>
          </cell>
        </row>
        <row r="45">
          <cell r="M45">
            <v>308.42769230769233</v>
          </cell>
        </row>
        <row r="46">
          <cell r="M46">
            <v>361.43076923076927</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REF"/>
      <sheetName val="Sheet3"/>
      <sheetName val="BG"/>
      <sheetName val="KH tai chinh khoa san"/>
      <sheetName val="dongia (2)"/>
      <sheetName val="Tra_bang"/>
      <sheetName val="DTCT"/>
      <sheetName val="PTDG"/>
      <sheetName val="Earthwork"/>
      <sheetName val="NOTE"/>
      <sheetName val="VL"/>
      <sheetName val="TN"/>
      <sheetName val="ND"/>
      <sheetName val="XL4Poppy"/>
      <sheetName val="kecot"/>
      <sheetName val="6823_PS_1700"/>
      <sheetName val="PU_ITALY_"/>
      <sheetName val="Canopy,SS5"/>
      <sheetName val="Vat tu"/>
      <sheetName val="Canopy,SS5 (2)"/>
      <sheetName val="Sheet1"/>
      <sheetName val="Rate"/>
      <sheetName val="RAB AR&amp;STR"/>
      <sheetName val="escon"/>
      <sheetName val="NhanCong"/>
      <sheetName val="QD957"/>
      <sheetName val="THCP Lap dat"/>
      <sheetName val="THCP xay dung"/>
      <sheetName val="Ts"/>
      <sheetName val="D&amp;W def."/>
      <sheetName val="Gioi thieu"/>
      <sheetName val="6823_PS_17001"/>
      <sheetName val="PU_ITALY_1"/>
      <sheetName val="Du Toan"/>
      <sheetName val="갑지"/>
      <sheetName val="6823_PS_17002"/>
      <sheetName val="PU_ITALY_2"/>
      <sheetName val="LKVL-CK-HT-GD1"/>
      <sheetName val="TONGKE-HT"/>
      <sheetName val="V-M(Bdinh)"/>
      <sheetName val="he so"/>
      <sheetName val="TT35"/>
      <sheetName val="heso"/>
      <sheetName val="DG-TNHC-85"/>
      <sheetName val="실행"/>
      <sheetName val="P"/>
      <sheetName val="MTP"/>
      <sheetName val="MTP1"/>
      <sheetName val="SL"/>
      <sheetName val="D+W"/>
      <sheetName val="STRUCTURE.Q'TY"/>
      <sheetName val="REMAIN Q'TY - SUB"/>
      <sheetName val="Data"/>
      <sheetName val="T K"/>
      <sheetName val="조명시설"/>
      <sheetName val="Nhan cong"/>
      <sheetName val="Thiet bi"/>
      <sheetName val="DM.ChiPhi"/>
      <sheetName val="May TC"/>
      <sheetName val="Phan tich"/>
      <sheetName val="Bang KL"/>
      <sheetName val="TH Kinh phi"/>
      <sheetName val="FitOutConfCentre"/>
      <sheetName val="6MONTHS"/>
      <sheetName val="B-B"/>
      <sheetName val="Chenh lech vat tu"/>
      <sheetName val="CHITIET VL-NC"/>
      <sheetName val="DON GIA"/>
      <sheetName val="TNHCHINH"/>
      <sheetName val="DG duoi"/>
      <sheetName val="TONG HOP VL-NC"/>
      <sheetName val="chitiet"/>
      <sheetName val="TONGKE3p "/>
      <sheetName val="TH VL, NC, DDHT Thanhphuoc"/>
      <sheetName val="DONGIA"/>
      <sheetName val="DG"/>
      <sheetName val="Tiepdia"/>
      <sheetName val="TDTKP"/>
      <sheetName val="VCV-BE-TONG"/>
      <sheetName val="MAIN GATE HOUSE"/>
      <sheetName val="Main"/>
      <sheetName val="125x125"/>
      <sheetName val="노임단가"/>
      <sheetName val="B3A - TOWER A"/>
      <sheetName val="NVL"/>
      <sheetName val="6PILE  (돌출)"/>
      <sheetName val="SEX"/>
      <sheetName val="Tien do TV"/>
      <sheetName val="Config"/>
      <sheetName val="CP Du phong"/>
      <sheetName val="Tong hop kinh phi"/>
      <sheetName val="THDT goi thau TB"/>
      <sheetName val="QD79"/>
      <sheetName val="Chiet tinh dz35"/>
      <sheetName val="chitimc"/>
      <sheetName val="giathanh1"/>
      <sheetName val="THPDMoi  (2)"/>
      <sheetName val="gtrinh"/>
      <sheetName val="phuluc1"/>
      <sheetName val="lam-moi"/>
      <sheetName val="Du_lieu"/>
      <sheetName val="thao-go"/>
      <sheetName val="dtxl"/>
      <sheetName val="t-h HA THE"/>
      <sheetName val="CHITIET VL-NC-TT -1p"/>
      <sheetName val="TONG HOP VL-NC TT"/>
      <sheetName val="TH XL"/>
      <sheetName val="VC"/>
      <sheetName val="CHITIET VL-NC-TT-3p"/>
      <sheetName val="TDTKP1"/>
      <sheetName val="KPVC-BD "/>
      <sheetName val="Chi tiết Goc -AB"/>
      <sheetName val="SILICATE"/>
      <sheetName val="Vat_tu"/>
      <sheetName val="Canopy,SS5_(2)"/>
      <sheetName val="RAB_AR&amp;STR"/>
      <sheetName val="THCP_Lap_dat"/>
      <sheetName val="THCP_xay_dung"/>
      <sheetName val="Office Tower"/>
      <sheetName val="Ratios"/>
      <sheetName val="마감사양"/>
      <sheetName val="SAP"/>
      <sheetName val="tifico"/>
      <sheetName val="Giá Bê tông 2 bên"/>
      <sheetName val="Analisa"/>
      <sheetName val="F4-F7"/>
      <sheetName val="UNIT PRICE"/>
      <sheetName val="Cash Flow"/>
      <sheetName val="Yield"/>
      <sheetName val="Gia. vat tu"/>
      <sheetName val="BID"/>
      <sheetName val="MTO REV.2(ARMOR)"/>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refreshError="1"/>
      <sheetData sheetId="46"/>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P lục 2"/>
      <sheetName val="Bảng kèm tờ trình"/>
      <sheetName val="TH(Goi 4)"/>
      <sheetName val="TH điện năng"/>
      <sheetName val="3.1"/>
      <sheetName val="3.2"/>
      <sheetName val="3.3"/>
      <sheetName val="5.1"/>
      <sheetName val="5.2"/>
      <sheetName val="5.3"/>
      <sheetName val="5.4"/>
      <sheetName val="TH ĐC KL"/>
      <sheetName val="W1"/>
      <sheetName val="W2"/>
      <sheetName val="W3"/>
      <sheetName val="TH  (1.1)"/>
      <sheetName val="TH đều chỉnh KL"/>
      <sheetName val="ĐC KL 22(1.1.1)"/>
      <sheetName val="ĐC KL 2022 (t huyện)"/>
      <sheetName val=" ĐC 2022 (cac huyện) "/>
      <sheetName val="ĐC KL 23(1.1.2)"/>
      <sheetName val="ĐC KL 24(1.1.3)"/>
      <sheetName val="ĐC KL 24(1.1.4)."/>
      <sheetName val=" KL 2022 "/>
      <sheetName val="KL 2023 "/>
      <sheetName val=" KL 2024 "/>
      <sheetName val="KL 2025 "/>
      <sheetName val="TH 2( gia)"/>
      <sheetName val="ĐC giá 22(2.2.1)"/>
      <sheetName val="ĐC giá 23(2.2.2)"/>
      <sheetName val="ĐC giá 2023 ( KL)"/>
      <sheetName val="ĐC giá 24(2.2.3)"/>
      <sheetName val="ĐC giá 25(2.2.4)"/>
      <sheetName val="TH PS (3)"/>
      <sheetName val="PS 22(3.1.1)"/>
      <sheetName val="PS 23(3.1.2)"/>
      <sheetName val="PS 24(3.1.3)"/>
      <sheetName val="PS 25(3.1.4)"/>
      <sheetName val="ĐC giá 2021"/>
      <sheetName val="Điện 2022"/>
      <sheetName val="KL QLVH 2022 (2)"/>
      <sheetName val="Điện 2022(theo QT)"/>
      <sheetName val="Điện 2023 (t kiệm)"/>
      <sheetName val="TH ( huyen)"/>
      <sheetName val="TH cac huyen(4)"/>
      <sheetName val="c tiet G Lâm(4.1.1)"/>
      <sheetName val="c tiet Đ Anh(4.1.2)"/>
      <sheetName val="c tiết Sóc Sơn(4.1.3)"/>
      <sheetName val="chi tiết Me Linh(4,1,4)"/>
      <sheetName val="KL SCTX  2023(TP Qly)"/>
      <sheetName val="(QLVH PS 22-25)"/>
      <sheetName val="KLSC  cac huyện"/>
      <sheetName val="KL SCTX- 2022"/>
      <sheetName val="KL KTX - 2022"/>
      <sheetName val="TH 2021"/>
      <sheetName val="chi tiet  2021"/>
      <sheetName val="TH 2023"/>
      <sheetName val="chi tiet  2023"/>
      <sheetName val="TH 2024"/>
      <sheetName val="chi tiet  2024"/>
      <sheetName val="TH 2025"/>
      <sheetName val="chi tiet  2025"/>
      <sheetName val="KL QLVH 2022"/>
      <sheetName val="KL DDIEN 2022"/>
      <sheetName val="tach huyen 2022"/>
      <sheetName val="PT ĐG-V1 (GL)"/>
      <sheetName val="CP trực tiếp"/>
      <sheetName val="Gia Nhan cong"/>
      <sheetName val="Gia Vat lieu"/>
      <sheetName val="Chiết tính NĐG"/>
      <sheetName val="QLVH 23-25(SXD)"/>
      <sheetName val="QLVH 23-25(DMBG)"/>
      <sheetName val="QLVH ( 23 trước DMBG)"/>
      <sheetName val="QLVH 23( huyen tr DMBG)"/>
      <sheetName val="Điện 23-25 (chung trạm)"/>
      <sheetName val="ĐC KL năm 2022 (2)"/>
      <sheetName val="QLVH(PS)22-25"/>
      <sheetName val="Gia VT"/>
      <sheetName val="ĐG 6840"/>
      <sheetName val="ĐG 660"/>
      <sheetName val="Chiết tính NĐG (660)"/>
      <sheetName val="QLVH 23-25( huyen DMBG) "/>
      <sheetName val=" NT 2022 G4 "/>
      <sheetName val=" NT 2022 G4( tách)"/>
      <sheetName val="KL Dien (PS 22- 23)"/>
      <sheetName val="KL Dien PS 24-25"/>
      <sheetName val=" KL 2022( t huyện) "/>
      <sheetName val="Trạm- PS 2022"/>
      <sheetName val="KL Dien (TP  t kiệm)"/>
      <sheetName val="KL Dien (t kiêm NX)"/>
      <sheetName val="KL Dien (TP 23 T te)"/>
      <sheetName val="KL Dien (TP 24-25)"/>
      <sheetName val="KL Dien (BG cac huyện)"/>
      <sheetName val="KL Dien (chung trạm)"/>
      <sheetName val="KL Dien (NX 23)"/>
      <sheetName val="KL Dien (NX 24-25)"/>
      <sheetName val="KVKL ĐLĐP 2023 (PS)"/>
      <sheetName val="KVKL ĐLĐP 2023"/>
      <sheetName val="KVKL CT 2023"/>
      <sheetName val="KVKL ĐL NX 2023"/>
      <sheetName val="KV-KL PS 23(huyen 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19">
          <cell r="AL319">
            <v>4016807115.8529601</v>
          </cell>
        </row>
      </sheetData>
      <sheetData sheetId="22"/>
      <sheetData sheetId="23"/>
      <sheetData sheetId="24"/>
      <sheetData sheetId="25"/>
      <sheetData sheetId="26"/>
      <sheetData sheetId="27"/>
      <sheetData sheetId="28"/>
      <sheetData sheetId="29"/>
      <sheetData sheetId="30">
        <row r="318">
          <cell r="AA318">
            <v>66260766.667920113</v>
          </cell>
        </row>
      </sheetData>
      <sheetData sheetId="31"/>
      <sheetData sheetId="32"/>
      <sheetData sheetId="33"/>
      <sheetData sheetId="34"/>
      <sheetData sheetId="35"/>
      <sheetData sheetId="36">
        <row r="55">
          <cell r="T55">
            <v>49507594.752000004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
          <cell r="T3">
            <v>1</v>
          </cell>
        </row>
      </sheetData>
      <sheetData sheetId="69">
        <row r="3">
          <cell r="R3">
            <v>0.95</v>
          </cell>
          <cell r="S3">
            <v>0.95</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NC"/>
      <sheetName val="gVL"/>
      <sheetName val="Total Quantity 24.11.2011"/>
      <sheetName val="Breakdown"/>
      <sheetName val="Process (R)"/>
      <sheetName val="Process (B)"/>
      <sheetName val="Breakdown (E)"/>
      <sheetName val="Process (E)"/>
      <sheetName val="Mortar"/>
      <sheetName val="Grade, Slump, Crushed stone"/>
      <sheetName val="Material"/>
      <sheetName val="Unit Price from Japan"/>
      <sheetName val="Transport Fee "/>
      <sheetName val="Borrow Pit"/>
      <sheetName val="Equiment (HA)"/>
      <sheetName val="Labor (HA)"/>
      <sheetName val="Labor (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34">
          <cell r="F334">
            <v>1.2798272520000002</v>
          </cell>
        </row>
        <row r="335">
          <cell r="F335">
            <v>1.2131064000000005</v>
          </cell>
        </row>
      </sheetData>
      <sheetData sheetId="11" refreshError="1"/>
      <sheetData sheetId="12" refreshError="1"/>
      <sheetData sheetId="13" refreshError="1"/>
      <sheetData sheetId="14" refreshError="1">
        <row r="15">
          <cell r="B15" t="str">
            <v xml:space="preserve">Crawler Excavator ≤ 1.6 m3  </v>
          </cell>
          <cell r="C15" t="str">
            <v>shift</v>
          </cell>
          <cell r="D15" t="str">
            <v xml:space="preserve">Máy đào bánh xích  </v>
          </cell>
          <cell r="E15" t="str">
            <v>1.60 m3</v>
          </cell>
          <cell r="F15" t="str">
            <v>Ca</v>
          </cell>
          <cell r="G15">
            <v>113.22</v>
          </cell>
          <cell r="H15" t="str">
            <v>liter</v>
          </cell>
          <cell r="I15" t="str">
            <v>Diesel</v>
          </cell>
          <cell r="J15">
            <v>0.05</v>
          </cell>
          <cell r="K15">
            <v>5181.9090909090883</v>
          </cell>
          <cell r="L15">
            <v>616030.53463636339</v>
          </cell>
          <cell r="M15">
            <v>262369.33333333337</v>
          </cell>
          <cell r="N15">
            <v>393554</v>
          </cell>
          <cell r="O15">
            <v>3990077</v>
          </cell>
          <cell r="P15">
            <v>5136243.0957080293</v>
          </cell>
          <cell r="Q15">
            <v>10</v>
          </cell>
          <cell r="R15">
            <v>5136243.0957080293</v>
          </cell>
        </row>
        <row r="16">
          <cell r="B16" t="str">
            <v>Crawler Excavator ≤ 1.25 m3</v>
          </cell>
          <cell r="C16" t="str">
            <v>shift</v>
          </cell>
          <cell r="D16" t="str">
            <v>Máy đào bánh xích</v>
          </cell>
          <cell r="E16" t="str">
            <v>1.25 m3</v>
          </cell>
          <cell r="F16" t="str">
            <v>Ca</v>
          </cell>
          <cell r="G16">
            <v>82.62</v>
          </cell>
          <cell r="H16" t="str">
            <v>liter</v>
          </cell>
          <cell r="I16" t="str">
            <v>Diesel</v>
          </cell>
          <cell r="J16">
            <v>0.05</v>
          </cell>
          <cell r="K16">
            <v>5181.9090909090883</v>
          </cell>
          <cell r="L16">
            <v>449535.79554545431</v>
          </cell>
          <cell r="M16">
            <v>262369.33333333337</v>
          </cell>
          <cell r="N16">
            <v>393554</v>
          </cell>
          <cell r="O16">
            <v>3299325</v>
          </cell>
          <cell r="P16">
            <v>4231847.7859671209</v>
          </cell>
          <cell r="Q16">
            <v>9</v>
          </cell>
          <cell r="R16">
            <v>4231847.7859671209</v>
          </cell>
        </row>
        <row r="17">
          <cell r="B17" t="str">
            <v>Crawler Excavator ≤ 0.8 m3</v>
          </cell>
          <cell r="C17" t="str">
            <v>shift</v>
          </cell>
          <cell r="D17" t="str">
            <v>Máy đào bánh xích</v>
          </cell>
          <cell r="E17" t="str">
            <v>0.8 m3</v>
          </cell>
          <cell r="F17" t="str">
            <v>Ca</v>
          </cell>
          <cell r="G17">
            <v>64.8</v>
          </cell>
          <cell r="H17" t="str">
            <v>liter</v>
          </cell>
          <cell r="I17" t="str">
            <v>Diesel</v>
          </cell>
          <cell r="J17">
            <v>0.05</v>
          </cell>
          <cell r="K17">
            <v>5181.9090909090883</v>
          </cell>
          <cell r="L17">
            <v>352577.09454545437</v>
          </cell>
          <cell r="M17">
            <v>225538.66666666669</v>
          </cell>
          <cell r="N17">
            <v>338308</v>
          </cell>
          <cell r="O17">
            <v>2356967</v>
          </cell>
          <cell r="P17">
            <v>3096512.3130787872</v>
          </cell>
          <cell r="Q17">
            <v>6</v>
          </cell>
          <cell r="R17">
            <v>3096512.3130787872</v>
          </cell>
        </row>
        <row r="18">
          <cell r="B18" t="str">
            <v>Grab Excavator 1 m3</v>
          </cell>
          <cell r="C18" t="str">
            <v>shift</v>
          </cell>
          <cell r="D18" t="str">
            <v>Máy đào gầu ngoạm</v>
          </cell>
          <cell r="E18" t="str">
            <v>1 m3</v>
          </cell>
          <cell r="F18" t="str">
            <v>Ca</v>
          </cell>
          <cell r="G18">
            <v>82.6</v>
          </cell>
          <cell r="H18" t="str">
            <v>liter</v>
          </cell>
          <cell r="I18" t="str">
            <v>Diesel</v>
          </cell>
          <cell r="J18">
            <v>0.05</v>
          </cell>
          <cell r="K18">
            <v>5181.9090909090883</v>
          </cell>
          <cell r="L18">
            <v>449426.97545454523</v>
          </cell>
          <cell r="M18">
            <v>262369.33333333337</v>
          </cell>
          <cell r="N18">
            <v>393554</v>
          </cell>
          <cell r="O18">
            <v>3211999</v>
          </cell>
          <cell r="P18">
            <v>4139604.0507712117</v>
          </cell>
          <cell r="Q18">
            <v>31</v>
          </cell>
          <cell r="R18">
            <v>4139604.0507712117</v>
          </cell>
        </row>
        <row r="19">
          <cell r="B19" t="str">
            <v>Grab Excavator 1.20 m3</v>
          </cell>
          <cell r="C19" t="str">
            <v>shift</v>
          </cell>
          <cell r="D19" t="str">
            <v>Máy đào gầu ngoạm</v>
          </cell>
          <cell r="E19" t="str">
            <v>1.20 m3</v>
          </cell>
          <cell r="F19" t="str">
            <v>Ca</v>
          </cell>
          <cell r="G19">
            <v>113.22</v>
          </cell>
          <cell r="H19" t="str">
            <v>liter</v>
          </cell>
          <cell r="I19" t="str">
            <v>Diesel</v>
          </cell>
          <cell r="J19">
            <v>0.05</v>
          </cell>
          <cell r="K19">
            <v>5181.9090909090883</v>
          </cell>
          <cell r="L19">
            <v>616030.53463636339</v>
          </cell>
          <cell r="M19">
            <v>262369.33333333337</v>
          </cell>
          <cell r="N19">
            <v>393554</v>
          </cell>
          <cell r="O19">
            <v>3889644</v>
          </cell>
          <cell r="P19">
            <v>5030286.2807080299</v>
          </cell>
          <cell r="Q19">
            <v>32</v>
          </cell>
          <cell r="R19">
            <v>5030286.2807080299</v>
          </cell>
        </row>
        <row r="20">
          <cell r="B20" t="str">
            <v>Grab Excavator 1.60 m3</v>
          </cell>
          <cell r="C20" t="str">
            <v>shift</v>
          </cell>
          <cell r="D20" t="str">
            <v>Máy đào gầu ngoạm</v>
          </cell>
          <cell r="E20" t="str">
            <v>1.60 m3</v>
          </cell>
          <cell r="F20" t="str">
            <v>Ca</v>
          </cell>
          <cell r="G20">
            <v>127.5</v>
          </cell>
          <cell r="H20" t="str">
            <v>liter</v>
          </cell>
          <cell r="I20" t="str">
            <v>Diesel</v>
          </cell>
          <cell r="J20">
            <v>0.05</v>
          </cell>
          <cell r="K20">
            <v>5181.9090909090883</v>
          </cell>
          <cell r="L20">
            <v>693728.07954545412</v>
          </cell>
          <cell r="M20">
            <v>287957.33333333337</v>
          </cell>
          <cell r="N20">
            <v>431936</v>
          </cell>
          <cell r="O20">
            <v>4645035</v>
          </cell>
          <cell r="P20">
            <v>5936190.0355871199</v>
          </cell>
          <cell r="Q20">
            <v>33</v>
          </cell>
          <cell r="R20">
            <v>5936190.0355871199</v>
          </cell>
        </row>
        <row r="21">
          <cell r="B21" t="str">
            <v>Shovel 1.25 m3</v>
          </cell>
          <cell r="C21" t="str">
            <v>shift</v>
          </cell>
          <cell r="D21" t="str">
            <v xml:space="preserve">Máy xúc lật </v>
          </cell>
          <cell r="E21" t="str">
            <v>1.25 m3</v>
          </cell>
          <cell r="F21" t="str">
            <v>Ca</v>
          </cell>
          <cell r="G21">
            <v>46.5</v>
          </cell>
          <cell r="H21" t="str">
            <v>liter</v>
          </cell>
          <cell r="I21" t="str">
            <v>Diesel</v>
          </cell>
          <cell r="J21">
            <v>0.05</v>
          </cell>
          <cell r="K21">
            <v>5181.9090909090883</v>
          </cell>
          <cell r="L21">
            <v>253006.71136363622</v>
          </cell>
          <cell r="M21">
            <v>225538.66666666669</v>
          </cell>
          <cell r="N21">
            <v>338308</v>
          </cell>
          <cell r="O21">
            <v>1884812</v>
          </cell>
          <cell r="P21">
            <v>2493342.0338219693</v>
          </cell>
          <cell r="Q21">
            <v>37</v>
          </cell>
          <cell r="R21">
            <v>2493342.0338219693</v>
          </cell>
        </row>
        <row r="22">
          <cell r="B22" t="str">
            <v>Shovel 1.65 m3</v>
          </cell>
          <cell r="C22" t="str">
            <v>shift</v>
          </cell>
          <cell r="D22" t="str">
            <v xml:space="preserve">Máy xúc lật </v>
          </cell>
          <cell r="E22" t="str">
            <v>1.65 m3</v>
          </cell>
          <cell r="F22" t="str">
            <v>Ca</v>
          </cell>
          <cell r="G22">
            <v>75.239999999999995</v>
          </cell>
          <cell r="H22" t="str">
            <v>liter</v>
          </cell>
          <cell r="I22" t="str">
            <v>Diesel</v>
          </cell>
          <cell r="J22">
            <v>0.05</v>
          </cell>
          <cell r="K22">
            <v>5181.9090909090883</v>
          </cell>
          <cell r="L22">
            <v>409381.1819999998</v>
          </cell>
          <cell r="M22">
            <v>225538.66666666669</v>
          </cell>
          <cell r="N22">
            <v>338308</v>
          </cell>
          <cell r="O22">
            <v>2542166</v>
          </cell>
          <cell r="P22">
            <v>3351825.5703433328</v>
          </cell>
          <cell r="Q22">
            <v>38</v>
          </cell>
          <cell r="R22">
            <v>3351825.5703433328</v>
          </cell>
        </row>
        <row r="23">
          <cell r="B23" t="str">
            <v>Bulldozer ≤ 110 CV</v>
          </cell>
          <cell r="C23" t="str">
            <v>shift</v>
          </cell>
          <cell r="D23" t="str">
            <v>Máy ủi</v>
          </cell>
          <cell r="E23" t="str">
            <v>≤ 110 CV</v>
          </cell>
          <cell r="F23" t="str">
            <v>Ca</v>
          </cell>
          <cell r="G23">
            <v>46.2</v>
          </cell>
          <cell r="H23" t="str">
            <v>liter</v>
          </cell>
          <cell r="I23" t="str">
            <v>Diesel</v>
          </cell>
          <cell r="J23">
            <v>0.05</v>
          </cell>
          <cell r="K23">
            <v>5181.9090909090883</v>
          </cell>
          <cell r="L23">
            <v>251374.40999999989</v>
          </cell>
          <cell r="M23">
            <v>225538.66666666669</v>
          </cell>
          <cell r="N23">
            <v>338308</v>
          </cell>
          <cell r="O23">
            <v>1788544</v>
          </cell>
          <cell r="P23">
            <v>2390057.2158833332</v>
          </cell>
          <cell r="Q23">
            <v>55</v>
          </cell>
          <cell r="R23">
            <v>2390057.2158833332</v>
          </cell>
        </row>
        <row r="24">
          <cell r="B24" t="str">
            <v>Bulldozer 180 CV</v>
          </cell>
          <cell r="C24" t="str">
            <v>shift</v>
          </cell>
          <cell r="D24" t="str">
            <v>Máy ủi</v>
          </cell>
          <cell r="E24" t="str">
            <v>180 CV</v>
          </cell>
          <cell r="F24" t="str">
            <v>Ca</v>
          </cell>
          <cell r="G24">
            <v>75.599999999999994</v>
          </cell>
          <cell r="H24" t="str">
            <v>liter</v>
          </cell>
          <cell r="I24" t="str">
            <v>Diesel</v>
          </cell>
          <cell r="J24">
            <v>0.05</v>
          </cell>
          <cell r="K24">
            <v>5181.9090909090883</v>
          </cell>
          <cell r="L24">
            <v>411339.94363636343</v>
          </cell>
          <cell r="M24">
            <v>225538.66666666669</v>
          </cell>
          <cell r="N24">
            <v>338308</v>
          </cell>
          <cell r="O24">
            <v>2974022</v>
          </cell>
          <cell r="P24">
            <v>3809500.1438696967</v>
          </cell>
          <cell r="Q24">
            <v>59</v>
          </cell>
          <cell r="R24">
            <v>3809500.1438696962</v>
          </cell>
        </row>
        <row r="25">
          <cell r="B25" t="str">
            <v>Motor grader ≤ 110 CV</v>
          </cell>
          <cell r="C25" t="str">
            <v>shift</v>
          </cell>
          <cell r="D25" t="str">
            <v>Máy san</v>
          </cell>
          <cell r="E25" t="str">
            <v>108 CV</v>
          </cell>
          <cell r="F25" t="str">
            <v>Ca</v>
          </cell>
          <cell r="G25">
            <v>38.880000000000003</v>
          </cell>
          <cell r="H25" t="str">
            <v>liter</v>
          </cell>
          <cell r="I25" t="str">
            <v>Diesel</v>
          </cell>
          <cell r="J25">
            <v>0.05</v>
          </cell>
          <cell r="K25">
            <v>5181.9090909090883</v>
          </cell>
          <cell r="L25">
            <v>211546.25672727264</v>
          </cell>
          <cell r="M25">
            <v>225538.66666666669</v>
          </cell>
          <cell r="N25">
            <v>338308</v>
          </cell>
          <cell r="O25">
            <v>1934996</v>
          </cell>
          <cell r="P25">
            <v>2502545.3741806056</v>
          </cell>
          <cell r="Q25">
            <v>76</v>
          </cell>
          <cell r="R25">
            <v>2502545.3741806056</v>
          </cell>
        </row>
        <row r="26">
          <cell r="B26" t="str">
            <v>Tire Roller 16 ton</v>
          </cell>
          <cell r="C26" t="str">
            <v>shift</v>
          </cell>
          <cell r="D26" t="str">
            <v>Máy đầm bánh lốp</v>
          </cell>
          <cell r="E26" t="str">
            <v>16 ton</v>
          </cell>
          <cell r="F26" t="str">
            <v>Ca</v>
          </cell>
          <cell r="G26">
            <v>37.799999999999997</v>
          </cell>
          <cell r="H26" t="str">
            <v>liter</v>
          </cell>
          <cell r="I26" t="str">
            <v>Diesel</v>
          </cell>
          <cell r="J26">
            <v>0.05</v>
          </cell>
          <cell r="K26">
            <v>5181.9090909090883</v>
          </cell>
          <cell r="L26">
            <v>205669.97181818172</v>
          </cell>
          <cell r="M26">
            <v>129828.00000000001</v>
          </cell>
          <cell r="N26">
            <v>194742</v>
          </cell>
          <cell r="O26">
            <v>1423285</v>
          </cell>
          <cell r="P26">
            <v>1855516.0352681815</v>
          </cell>
          <cell r="Q26">
            <v>89</v>
          </cell>
          <cell r="R26">
            <v>1855516.0352681815</v>
          </cell>
        </row>
        <row r="27">
          <cell r="B27" t="str">
            <v>Tire Roller 18 ton</v>
          </cell>
          <cell r="C27" t="str">
            <v>shift</v>
          </cell>
          <cell r="D27" t="str">
            <v>Máy đầm bánh lốp</v>
          </cell>
          <cell r="E27" t="str">
            <v>18 ton</v>
          </cell>
          <cell r="F27" t="str">
            <v>Ca</v>
          </cell>
          <cell r="G27">
            <v>42</v>
          </cell>
          <cell r="H27" t="str">
            <v>liter</v>
          </cell>
          <cell r="I27" t="str">
            <v>Diesel</v>
          </cell>
          <cell r="J27">
            <v>0.05</v>
          </cell>
          <cell r="K27">
            <v>5181.9090909090883</v>
          </cell>
          <cell r="L27">
            <v>228522.1909090908</v>
          </cell>
          <cell r="M27">
            <v>129828.00000000001</v>
          </cell>
          <cell r="N27">
            <v>194742</v>
          </cell>
          <cell r="O27">
            <v>1553523</v>
          </cell>
          <cell r="P27">
            <v>2017026.2164090909</v>
          </cell>
          <cell r="Q27">
            <v>90</v>
          </cell>
          <cell r="R27">
            <v>2017026.2164090909</v>
          </cell>
        </row>
        <row r="28">
          <cell r="B28" t="str">
            <v>Tire Roller 25 ton</v>
          </cell>
          <cell r="C28" t="str">
            <v>shift</v>
          </cell>
          <cell r="D28" t="str">
            <v>Máy đầm bánh lốp</v>
          </cell>
          <cell r="E28" t="str">
            <v>25 ton</v>
          </cell>
          <cell r="F28" t="str">
            <v>Ca</v>
          </cell>
          <cell r="G28">
            <v>54.6</v>
          </cell>
          <cell r="H28" t="str">
            <v>liter</v>
          </cell>
          <cell r="I28" t="str">
            <v>Diesel</v>
          </cell>
          <cell r="J28">
            <v>0.05</v>
          </cell>
          <cell r="K28">
            <v>5181.9090909090883</v>
          </cell>
          <cell r="L28">
            <v>297078.84818181803</v>
          </cell>
          <cell r="M28">
            <v>129828.00000000001</v>
          </cell>
          <cell r="N28">
            <v>194742</v>
          </cell>
          <cell r="O28">
            <v>1799250</v>
          </cell>
          <cell r="P28">
            <v>2348595.4748318181</v>
          </cell>
          <cell r="Q28">
            <v>91</v>
          </cell>
          <cell r="R28">
            <v>2348595.4748318181</v>
          </cell>
        </row>
        <row r="29">
          <cell r="B29" t="str">
            <v>Vibrating Roller 25 ton</v>
          </cell>
          <cell r="C29" t="str">
            <v>shift</v>
          </cell>
          <cell r="D29" t="str">
            <v>Máy lu rung</v>
          </cell>
          <cell r="E29" t="str">
            <v>25 ton</v>
          </cell>
          <cell r="F29" t="str">
            <v>Ca</v>
          </cell>
          <cell r="G29">
            <v>67.2</v>
          </cell>
          <cell r="H29" t="str">
            <v>liter</v>
          </cell>
          <cell r="I29" t="str">
            <v>Diesel</v>
          </cell>
          <cell r="J29">
            <v>0.05</v>
          </cell>
          <cell r="K29">
            <v>5181.9090909090883</v>
          </cell>
          <cell r="L29">
            <v>365635.50545454526</v>
          </cell>
          <cell r="M29">
            <v>111218.66666666669</v>
          </cell>
          <cell r="N29">
            <v>166828</v>
          </cell>
          <cell r="O29">
            <v>2688288</v>
          </cell>
          <cell r="P29">
            <v>3339224.9915878782</v>
          </cell>
          <cell r="Q29">
            <v>95</v>
          </cell>
          <cell r="R29">
            <v>3339224.9915878782</v>
          </cell>
        </row>
        <row r="30">
          <cell r="B30" t="str">
            <v>Vibrating Roller  10 ton</v>
          </cell>
          <cell r="C30" t="str">
            <v>shift</v>
          </cell>
          <cell r="D30" t="str">
            <v>Máy lu rung không tự hành (quả đầm 16 T) - trọng lượng :10 T</v>
          </cell>
          <cell r="E30" t="str">
            <v>10 ton</v>
          </cell>
          <cell r="F30" t="str">
            <v>Ca</v>
          </cell>
          <cell r="G30">
            <v>40.32</v>
          </cell>
          <cell r="H30" t="str">
            <v>liter</v>
          </cell>
          <cell r="I30" t="str">
            <v>Diesel</v>
          </cell>
          <cell r="J30">
            <v>0.05</v>
          </cell>
          <cell r="K30">
            <v>5181.9090909090883</v>
          </cell>
          <cell r="L30">
            <v>219381.30327272718</v>
          </cell>
          <cell r="M30">
            <v>111218.66666666669</v>
          </cell>
          <cell r="N30">
            <v>166828</v>
          </cell>
          <cell r="O30">
            <v>1270751</v>
          </cell>
          <cell r="P30">
            <v>1689425.2732860604</v>
          </cell>
          <cell r="Q30">
            <v>104</v>
          </cell>
          <cell r="R30">
            <v>1689425.2732860604</v>
          </cell>
        </row>
        <row r="31">
          <cell r="B31" t="str">
            <v>Steel Wheeled Roller  8.5 ton</v>
          </cell>
          <cell r="C31" t="str">
            <v>shift</v>
          </cell>
          <cell r="D31" t="str">
            <v>Máy đầm bánh thép</v>
          </cell>
          <cell r="E31" t="str">
            <v>8.5 ton</v>
          </cell>
          <cell r="F31" t="str">
            <v>Ca</v>
          </cell>
          <cell r="G31">
            <v>24</v>
          </cell>
          <cell r="H31" t="str">
            <v>liter</v>
          </cell>
          <cell r="I31" t="str">
            <v>Diesel</v>
          </cell>
          <cell r="J31">
            <v>0.05</v>
          </cell>
          <cell r="K31">
            <v>5181.9090909090883</v>
          </cell>
          <cell r="L31">
            <v>130584.10909090903</v>
          </cell>
          <cell r="M31">
            <v>95710.666666666672</v>
          </cell>
          <cell r="N31">
            <v>143566</v>
          </cell>
          <cell r="O31">
            <v>828044</v>
          </cell>
          <cell r="P31">
            <v>1112327.4084242422</v>
          </cell>
          <cell r="Q31">
            <v>98</v>
          </cell>
          <cell r="R31">
            <v>1112327.4084242422</v>
          </cell>
        </row>
        <row r="32">
          <cell r="B32" t="str">
            <v>Steel Wheeled Roller 10 ton</v>
          </cell>
          <cell r="C32" t="str">
            <v>shift</v>
          </cell>
          <cell r="D32" t="str">
            <v>Máy đầm bánh thép</v>
          </cell>
          <cell r="E32" t="str">
            <v>10 ton</v>
          </cell>
          <cell r="F32" t="str">
            <v>Ca</v>
          </cell>
          <cell r="G32">
            <v>26.4</v>
          </cell>
          <cell r="H32" t="str">
            <v>liter</v>
          </cell>
          <cell r="I32" t="str">
            <v>Diesel</v>
          </cell>
          <cell r="J32">
            <v>0.05</v>
          </cell>
          <cell r="K32">
            <v>5181.9090909090883</v>
          </cell>
          <cell r="L32">
            <v>143642.51999999993</v>
          </cell>
          <cell r="M32">
            <v>111218.66666666669</v>
          </cell>
          <cell r="N32">
            <v>166828</v>
          </cell>
          <cell r="O32">
            <v>989579</v>
          </cell>
          <cell r="P32">
            <v>1312884.396933333</v>
          </cell>
          <cell r="Q32">
            <v>99</v>
          </cell>
          <cell r="R32">
            <v>1312884.3969333332</v>
          </cell>
        </row>
        <row r="33">
          <cell r="B33" t="str">
            <v>Vibration Hammer 60 kW (sand drain)</v>
          </cell>
          <cell r="C33" t="str">
            <v>shift</v>
          </cell>
          <cell r="D33" t="str">
            <v>Búa rung</v>
          </cell>
          <cell r="E33" t="str">
            <v xml:space="preserve">60 kW </v>
          </cell>
          <cell r="F33" t="str">
            <v>Ca</v>
          </cell>
          <cell r="G33">
            <v>39.6</v>
          </cell>
          <cell r="H33" t="str">
            <v xml:space="preserve"> kWh </v>
          </cell>
          <cell r="I33" t="str">
            <v>Power</v>
          </cell>
          <cell r="J33">
            <v>7.0000000000000007E-2</v>
          </cell>
          <cell r="K33">
            <v>116</v>
          </cell>
          <cell r="L33">
            <v>4915.152000000001</v>
          </cell>
          <cell r="M33">
            <v>376689.33333333337</v>
          </cell>
          <cell r="N33">
            <v>565034</v>
          </cell>
          <cell r="O33">
            <v>2361728</v>
          </cell>
          <cell r="P33">
            <v>2894215.7720266664</v>
          </cell>
          <cell r="Q33">
            <v>577</v>
          </cell>
          <cell r="R33">
            <v>2894215.7720266664</v>
          </cell>
        </row>
        <row r="34">
          <cell r="B34" t="str">
            <v xml:space="preserve">Vibration Hammer 50 kW </v>
          </cell>
          <cell r="C34" t="str">
            <v>shift</v>
          </cell>
          <cell r="D34" t="str">
            <v>Búa rung</v>
          </cell>
          <cell r="E34" t="str">
            <v xml:space="preserve">50 kW </v>
          </cell>
          <cell r="F34" t="str">
            <v>Ca</v>
          </cell>
          <cell r="G34">
            <v>135</v>
          </cell>
          <cell r="H34" t="str">
            <v xml:space="preserve"> kWh </v>
          </cell>
          <cell r="I34" t="str">
            <v>Power</v>
          </cell>
          <cell r="J34">
            <v>7.0000000000000007E-2</v>
          </cell>
          <cell r="K34">
            <v>116</v>
          </cell>
          <cell r="L34">
            <v>16756.2</v>
          </cell>
          <cell r="M34">
            <v>206929.33333333334</v>
          </cell>
          <cell r="N34">
            <v>310394</v>
          </cell>
          <cell r="O34">
            <v>621155</v>
          </cell>
          <cell r="P34">
            <v>891306.76266666665</v>
          </cell>
          <cell r="Q34">
            <v>579</v>
          </cell>
          <cell r="R34">
            <v>891306.76266666665</v>
          </cell>
        </row>
        <row r="35">
          <cell r="B35" t="str">
            <v xml:space="preserve">Vibration Hammer 170 kW </v>
          </cell>
          <cell r="C35" t="str">
            <v>shift</v>
          </cell>
          <cell r="D35" t="str">
            <v>Búa rung</v>
          </cell>
          <cell r="E35" t="str">
            <v xml:space="preserve">170 kW </v>
          </cell>
          <cell r="F35" t="str">
            <v>Ca</v>
          </cell>
          <cell r="G35">
            <v>357</v>
          </cell>
          <cell r="H35" t="str">
            <v xml:space="preserve"> kWh </v>
          </cell>
          <cell r="I35" t="str">
            <v>Power</v>
          </cell>
          <cell r="J35">
            <v>7.0000000000000007E-2</v>
          </cell>
          <cell r="K35">
            <v>116</v>
          </cell>
          <cell r="L35">
            <v>44310.840000000004</v>
          </cell>
          <cell r="M35">
            <v>206929.33333333334</v>
          </cell>
          <cell r="N35">
            <v>310394</v>
          </cell>
          <cell r="O35">
            <v>994025</v>
          </cell>
          <cell r="P35">
            <v>1313754.7578666667</v>
          </cell>
          <cell r="Q35">
            <v>580</v>
          </cell>
          <cell r="R35">
            <v>1313754.7578666667</v>
          </cell>
        </row>
        <row r="36">
          <cell r="B36" t="str">
            <v>Truck 2.5 ton</v>
          </cell>
          <cell r="C36" t="str">
            <v>shift</v>
          </cell>
          <cell r="D36" t="str">
            <v>Ô tô vận tải thùng</v>
          </cell>
          <cell r="E36" t="str">
            <v>2.5 ton</v>
          </cell>
          <cell r="F36" t="str">
            <v>Ca</v>
          </cell>
          <cell r="G36">
            <v>13</v>
          </cell>
          <cell r="H36" t="str">
            <v>liter</v>
          </cell>
          <cell r="I36" t="str">
            <v>Diesel</v>
          </cell>
          <cell r="J36">
            <v>0.05</v>
          </cell>
          <cell r="K36">
            <v>5181.9090909090883</v>
          </cell>
          <cell r="L36">
            <v>70733.059090909053</v>
          </cell>
          <cell r="M36">
            <v>124400.00000000001</v>
          </cell>
          <cell r="N36">
            <v>186600</v>
          </cell>
          <cell r="O36">
            <v>632361</v>
          </cell>
          <cell r="P36">
            <v>873006.23234090907</v>
          </cell>
          <cell r="Q36">
            <v>106</v>
          </cell>
          <cell r="R36">
            <v>873006.23234090907</v>
          </cell>
        </row>
        <row r="37">
          <cell r="B37" t="str">
            <v>Truck 7 ton</v>
          </cell>
          <cell r="C37" t="str">
            <v>shift</v>
          </cell>
          <cell r="D37" t="str">
            <v>Ô tô vận tải thùng</v>
          </cell>
          <cell r="E37" t="str">
            <v>7 ton</v>
          </cell>
          <cell r="F37" t="str">
            <v>Ca</v>
          </cell>
          <cell r="G37">
            <v>31</v>
          </cell>
          <cell r="H37" t="str">
            <v>liter</v>
          </cell>
          <cell r="I37" t="str">
            <v>Diesel</v>
          </cell>
          <cell r="J37">
            <v>0.05</v>
          </cell>
          <cell r="K37">
            <v>5181.9090909090883</v>
          </cell>
          <cell r="L37">
            <v>168671.14090909084</v>
          </cell>
          <cell r="M37">
            <v>132154.00000000003</v>
          </cell>
          <cell r="N37">
            <v>198231</v>
          </cell>
          <cell r="O37">
            <v>1114776</v>
          </cell>
          <cell r="P37">
            <v>1493459.2036590907</v>
          </cell>
          <cell r="Q37">
            <v>110</v>
          </cell>
          <cell r="R37">
            <v>1493459.2036590907</v>
          </cell>
        </row>
        <row r="38">
          <cell r="B38" t="str">
            <v>Truck 10 ton</v>
          </cell>
          <cell r="C38" t="str">
            <v>shift</v>
          </cell>
          <cell r="D38" t="str">
            <v>Ô tô vận tải thùng</v>
          </cell>
          <cell r="E38" t="str">
            <v>10 ton</v>
          </cell>
          <cell r="F38" t="str">
            <v>Ca</v>
          </cell>
          <cell r="G38">
            <v>38</v>
          </cell>
          <cell r="H38" t="str">
            <v>liter</v>
          </cell>
          <cell r="I38" t="str">
            <v>Diesel</v>
          </cell>
          <cell r="J38">
            <v>0.05</v>
          </cell>
          <cell r="K38">
            <v>5181.9090909090883</v>
          </cell>
          <cell r="L38">
            <v>206758.17272727264</v>
          </cell>
          <cell r="M38">
            <v>120135.33333333334</v>
          </cell>
          <cell r="N38">
            <v>180203</v>
          </cell>
          <cell r="O38">
            <v>1323813</v>
          </cell>
          <cell r="P38">
            <v>1741495.3638939392</v>
          </cell>
          <cell r="Q38">
            <v>111</v>
          </cell>
          <cell r="R38">
            <v>1741495.3638939392</v>
          </cell>
        </row>
        <row r="39">
          <cell r="B39" t="str">
            <v>Truck 12 ton</v>
          </cell>
          <cell r="C39" t="str">
            <v>shift</v>
          </cell>
          <cell r="D39" t="str">
            <v>Ô tô vận tải thùng</v>
          </cell>
          <cell r="E39" t="str">
            <v>12 ton</v>
          </cell>
          <cell r="F39" t="str">
            <v>Ca</v>
          </cell>
          <cell r="G39">
            <v>41</v>
          </cell>
          <cell r="H39" t="str">
            <v>liter</v>
          </cell>
          <cell r="I39" t="str">
            <v>Diesel</v>
          </cell>
          <cell r="J39">
            <v>0.05</v>
          </cell>
          <cell r="K39">
            <v>5181.9090909090883</v>
          </cell>
          <cell r="L39">
            <v>223081.18636363625</v>
          </cell>
          <cell r="M39">
            <v>139520.00000000003</v>
          </cell>
          <cell r="N39">
            <v>209280</v>
          </cell>
          <cell r="O39">
            <v>1444885</v>
          </cell>
          <cell r="P39">
            <v>1906897.9266136361</v>
          </cell>
          <cell r="Q39">
            <v>112</v>
          </cell>
          <cell r="R39">
            <v>1906897.9266136361</v>
          </cell>
        </row>
        <row r="40">
          <cell r="B40" t="str">
            <v>Dump Truck 5 ton</v>
          </cell>
          <cell r="C40" t="str">
            <v>shift</v>
          </cell>
          <cell r="D40" t="str">
            <v>Ô tô tự đổ</v>
          </cell>
          <cell r="E40" t="str">
            <v>5 ton</v>
          </cell>
          <cell r="F40" t="str">
            <v>Ca</v>
          </cell>
          <cell r="G40">
            <v>40.5</v>
          </cell>
          <cell r="H40" t="str">
            <v>liter</v>
          </cell>
          <cell r="I40" t="str">
            <v>Diesel</v>
          </cell>
          <cell r="J40">
            <v>0.05</v>
          </cell>
          <cell r="K40">
            <v>5181.9090909090883</v>
          </cell>
          <cell r="L40">
            <v>220360.68409090897</v>
          </cell>
          <cell r="M40">
            <v>113156.66666666669</v>
          </cell>
          <cell r="N40">
            <v>169735</v>
          </cell>
          <cell r="O40">
            <v>1135609</v>
          </cell>
          <cell r="P40">
            <v>1549928.3000492421</v>
          </cell>
          <cell r="Q40">
            <v>119</v>
          </cell>
          <cell r="R40">
            <v>1549928.3000492423</v>
          </cell>
        </row>
        <row r="41">
          <cell r="B41" t="str">
            <v>Dump Truck 7 ton</v>
          </cell>
          <cell r="C41" t="str">
            <v>shift</v>
          </cell>
          <cell r="D41" t="str">
            <v>Ô tô tự đổ</v>
          </cell>
          <cell r="E41" t="str">
            <v>7 ton</v>
          </cell>
          <cell r="F41" t="str">
            <v>Ca</v>
          </cell>
          <cell r="G41">
            <v>45.9</v>
          </cell>
          <cell r="H41" t="str">
            <v>liter</v>
          </cell>
          <cell r="I41" t="str">
            <v>Diesel</v>
          </cell>
          <cell r="J41">
            <v>0.05</v>
          </cell>
          <cell r="K41">
            <v>5181.9090909090883</v>
          </cell>
          <cell r="L41">
            <v>249742.1086363635</v>
          </cell>
          <cell r="M41">
            <v>132154.00000000003</v>
          </cell>
          <cell r="N41">
            <v>198231</v>
          </cell>
          <cell r="O41">
            <v>1398308</v>
          </cell>
          <cell r="P41">
            <v>1878115.3346113632</v>
          </cell>
          <cell r="Q41">
            <v>121</v>
          </cell>
          <cell r="R41">
            <v>1878115.3346113632</v>
          </cell>
        </row>
        <row r="42">
          <cell r="B42" t="str">
            <v>Dump Truck 10 ton</v>
          </cell>
          <cell r="C42" t="str">
            <v>shift</v>
          </cell>
          <cell r="D42" t="str">
            <v>Ô tô tự đổ</v>
          </cell>
          <cell r="E42" t="str">
            <v>10 ton</v>
          </cell>
          <cell r="F42" t="str">
            <v>Ca</v>
          </cell>
          <cell r="G42">
            <v>56.7</v>
          </cell>
          <cell r="H42" t="str">
            <v>liter</v>
          </cell>
          <cell r="I42" t="str">
            <v>Diesel</v>
          </cell>
          <cell r="J42">
            <v>0.05</v>
          </cell>
          <cell r="K42">
            <v>5181.9090909090883</v>
          </cell>
          <cell r="L42">
            <v>308504.95772727259</v>
          </cell>
          <cell r="M42">
            <v>120135.33333333334</v>
          </cell>
          <cell r="N42">
            <v>180203</v>
          </cell>
          <cell r="O42">
            <v>1674094</v>
          </cell>
          <cell r="P42">
            <v>2218384.6770689394</v>
          </cell>
          <cell r="Q42">
            <v>123</v>
          </cell>
          <cell r="R42">
            <v>2218384.6770689394</v>
          </cell>
        </row>
        <row r="43">
          <cell r="B43" t="str">
            <v>Agitating Truck 6 m3</v>
          </cell>
          <cell r="C43" t="str">
            <v>shift</v>
          </cell>
          <cell r="D43" t="str">
            <v>Ô tô chuyển trộn</v>
          </cell>
          <cell r="E43" t="str">
            <v>6 m3</v>
          </cell>
          <cell r="F43" t="str">
            <v>Ca</v>
          </cell>
          <cell r="G43">
            <v>43</v>
          </cell>
          <cell r="H43" t="str">
            <v>liter</v>
          </cell>
          <cell r="I43" t="str">
            <v>Diesel</v>
          </cell>
          <cell r="J43">
            <v>0.05</v>
          </cell>
          <cell r="K43">
            <v>5181.9090909090883</v>
          </cell>
          <cell r="L43">
            <v>233963.19545454535</v>
          </cell>
          <cell r="M43">
            <v>242984.66666666669</v>
          </cell>
          <cell r="N43">
            <v>364477</v>
          </cell>
          <cell r="O43">
            <v>1946669</v>
          </cell>
          <cell r="P43">
            <v>2556915.7895378787</v>
          </cell>
          <cell r="Q43">
            <v>141</v>
          </cell>
          <cell r="R43">
            <v>2556915.7895378782</v>
          </cell>
        </row>
        <row r="44">
          <cell r="B44" t="str">
            <v>Agitating Truck 10.7 m3</v>
          </cell>
          <cell r="C44" t="str">
            <v>shift</v>
          </cell>
          <cell r="D44" t="str">
            <v>Ô tô chuyển trộn</v>
          </cell>
          <cell r="E44" t="str">
            <v>10.7 m3</v>
          </cell>
          <cell r="F44" t="str">
            <v>Ca</v>
          </cell>
          <cell r="G44">
            <v>64</v>
          </cell>
          <cell r="H44" t="str">
            <v>liter</v>
          </cell>
          <cell r="I44" t="str">
            <v>Diesel</v>
          </cell>
          <cell r="J44">
            <v>0.05</v>
          </cell>
          <cell r="K44">
            <v>5181.9090909090883</v>
          </cell>
          <cell r="L44">
            <v>348224.29090909072</v>
          </cell>
          <cell r="M44">
            <v>256554.00000000003</v>
          </cell>
          <cell r="N44">
            <v>384831</v>
          </cell>
          <cell r="O44">
            <v>3672111</v>
          </cell>
          <cell r="P44">
            <v>4512118.2019090904</v>
          </cell>
          <cell r="Q44">
            <v>141</v>
          </cell>
          <cell r="R44">
            <v>4512118.2019090904</v>
          </cell>
        </row>
        <row r="45">
          <cell r="B45" t="str">
            <v>Road Sprinkler 5 m3</v>
          </cell>
          <cell r="C45" t="str">
            <v>shift</v>
          </cell>
          <cell r="D45" t="str">
            <v>Ô tô tưới nước</v>
          </cell>
          <cell r="E45" t="str">
            <v>5 m3</v>
          </cell>
          <cell r="F45" t="str">
            <v>Ca</v>
          </cell>
          <cell r="G45">
            <v>22.5</v>
          </cell>
          <cell r="H45" t="str">
            <v>liter</v>
          </cell>
          <cell r="I45" t="str">
            <v>Diesel</v>
          </cell>
          <cell r="J45">
            <v>0.05</v>
          </cell>
          <cell r="K45">
            <v>5181.9090909090883</v>
          </cell>
          <cell r="L45">
            <v>122422.60227272722</v>
          </cell>
          <cell r="M45">
            <v>132154.00000000003</v>
          </cell>
          <cell r="N45">
            <v>198231</v>
          </cell>
          <cell r="O45">
            <v>981461</v>
          </cell>
          <cell r="P45">
            <v>1304019.6703977273</v>
          </cell>
          <cell r="Q45">
            <v>147</v>
          </cell>
          <cell r="R45">
            <v>1304019.6703977273</v>
          </cell>
        </row>
        <row r="46">
          <cell r="B46" t="str">
            <v>Road Sprinkler 6 m3</v>
          </cell>
          <cell r="C46" t="str">
            <v>shift</v>
          </cell>
          <cell r="D46" t="str">
            <v>Ô tô tưới nước</v>
          </cell>
          <cell r="E46" t="str">
            <v>6 m3</v>
          </cell>
          <cell r="F46" t="str">
            <v>Ca</v>
          </cell>
          <cell r="G46">
            <v>24</v>
          </cell>
          <cell r="H46" t="str">
            <v>liter</v>
          </cell>
          <cell r="I46" t="str">
            <v>Diesel</v>
          </cell>
          <cell r="J46">
            <v>0.05</v>
          </cell>
          <cell r="K46">
            <v>5181.9090909090883</v>
          </cell>
          <cell r="L46">
            <v>130584.10909090903</v>
          </cell>
          <cell r="M46">
            <v>132154.00000000003</v>
          </cell>
          <cell r="N46">
            <v>198231</v>
          </cell>
          <cell r="O46">
            <v>1071811</v>
          </cell>
          <cell r="P46">
            <v>1407949.310090909</v>
          </cell>
          <cell r="Q46">
            <v>148</v>
          </cell>
          <cell r="R46">
            <v>1407949.310090909</v>
          </cell>
        </row>
        <row r="47">
          <cell r="B47" t="str">
            <v>Truck Crane 3 ton</v>
          </cell>
          <cell r="C47" t="str">
            <v>shift</v>
          </cell>
          <cell r="D47" t="str">
            <v>Cần trục ô tô</v>
          </cell>
          <cell r="E47" t="str">
            <v>3 ton</v>
          </cell>
          <cell r="F47" t="str">
            <v>Ca</v>
          </cell>
          <cell r="G47">
            <v>24.75</v>
          </cell>
          <cell r="H47" t="str">
            <v>liter</v>
          </cell>
          <cell r="I47" t="str">
            <v>Diesel</v>
          </cell>
          <cell r="J47">
            <v>0.05</v>
          </cell>
          <cell r="K47">
            <v>5181.9090909090883</v>
          </cell>
          <cell r="L47">
            <v>134664.86249999993</v>
          </cell>
          <cell r="M47">
            <v>215070.66666666669</v>
          </cell>
          <cell r="N47">
            <v>322606</v>
          </cell>
          <cell r="O47">
            <v>1309138</v>
          </cell>
          <cell r="P47">
            <v>1750111.5732708331</v>
          </cell>
          <cell r="Q47">
            <v>201</v>
          </cell>
          <cell r="R47">
            <v>1750111.5732708331</v>
          </cell>
        </row>
        <row r="48">
          <cell r="B48" t="str">
            <v>Truck Crane 5 ton</v>
          </cell>
          <cell r="C48" t="str">
            <v>shift</v>
          </cell>
          <cell r="D48" t="str">
            <v>Cần trục ô tô</v>
          </cell>
          <cell r="E48" t="str">
            <v>5 ton</v>
          </cell>
          <cell r="F48" t="str">
            <v>Ca</v>
          </cell>
          <cell r="G48">
            <v>30.38</v>
          </cell>
          <cell r="H48" t="str">
            <v>liter</v>
          </cell>
          <cell r="I48" t="str">
            <v>Diesel</v>
          </cell>
          <cell r="J48">
            <v>0.05</v>
          </cell>
          <cell r="K48">
            <v>5181.9090909090883</v>
          </cell>
          <cell r="L48">
            <v>165297.71809090901</v>
          </cell>
          <cell r="M48">
            <v>229415.33333333337</v>
          </cell>
          <cell r="N48">
            <v>344123</v>
          </cell>
          <cell r="O48">
            <v>1522645</v>
          </cell>
          <cell r="P48">
            <v>2022812.7442525756</v>
          </cell>
          <cell r="Q48">
            <v>203</v>
          </cell>
          <cell r="R48">
            <v>2022812.7442525758</v>
          </cell>
        </row>
        <row r="49">
          <cell r="B49" t="str">
            <v>Truck Crane 6 ton</v>
          </cell>
          <cell r="C49" t="str">
            <v>shift</v>
          </cell>
          <cell r="D49" t="str">
            <v>Cần trục ô tô</v>
          </cell>
          <cell r="E49" t="str">
            <v>6 ton</v>
          </cell>
          <cell r="F49" t="str">
            <v>Ca</v>
          </cell>
          <cell r="G49">
            <v>32.630000000000003</v>
          </cell>
          <cell r="H49" t="str">
            <v>liter</v>
          </cell>
          <cell r="I49" t="str">
            <v>Diesel</v>
          </cell>
          <cell r="J49">
            <v>0.05</v>
          </cell>
          <cell r="K49">
            <v>5181.9090909090883</v>
          </cell>
          <cell r="L49">
            <v>177539.97831818176</v>
          </cell>
          <cell r="M49">
            <v>229415.33333333337</v>
          </cell>
          <cell r="N49">
            <v>344123</v>
          </cell>
          <cell r="O49">
            <v>1728984</v>
          </cell>
          <cell r="P49">
            <v>2253415.9737923485</v>
          </cell>
          <cell r="Q49">
            <v>204</v>
          </cell>
          <cell r="R49">
            <v>2253415.9737923485</v>
          </cell>
        </row>
        <row r="50">
          <cell r="B50" t="str">
            <v>Truck Crane 10 ton</v>
          </cell>
          <cell r="C50" t="str">
            <v>shift</v>
          </cell>
          <cell r="D50" t="str">
            <v>Cần trục ô tô</v>
          </cell>
          <cell r="E50" t="str">
            <v>10 ton</v>
          </cell>
          <cell r="F50" t="str">
            <v>Ca</v>
          </cell>
          <cell r="G50">
            <v>37</v>
          </cell>
          <cell r="H50" t="str">
            <v>liter</v>
          </cell>
          <cell r="I50" t="str">
            <v>Diesel</v>
          </cell>
          <cell r="J50">
            <v>0.05</v>
          </cell>
          <cell r="K50">
            <v>5181.9090909090883</v>
          </cell>
          <cell r="L50">
            <v>201317.1681818181</v>
          </cell>
          <cell r="M50">
            <v>242984.66666666669</v>
          </cell>
          <cell r="N50">
            <v>364477</v>
          </cell>
          <cell r="O50">
            <v>2074767</v>
          </cell>
          <cell r="P50">
            <v>2657617.6207651515</v>
          </cell>
          <cell r="Q50">
            <v>205</v>
          </cell>
          <cell r="R50">
            <v>2657617.620765151</v>
          </cell>
        </row>
        <row r="51">
          <cell r="B51" t="str">
            <v>Truck Crane 16 ton</v>
          </cell>
          <cell r="C51" t="str">
            <v>shift</v>
          </cell>
          <cell r="D51" t="str">
            <v>Cần trục ô tô</v>
          </cell>
          <cell r="E51" t="str">
            <v>16 ton</v>
          </cell>
          <cell r="F51" t="str">
            <v>Ca</v>
          </cell>
          <cell r="G51">
            <v>43</v>
          </cell>
          <cell r="H51" t="str">
            <v>liter</v>
          </cell>
          <cell r="I51" t="str">
            <v>Diesel</v>
          </cell>
          <cell r="J51">
            <v>0.05</v>
          </cell>
          <cell r="K51">
            <v>5181.9090909090883</v>
          </cell>
          <cell r="L51">
            <v>233963.19545454535</v>
          </cell>
          <cell r="M51">
            <v>242984.66666666669</v>
          </cell>
          <cell r="N51">
            <v>364477</v>
          </cell>
          <cell r="O51">
            <v>2363490</v>
          </cell>
          <cell r="P51">
            <v>2996661.944537879</v>
          </cell>
          <cell r="Q51">
            <v>206</v>
          </cell>
          <cell r="R51">
            <v>2996661.9445378785</v>
          </cell>
        </row>
        <row r="52">
          <cell r="B52" t="str">
            <v>Truck Crane 25 ton</v>
          </cell>
          <cell r="C52" t="str">
            <v>shift</v>
          </cell>
          <cell r="D52" t="str">
            <v>Cần trục ô tô</v>
          </cell>
          <cell r="E52" t="str">
            <v>25 ton</v>
          </cell>
          <cell r="F52" t="str">
            <v>Ca</v>
          </cell>
          <cell r="G52">
            <v>50</v>
          </cell>
          <cell r="H52" t="str">
            <v>liter</v>
          </cell>
          <cell r="I52" t="str">
            <v>Diesel</v>
          </cell>
          <cell r="J52">
            <v>0.05</v>
          </cell>
          <cell r="K52">
            <v>5181.9090909090883</v>
          </cell>
          <cell r="L52">
            <v>272050.22727272712</v>
          </cell>
          <cell r="M52">
            <v>256554.00000000003</v>
          </cell>
          <cell r="N52">
            <v>384831</v>
          </cell>
          <cell r="O52">
            <v>3060935</v>
          </cell>
          <cell r="P52">
            <v>3786963.8847727268</v>
          </cell>
          <cell r="Q52">
            <v>208</v>
          </cell>
          <cell r="R52">
            <v>3786963.8847727268</v>
          </cell>
        </row>
        <row r="53">
          <cell r="B53" t="str">
            <v>Truck Crane 30 ton</v>
          </cell>
          <cell r="C53" t="str">
            <v>shift</v>
          </cell>
          <cell r="D53" t="str">
            <v>Cần trục ô tô</v>
          </cell>
          <cell r="E53" t="str">
            <v>30 ton</v>
          </cell>
          <cell r="F53" t="str">
            <v>Ca</v>
          </cell>
          <cell r="G53">
            <v>54</v>
          </cell>
          <cell r="H53" t="str">
            <v>liter</v>
          </cell>
          <cell r="I53" t="str">
            <v>Diesel</v>
          </cell>
          <cell r="J53">
            <v>0.05</v>
          </cell>
          <cell r="K53">
            <v>5181.9090909090883</v>
          </cell>
          <cell r="L53">
            <v>293814.24545454531</v>
          </cell>
          <cell r="M53">
            <v>287569.33333333337</v>
          </cell>
          <cell r="N53">
            <v>431354</v>
          </cell>
          <cell r="O53">
            <v>3420833</v>
          </cell>
          <cell r="P53">
            <v>4222338.4906212119</v>
          </cell>
          <cell r="Q53">
            <v>209</v>
          </cell>
          <cell r="R53">
            <v>4222338.4906212119</v>
          </cell>
        </row>
        <row r="54">
          <cell r="B54" t="str">
            <v>Truck Crane 50 ton</v>
          </cell>
          <cell r="C54" t="str">
            <v>shift</v>
          </cell>
          <cell r="D54" t="str">
            <v>Cần trục ô tô</v>
          </cell>
          <cell r="E54" t="str">
            <v>50 ton</v>
          </cell>
          <cell r="F54" t="str">
            <v>Ca</v>
          </cell>
          <cell r="G54">
            <v>70</v>
          </cell>
          <cell r="H54" t="str">
            <v>liter</v>
          </cell>
          <cell r="I54" t="str">
            <v>Diesel</v>
          </cell>
          <cell r="J54">
            <v>0.05</v>
          </cell>
          <cell r="K54">
            <v>5181.9090909090883</v>
          </cell>
          <cell r="L54">
            <v>380870.318181818</v>
          </cell>
          <cell r="M54">
            <v>306566.00000000006</v>
          </cell>
          <cell r="N54">
            <v>459849</v>
          </cell>
          <cell r="O54">
            <v>5840862</v>
          </cell>
          <cell r="P54">
            <v>6887354.7256818181</v>
          </cell>
          <cell r="Q54">
            <v>213</v>
          </cell>
          <cell r="R54">
            <v>6887354.7256818181</v>
          </cell>
        </row>
        <row r="55">
          <cell r="B55" t="str">
            <v>Wheeled Crane 16 ton</v>
          </cell>
          <cell r="C55" t="str">
            <v>shift</v>
          </cell>
          <cell r="D55" t="str">
            <v>Cần cẩu bánh lốp</v>
          </cell>
          <cell r="E55" t="str">
            <v>16 ton</v>
          </cell>
          <cell r="F55" t="str">
            <v>Ca</v>
          </cell>
          <cell r="G55">
            <v>33</v>
          </cell>
          <cell r="H55" t="str">
            <v>liter</v>
          </cell>
          <cell r="I55" t="str">
            <v>Diesel</v>
          </cell>
          <cell r="J55">
            <v>0.05</v>
          </cell>
          <cell r="K55">
            <v>5181.9090909090883</v>
          </cell>
          <cell r="L55">
            <v>179553.14999999991</v>
          </cell>
          <cell r="M55">
            <v>225538.66666666669</v>
          </cell>
          <cell r="N55">
            <v>338308</v>
          </cell>
          <cell r="O55">
            <v>1819707</v>
          </cell>
          <cell r="P55">
            <v>2347162.7515833331</v>
          </cell>
          <cell r="Q55">
            <v>214</v>
          </cell>
          <cell r="R55">
            <v>2347162.7515833331</v>
          </cell>
        </row>
        <row r="56">
          <cell r="B56" t="str">
            <v>Crawler Crane 10 ton</v>
          </cell>
          <cell r="C56" t="str">
            <v>shift</v>
          </cell>
          <cell r="D56" t="str">
            <v>Cần cẩu bánh xích</v>
          </cell>
          <cell r="E56" t="str">
            <v>10 ton</v>
          </cell>
          <cell r="F56" t="str">
            <v>Ca</v>
          </cell>
          <cell r="G56">
            <v>36</v>
          </cell>
          <cell r="H56" t="str">
            <v>liter</v>
          </cell>
          <cell r="I56" t="str">
            <v>Diesel</v>
          </cell>
          <cell r="J56">
            <v>0.05</v>
          </cell>
          <cell r="K56">
            <v>5181.9090909090883</v>
          </cell>
          <cell r="L56">
            <v>195876.16363636355</v>
          </cell>
          <cell r="M56">
            <v>225538.66666666669</v>
          </cell>
          <cell r="N56">
            <v>338308</v>
          </cell>
          <cell r="O56">
            <v>1913993</v>
          </cell>
          <cell r="P56">
            <v>2463855.2609696966</v>
          </cell>
          <cell r="Q56">
            <v>224</v>
          </cell>
          <cell r="R56">
            <v>2463855.2609696966</v>
          </cell>
        </row>
        <row r="57">
          <cell r="B57" t="str">
            <v>Crawler Crane 16 ton</v>
          </cell>
          <cell r="C57" t="str">
            <v>shift</v>
          </cell>
          <cell r="D57" t="str">
            <v>Cần cẩu bánh xích</v>
          </cell>
          <cell r="E57" t="str">
            <v>16 ton</v>
          </cell>
          <cell r="F57" t="str">
            <v>Ca</v>
          </cell>
          <cell r="G57">
            <v>45</v>
          </cell>
          <cell r="H57" t="str">
            <v>liter</v>
          </cell>
          <cell r="I57" t="str">
            <v>Diesel</v>
          </cell>
          <cell r="J57">
            <v>0.05</v>
          </cell>
          <cell r="K57">
            <v>5181.9090909090883</v>
          </cell>
          <cell r="L57">
            <v>244845.20454545444</v>
          </cell>
          <cell r="M57">
            <v>225538.66666666669</v>
          </cell>
          <cell r="N57">
            <v>338308</v>
          </cell>
          <cell r="O57">
            <v>2361570</v>
          </cell>
          <cell r="P57">
            <v>2987711.3341287877</v>
          </cell>
          <cell r="Q57">
            <v>225</v>
          </cell>
          <cell r="R57">
            <v>2987711.3341287877</v>
          </cell>
        </row>
        <row r="58">
          <cell r="B58" t="str">
            <v>Crawler Crane 25 ton</v>
          </cell>
          <cell r="C58" t="str">
            <v>shift</v>
          </cell>
          <cell r="D58" t="str">
            <v>Cần cẩu bánh xích</v>
          </cell>
          <cell r="E58" t="str">
            <v>25 ton</v>
          </cell>
          <cell r="F58" t="str">
            <v>Ca</v>
          </cell>
          <cell r="G58">
            <v>47</v>
          </cell>
          <cell r="H58" t="str">
            <v>liter</v>
          </cell>
          <cell r="I58" t="str">
            <v>Diesel</v>
          </cell>
          <cell r="J58">
            <v>0.05</v>
          </cell>
          <cell r="K58">
            <v>5181.9090909090883</v>
          </cell>
          <cell r="L58">
            <v>255727.21363636351</v>
          </cell>
          <cell r="M58">
            <v>262369.33333333337</v>
          </cell>
          <cell r="N58">
            <v>393554</v>
          </cell>
          <cell r="O58">
            <v>2922767</v>
          </cell>
          <cell r="P58">
            <v>3630111.0420530299</v>
          </cell>
          <cell r="Q58">
            <v>226</v>
          </cell>
          <cell r="R58">
            <v>3630111.0420530299</v>
          </cell>
        </row>
        <row r="59">
          <cell r="B59" t="str">
            <v>Crawel Crane 28 ton</v>
          </cell>
          <cell r="C59" t="str">
            <v>shift</v>
          </cell>
          <cell r="D59" t="str">
            <v>Cần cẩu bánh xích</v>
          </cell>
          <cell r="E59" t="str">
            <v>28 ton</v>
          </cell>
          <cell r="F59" t="str">
            <v>Ca</v>
          </cell>
          <cell r="G59">
            <v>48.75</v>
          </cell>
          <cell r="H59" t="str">
            <v>liter</v>
          </cell>
          <cell r="I59" t="str">
            <v>Diesel</v>
          </cell>
          <cell r="J59">
            <v>0.05</v>
          </cell>
          <cell r="K59">
            <v>5181.9090909090883</v>
          </cell>
          <cell r="L59">
            <v>265248.971590909</v>
          </cell>
          <cell r="M59">
            <v>262369.33333333337</v>
          </cell>
          <cell r="N59">
            <v>393554</v>
          </cell>
          <cell r="O59">
            <v>3309250</v>
          </cell>
          <cell r="P59">
            <v>4047896.0616950751</v>
          </cell>
          <cell r="Q59">
            <v>227</v>
          </cell>
          <cell r="R59">
            <v>4047896.0616950756</v>
          </cell>
        </row>
        <row r="60">
          <cell r="B60" t="str">
            <v>Crawler Crane 50 ton</v>
          </cell>
          <cell r="C60" t="str">
            <v>shift</v>
          </cell>
          <cell r="D60" t="str">
            <v>Cần cẩu bánh xích</v>
          </cell>
          <cell r="E60" t="str">
            <v>50 ton</v>
          </cell>
          <cell r="F60" t="str">
            <v>Ca</v>
          </cell>
          <cell r="G60">
            <v>53.75</v>
          </cell>
          <cell r="H60" t="str">
            <v>liter</v>
          </cell>
          <cell r="I60" t="str">
            <v>Diesel</v>
          </cell>
          <cell r="J60">
            <v>0.05</v>
          </cell>
          <cell r="K60">
            <v>5181.9090909090883</v>
          </cell>
          <cell r="L60">
            <v>292453.99431818165</v>
          </cell>
          <cell r="M60">
            <v>262369.33333333337</v>
          </cell>
          <cell r="N60">
            <v>393554</v>
          </cell>
          <cell r="O60">
            <v>4672752</v>
          </cell>
          <cell r="P60">
            <v>5515091.9706723476</v>
          </cell>
          <cell r="Q60">
            <v>229</v>
          </cell>
          <cell r="R60">
            <v>5515091.9706723476</v>
          </cell>
        </row>
        <row r="61">
          <cell r="B61" t="str">
            <v>Crawler Crane 63 ton</v>
          </cell>
          <cell r="C61" t="str">
            <v>shift</v>
          </cell>
          <cell r="D61" t="str">
            <v>Cần cẩu bánh xích</v>
          </cell>
          <cell r="E61" t="str">
            <v>63 ton</v>
          </cell>
          <cell r="F61" t="str">
            <v>Ca</v>
          </cell>
          <cell r="G61">
            <v>56.25</v>
          </cell>
          <cell r="H61" t="str">
            <v>liter</v>
          </cell>
          <cell r="I61" t="str">
            <v>Diesel</v>
          </cell>
          <cell r="J61">
            <v>0.05</v>
          </cell>
          <cell r="K61">
            <v>5181.9090909090883</v>
          </cell>
          <cell r="L61">
            <v>306056.50568181806</v>
          </cell>
          <cell r="M61">
            <v>287957.33333333337</v>
          </cell>
          <cell r="N61">
            <v>431936</v>
          </cell>
          <cell r="O61">
            <v>5515980</v>
          </cell>
          <cell r="P61">
            <v>6446043.5001609847</v>
          </cell>
          <cell r="Q61">
            <v>230</v>
          </cell>
          <cell r="R61">
            <v>6446043.5001609847</v>
          </cell>
        </row>
        <row r="62">
          <cell r="B62" t="str">
            <v>Crawler Crane 150 ton</v>
          </cell>
          <cell r="C62" t="str">
            <v>shift</v>
          </cell>
          <cell r="D62" t="str">
            <v>Cần cẩu bánh xích</v>
          </cell>
          <cell r="E62" t="str">
            <v>150 ton</v>
          </cell>
          <cell r="F62" t="str">
            <v>Ca</v>
          </cell>
          <cell r="G62">
            <v>83.25</v>
          </cell>
          <cell r="H62" t="str">
            <v>liter</v>
          </cell>
          <cell r="I62" t="str">
            <v>Diesel</v>
          </cell>
          <cell r="J62">
            <v>0.05</v>
          </cell>
          <cell r="K62">
            <v>5181.9090909090883</v>
          </cell>
          <cell r="L62">
            <v>452963.62840909068</v>
          </cell>
          <cell r="M62">
            <v>399176.00000000006</v>
          </cell>
          <cell r="N62">
            <v>598764</v>
          </cell>
          <cell r="O62">
            <v>12793006</v>
          </cell>
          <cell r="P62">
            <v>14395628.637971591</v>
          </cell>
          <cell r="Q62">
            <v>234</v>
          </cell>
          <cell r="R62">
            <v>14395628.637971591</v>
          </cell>
        </row>
        <row r="63">
          <cell r="B63" t="str">
            <v>Tower Crane 5 ton</v>
          </cell>
          <cell r="C63" t="str">
            <v>shift</v>
          </cell>
          <cell r="D63" t="str">
            <v xml:space="preserve">Cân trục tháp </v>
          </cell>
          <cell r="E63" t="str">
            <v>5 ton</v>
          </cell>
          <cell r="F63" t="str">
            <v>Ca</v>
          </cell>
          <cell r="G63">
            <v>42</v>
          </cell>
          <cell r="H63" t="str">
            <v xml:space="preserve"> kWh </v>
          </cell>
          <cell r="I63" t="str">
            <v>Power</v>
          </cell>
          <cell r="J63">
            <v>7.0000000000000007E-2</v>
          </cell>
          <cell r="K63">
            <v>116</v>
          </cell>
          <cell r="L63">
            <v>5213.04</v>
          </cell>
          <cell r="M63">
            <v>225538.66666666669</v>
          </cell>
          <cell r="N63">
            <v>338308</v>
          </cell>
          <cell r="O63">
            <v>1088102</v>
          </cell>
          <cell r="P63">
            <v>1391390.6605333334</v>
          </cell>
          <cell r="Q63">
            <v>236</v>
          </cell>
          <cell r="R63">
            <v>1391390.6605333334</v>
          </cell>
        </row>
        <row r="64">
          <cell r="B64" t="str">
            <v>Tower Crane 8 ton</v>
          </cell>
          <cell r="C64" t="str">
            <v>shift</v>
          </cell>
          <cell r="D64" t="str">
            <v xml:space="preserve">Cân trục tháp </v>
          </cell>
          <cell r="E64" t="str">
            <v>8 ton</v>
          </cell>
          <cell r="F64" t="str">
            <v>Ca</v>
          </cell>
          <cell r="G64">
            <v>52.5</v>
          </cell>
          <cell r="H64" t="str">
            <v xml:space="preserve"> kWh </v>
          </cell>
          <cell r="I64" t="str">
            <v>Power</v>
          </cell>
          <cell r="J64">
            <v>7.0000000000000007E-2</v>
          </cell>
          <cell r="K64">
            <v>116</v>
          </cell>
          <cell r="L64">
            <v>6516.3</v>
          </cell>
          <cell r="M64">
            <v>225538.66666666669</v>
          </cell>
          <cell r="N64">
            <v>338308</v>
          </cell>
          <cell r="O64">
            <v>1175348</v>
          </cell>
          <cell r="P64">
            <v>1484810.1298333334</v>
          </cell>
          <cell r="Q64">
            <v>237</v>
          </cell>
          <cell r="R64">
            <v>1484810.1298333334</v>
          </cell>
        </row>
        <row r="65">
          <cell r="B65" t="str">
            <v>Tower Crane 25 ton</v>
          </cell>
          <cell r="C65" t="str">
            <v>shift</v>
          </cell>
          <cell r="D65" t="str">
            <v xml:space="preserve">Cân trục tháp </v>
          </cell>
          <cell r="E65" t="str">
            <v>25 ton</v>
          </cell>
          <cell r="F65" t="str">
            <v>Ca</v>
          </cell>
          <cell r="G65">
            <v>120</v>
          </cell>
          <cell r="H65" t="str">
            <v xml:space="preserve"> kWh </v>
          </cell>
          <cell r="I65" t="str">
            <v>Power</v>
          </cell>
          <cell r="J65">
            <v>7.0000000000000007E-2</v>
          </cell>
          <cell r="K65">
            <v>116</v>
          </cell>
          <cell r="L65">
            <v>14894.400000000001</v>
          </cell>
          <cell r="M65">
            <v>246861.33333333337</v>
          </cell>
          <cell r="N65">
            <v>370292</v>
          </cell>
          <cell r="O65">
            <v>2683104</v>
          </cell>
          <cell r="P65">
            <v>3106827.0186666665</v>
          </cell>
          <cell r="Q65">
            <v>242</v>
          </cell>
          <cell r="R65">
            <v>3106827.0186666665</v>
          </cell>
        </row>
        <row r="66">
          <cell r="B66" t="str">
            <v>Tower Crane 40 ton</v>
          </cell>
          <cell r="C66" t="str">
            <v>shift</v>
          </cell>
          <cell r="D66" t="str">
            <v xml:space="preserve">Cân trục tháp </v>
          </cell>
          <cell r="E66" t="str">
            <v>40 ton</v>
          </cell>
          <cell r="F66" t="str">
            <v>Ca</v>
          </cell>
          <cell r="G66">
            <v>135</v>
          </cell>
          <cell r="H66" t="str">
            <v xml:space="preserve"> kWh </v>
          </cell>
          <cell r="I66" t="str">
            <v>Power</v>
          </cell>
          <cell r="J66">
            <v>7.0000000000000007E-2</v>
          </cell>
          <cell r="K66">
            <v>116</v>
          </cell>
          <cell r="L66">
            <v>16756.2</v>
          </cell>
          <cell r="M66">
            <v>246861.33333333337</v>
          </cell>
          <cell r="N66">
            <v>370292</v>
          </cell>
          <cell r="O66">
            <v>3653885</v>
          </cell>
          <cell r="P66">
            <v>4132965.1726666661</v>
          </cell>
          <cell r="Q66">
            <v>244</v>
          </cell>
          <cell r="R66">
            <v>4132965.1726666666</v>
          </cell>
        </row>
        <row r="67">
          <cell r="B67" t="str">
            <v>Tower Crane 50 ton</v>
          </cell>
          <cell r="C67" t="str">
            <v>shift</v>
          </cell>
          <cell r="D67" t="str">
            <v xml:space="preserve">Cân trục tháp </v>
          </cell>
          <cell r="E67" t="str">
            <v>50 ton</v>
          </cell>
          <cell r="F67" t="str">
            <v>Ca</v>
          </cell>
          <cell r="G67">
            <v>142.5</v>
          </cell>
          <cell r="H67" t="str">
            <v xml:space="preserve"> kWh </v>
          </cell>
          <cell r="I67" t="str">
            <v>Power</v>
          </cell>
          <cell r="J67">
            <v>7.0000000000000007E-2</v>
          </cell>
          <cell r="K67">
            <v>116</v>
          </cell>
          <cell r="L67">
            <v>17687.100000000002</v>
          </cell>
          <cell r="M67">
            <v>373588.00000000006</v>
          </cell>
          <cell r="N67">
            <v>560382</v>
          </cell>
          <cell r="O67">
            <v>4649763</v>
          </cell>
          <cell r="P67">
            <v>5318295.1954999994</v>
          </cell>
          <cell r="Q67">
            <v>245</v>
          </cell>
          <cell r="R67">
            <v>5318295.1954999994</v>
          </cell>
        </row>
        <row r="68">
          <cell r="B68" t="str">
            <v>Gantry Crane 10 ton</v>
          </cell>
          <cell r="C68" t="str">
            <v>shift</v>
          </cell>
          <cell r="D68" t="str">
            <v>Cổng trục</v>
          </cell>
          <cell r="E68" t="str">
            <v>10 ton</v>
          </cell>
          <cell r="F68" t="str">
            <v>Ca</v>
          </cell>
          <cell r="G68">
            <v>81</v>
          </cell>
          <cell r="H68" t="str">
            <v xml:space="preserve"> kWh </v>
          </cell>
          <cell r="I68" t="str">
            <v>Power</v>
          </cell>
          <cell r="J68">
            <v>7.0000000000000007E-2</v>
          </cell>
          <cell r="K68">
            <v>116</v>
          </cell>
          <cell r="L68">
            <v>10053.720000000001</v>
          </cell>
          <cell r="M68">
            <v>225538.66666666669</v>
          </cell>
          <cell r="N68">
            <v>338308</v>
          </cell>
          <cell r="O68">
            <v>1011938</v>
          </cell>
          <cell r="P68">
            <v>1316144.5579333333</v>
          </cell>
          <cell r="Q68">
            <v>253</v>
          </cell>
          <cell r="R68">
            <v>1316144.5579333333</v>
          </cell>
        </row>
        <row r="69">
          <cell r="B69" t="str">
            <v>Gantry Crane 30 ton</v>
          </cell>
          <cell r="C69" t="str">
            <v>shift</v>
          </cell>
          <cell r="D69" t="str">
            <v>Cổng trục</v>
          </cell>
          <cell r="E69" t="str">
            <v>30 ton</v>
          </cell>
          <cell r="F69" t="str">
            <v>Ca</v>
          </cell>
          <cell r="G69">
            <v>90</v>
          </cell>
          <cell r="H69" t="str">
            <v xml:space="preserve"> kWh </v>
          </cell>
          <cell r="I69" t="str">
            <v>Power</v>
          </cell>
          <cell r="J69">
            <v>7.0000000000000007E-2</v>
          </cell>
          <cell r="K69">
            <v>116</v>
          </cell>
          <cell r="L69">
            <v>11170.800000000001</v>
          </cell>
          <cell r="M69">
            <v>246861.33333333337</v>
          </cell>
          <cell r="N69">
            <v>370292</v>
          </cell>
          <cell r="O69">
            <v>1375487</v>
          </cell>
          <cell r="P69">
            <v>1723362.6856666666</v>
          </cell>
          <cell r="Q69">
            <v>253</v>
          </cell>
          <cell r="R69">
            <v>1723362.6856666666</v>
          </cell>
        </row>
        <row r="70">
          <cell r="B70" t="str">
            <v>Gantry Crane 60 ton</v>
          </cell>
          <cell r="C70" t="str">
            <v>shift</v>
          </cell>
          <cell r="D70" t="str">
            <v>Cổng trục</v>
          </cell>
          <cell r="E70" t="str">
            <v>60 ton</v>
          </cell>
          <cell r="F70" t="str">
            <v>Ca</v>
          </cell>
          <cell r="G70">
            <v>144</v>
          </cell>
          <cell r="H70" t="str">
            <v xml:space="preserve"> kWh </v>
          </cell>
          <cell r="I70" t="str">
            <v>Power</v>
          </cell>
          <cell r="J70">
            <v>7.0000000000000007E-2</v>
          </cell>
          <cell r="K70">
            <v>116</v>
          </cell>
          <cell r="L70">
            <v>17873.280000000002</v>
          </cell>
          <cell r="M70">
            <v>272449.33333333337</v>
          </cell>
          <cell r="N70">
            <v>408674</v>
          </cell>
          <cell r="O70">
            <v>1749328</v>
          </cell>
          <cell r="P70">
            <v>2151831.3970666663</v>
          </cell>
          <cell r="Q70">
            <v>254</v>
          </cell>
          <cell r="R70">
            <v>2151831.3970666663</v>
          </cell>
        </row>
        <row r="71">
          <cell r="B71" t="str">
            <v>Floating Crane 30 ton</v>
          </cell>
          <cell r="C71" t="str">
            <v>shift</v>
          </cell>
          <cell r="D71" t="str">
            <v>Cẩu nổi</v>
          </cell>
          <cell r="E71" t="str">
            <v>30 ton</v>
          </cell>
          <cell r="F71" t="str">
            <v>Ca</v>
          </cell>
          <cell r="G71">
            <v>81</v>
          </cell>
          <cell r="H71" t="str">
            <v>liter</v>
          </cell>
          <cell r="I71" t="str">
            <v>Diesel</v>
          </cell>
          <cell r="J71">
            <v>0.05</v>
          </cell>
          <cell r="K71">
            <v>5181.9090909090883</v>
          </cell>
          <cell r="L71">
            <v>440721.36818181793</v>
          </cell>
          <cell r="M71">
            <v>645988.00000000012</v>
          </cell>
          <cell r="N71">
            <v>968982</v>
          </cell>
          <cell r="O71">
            <v>6259477</v>
          </cell>
          <cell r="P71">
            <v>7750226.6184318177</v>
          </cell>
          <cell r="Q71">
            <v>248</v>
          </cell>
          <cell r="R71">
            <v>7750226.6184318177</v>
          </cell>
        </row>
        <row r="72">
          <cell r="B72" t="str">
            <v>Lauching Vehicle K33-60</v>
          </cell>
          <cell r="C72" t="str">
            <v>shift</v>
          </cell>
          <cell r="D72" t="str">
            <v>Cẩu lao dầm</v>
          </cell>
          <cell r="E72" t="str">
            <v>K33-60</v>
          </cell>
          <cell r="F72" t="str">
            <v>Ca</v>
          </cell>
          <cell r="G72">
            <v>232.56</v>
          </cell>
          <cell r="H72" t="str">
            <v>liter</v>
          </cell>
          <cell r="I72" t="str">
            <v>Diesel</v>
          </cell>
          <cell r="J72">
            <v>0.05</v>
          </cell>
          <cell r="K72">
            <v>5181.9090909090883</v>
          </cell>
          <cell r="L72">
            <v>1265360.0170909085</v>
          </cell>
          <cell r="M72">
            <v>871736.00000000012</v>
          </cell>
          <cell r="N72">
            <v>1307604</v>
          </cell>
          <cell r="O72">
            <v>4451529</v>
          </cell>
          <cell r="P72">
            <v>6950999.3930309089</v>
          </cell>
          <cell r="Q72">
            <v>250</v>
          </cell>
          <cell r="R72">
            <v>6950999.393030908</v>
          </cell>
        </row>
        <row r="73">
          <cell r="B73" t="str">
            <v>Electric Winch 5 ton</v>
          </cell>
          <cell r="C73" t="str">
            <v>shift</v>
          </cell>
          <cell r="D73" t="str">
            <v>Tời điện</v>
          </cell>
          <cell r="E73" t="str">
            <v>5 ton</v>
          </cell>
          <cell r="F73" t="str">
            <v>Ca</v>
          </cell>
          <cell r="G73">
            <v>13.5</v>
          </cell>
          <cell r="H73" t="str">
            <v>liter</v>
          </cell>
          <cell r="I73" t="str">
            <v>Diesel</v>
          </cell>
          <cell r="J73">
            <v>0.05</v>
          </cell>
          <cell r="K73">
            <v>5181.9090909090883</v>
          </cell>
          <cell r="L73">
            <v>73453.561363636327</v>
          </cell>
          <cell r="M73">
            <v>95710.666666666672</v>
          </cell>
          <cell r="N73">
            <v>143566</v>
          </cell>
          <cell r="O73">
            <v>213955</v>
          </cell>
          <cell r="P73">
            <v>404190.7855719697</v>
          </cell>
          <cell r="Q73">
            <v>279</v>
          </cell>
          <cell r="R73">
            <v>404190.7855719697</v>
          </cell>
        </row>
        <row r="74">
          <cell r="B74" t="str">
            <v>Electric Winch 3 ton</v>
          </cell>
          <cell r="C74" t="str">
            <v>shift</v>
          </cell>
          <cell r="D74" t="str">
            <v>Tời điện</v>
          </cell>
          <cell r="E74" t="str">
            <v>3 ton</v>
          </cell>
          <cell r="F74" t="str">
            <v>Ca</v>
          </cell>
          <cell r="G74">
            <v>10.8</v>
          </cell>
          <cell r="H74" t="str">
            <v>liter</v>
          </cell>
          <cell r="I74" t="str">
            <v>Diesel</v>
          </cell>
          <cell r="J74">
            <v>0.05</v>
          </cell>
          <cell r="K74">
            <v>5181.9090909090883</v>
          </cell>
          <cell r="L74">
            <v>58762.849090909069</v>
          </cell>
          <cell r="M74">
            <v>95710.666666666672</v>
          </cell>
          <cell r="N74">
            <v>143566</v>
          </cell>
          <cell r="O74">
            <v>196907</v>
          </cell>
          <cell r="P74">
            <v>370706.44412424241</v>
          </cell>
          <cell r="Q74">
            <v>276</v>
          </cell>
          <cell r="R74">
            <v>370706.44412424241</v>
          </cell>
        </row>
        <row r="75">
          <cell r="B75" t="str">
            <v>Electric Winch 1.5 ton</v>
          </cell>
          <cell r="C75" t="str">
            <v>shift</v>
          </cell>
          <cell r="D75" t="str">
            <v>Tời điện</v>
          </cell>
          <cell r="E75" t="str">
            <v>1.5 ton</v>
          </cell>
          <cell r="F75" t="str">
            <v>Ca</v>
          </cell>
          <cell r="G75">
            <v>5.58</v>
          </cell>
          <cell r="H75" t="str">
            <v xml:space="preserve"> kWh </v>
          </cell>
          <cell r="I75" t="str">
            <v>Power</v>
          </cell>
          <cell r="J75">
            <v>7.0000000000000007E-2</v>
          </cell>
          <cell r="K75">
            <v>116</v>
          </cell>
          <cell r="L75">
            <v>692.58960000000002</v>
          </cell>
          <cell r="M75">
            <v>95710.666666666672</v>
          </cell>
          <cell r="N75">
            <v>143566</v>
          </cell>
          <cell r="O75">
            <v>167315</v>
          </cell>
          <cell r="P75">
            <v>278222.76036133332</v>
          </cell>
          <cell r="Q75">
            <v>273</v>
          </cell>
          <cell r="R75">
            <v>278222.76036133332</v>
          </cell>
        </row>
        <row r="76">
          <cell r="B76" t="str">
            <v>Chain Pulley Block 3 ton</v>
          </cell>
          <cell r="C76" t="str">
            <v>shift</v>
          </cell>
          <cell r="D76" t="str">
            <v>Pa lăng xích</v>
          </cell>
          <cell r="E76" t="str">
            <v>3 ton</v>
          </cell>
          <cell r="F76" t="str">
            <v>Ca</v>
          </cell>
          <cell r="L76">
            <v>0</v>
          </cell>
          <cell r="M76">
            <v>95710.666666666672</v>
          </cell>
          <cell r="N76">
            <v>143566</v>
          </cell>
          <cell r="O76">
            <v>152359</v>
          </cell>
          <cell r="P76">
            <v>261713.49833333335</v>
          </cell>
          <cell r="Q76">
            <v>280</v>
          </cell>
          <cell r="R76">
            <v>261713.49833333335</v>
          </cell>
        </row>
        <row r="77">
          <cell r="B77" t="str">
            <v>Chain Pulley Block 5 ton</v>
          </cell>
          <cell r="C77" t="str">
            <v>shift</v>
          </cell>
          <cell r="D77" t="str">
            <v>Pa lăng xích</v>
          </cell>
          <cell r="E77" t="str">
            <v>5 ton</v>
          </cell>
          <cell r="F77" t="str">
            <v>Ca</v>
          </cell>
          <cell r="L77">
            <v>0</v>
          </cell>
          <cell r="M77">
            <v>95710.666666666672</v>
          </cell>
          <cell r="N77">
            <v>143566</v>
          </cell>
          <cell r="O77">
            <v>154365</v>
          </cell>
          <cell r="P77">
            <v>263829.82833333331</v>
          </cell>
          <cell r="Q77">
            <v>281</v>
          </cell>
          <cell r="R77">
            <v>263829.82833333331</v>
          </cell>
        </row>
        <row r="78">
          <cell r="B78" t="str">
            <v>Jacking Device, Type YCW -250T  (Tensioning Jack)</v>
          </cell>
          <cell r="C78" t="str">
            <v>shift</v>
          </cell>
          <cell r="D78" t="str">
            <v>Kích YCW-250T</v>
          </cell>
          <cell r="E78" t="str">
            <v>250 ton</v>
          </cell>
          <cell r="F78" t="str">
            <v>Ca</v>
          </cell>
          <cell r="L78">
            <v>0</v>
          </cell>
          <cell r="M78">
            <v>111218.66666666669</v>
          </cell>
          <cell r="N78">
            <v>166828</v>
          </cell>
          <cell r="O78">
            <v>184709</v>
          </cell>
          <cell r="P78">
            <v>312203.68833333335</v>
          </cell>
          <cell r="Q78">
            <v>292</v>
          </cell>
          <cell r="R78">
            <v>312203.68833333335</v>
          </cell>
        </row>
        <row r="79">
          <cell r="B79" t="str">
            <v>Jacking Device, Type YCW -500T (Tensioning Jack)</v>
          </cell>
          <cell r="C79" t="str">
            <v>shift</v>
          </cell>
          <cell r="D79" t="str">
            <v>Kích YCW-500T</v>
          </cell>
          <cell r="E79" t="str">
            <v>500 ton</v>
          </cell>
          <cell r="F79" t="str">
            <v>Ca</v>
          </cell>
          <cell r="L79">
            <v>0</v>
          </cell>
          <cell r="M79">
            <v>111218.66666666669</v>
          </cell>
          <cell r="N79">
            <v>166828</v>
          </cell>
          <cell r="O79">
            <v>221950</v>
          </cell>
          <cell r="P79">
            <v>351492.94333333336</v>
          </cell>
          <cell r="Q79">
            <v>294</v>
          </cell>
          <cell r="R79">
            <v>351492.94333333336</v>
          </cell>
        </row>
        <row r="80">
          <cell r="B80" t="str">
            <v xml:space="preserve">Jacking Device set 50-60ton  </v>
          </cell>
          <cell r="C80" t="str">
            <v>shift</v>
          </cell>
          <cell r="D80" t="str">
            <v>Bộ kích lắp dựng, tháo dỡ ván khuôn 50-60t</v>
          </cell>
          <cell r="E80" t="str">
            <v>50-60ton</v>
          </cell>
          <cell r="F80" t="str">
            <v>Ca</v>
          </cell>
          <cell r="G80">
            <v>14.1</v>
          </cell>
          <cell r="H80" t="str">
            <v xml:space="preserve"> kWh </v>
          </cell>
          <cell r="I80" t="str">
            <v>Power</v>
          </cell>
          <cell r="J80">
            <v>7.0000000000000007E-2</v>
          </cell>
          <cell r="K80">
            <v>116</v>
          </cell>
          <cell r="L80">
            <v>1750.0920000000001</v>
          </cell>
          <cell r="M80">
            <v>222437.33333333337</v>
          </cell>
          <cell r="N80">
            <v>333656</v>
          </cell>
          <cell r="O80">
            <v>453071</v>
          </cell>
          <cell r="P80">
            <v>714507.63872666669</v>
          </cell>
          <cell r="Q80">
            <v>283</v>
          </cell>
          <cell r="R80">
            <v>714507.63872666669</v>
          </cell>
        </row>
        <row r="81">
          <cell r="B81" t="str">
            <v xml:space="preserve">Jacking Device set (60 jack 6 ton) </v>
          </cell>
          <cell r="C81" t="str">
            <v>shift</v>
          </cell>
          <cell r="D81" t="str">
            <v>Bộ thiết bị trượt (60 kích loại 6T)</v>
          </cell>
          <cell r="E81" t="str">
            <v>60 jack 6 ton</v>
          </cell>
          <cell r="F81" t="str">
            <v>Ca</v>
          </cell>
          <cell r="G81">
            <v>64.599999999999994</v>
          </cell>
          <cell r="H81" t="str">
            <v xml:space="preserve"> kWh </v>
          </cell>
          <cell r="I81" t="str">
            <v>Power</v>
          </cell>
          <cell r="J81">
            <v>7.0000000000000007E-2</v>
          </cell>
          <cell r="K81">
            <v>116</v>
          </cell>
          <cell r="L81">
            <v>8018.152</v>
          </cell>
          <cell r="M81">
            <v>529004.00000000012</v>
          </cell>
          <cell r="N81">
            <v>793506</v>
          </cell>
          <cell r="O81">
            <v>1735526</v>
          </cell>
          <cell r="P81">
            <v>2397538.3003600002</v>
          </cell>
          <cell r="Q81">
            <v>282</v>
          </cell>
          <cell r="R81">
            <v>2397538.3003600002</v>
          </cell>
        </row>
        <row r="82">
          <cell r="B82" t="str">
            <v>Jacking Device 30 Ton</v>
          </cell>
          <cell r="C82" t="str">
            <v>shift</v>
          </cell>
          <cell r="D82" t="str">
            <v>Kích nâng - sức nâng (30T)</v>
          </cell>
          <cell r="E82" t="str">
            <v>30 Ton</v>
          </cell>
          <cell r="F82" t="str">
            <v>Ca</v>
          </cell>
          <cell r="L82">
            <v>0</v>
          </cell>
          <cell r="M82">
            <v>111218.66666666669</v>
          </cell>
          <cell r="N82">
            <v>166828</v>
          </cell>
          <cell r="O82">
            <v>173659</v>
          </cell>
          <cell r="P82">
            <v>300545.93833333335</v>
          </cell>
          <cell r="Q82">
            <v>285</v>
          </cell>
          <cell r="R82">
            <v>300545.93833333335</v>
          </cell>
        </row>
        <row r="83">
          <cell r="B83" t="str">
            <v>Jacking Device 50 Ton</v>
          </cell>
          <cell r="C83" t="str">
            <v>shift</v>
          </cell>
          <cell r="D83" t="str">
            <v>Kích nâng - sức nâng (50T)</v>
          </cell>
          <cell r="E83" t="str">
            <v>50 Ton</v>
          </cell>
          <cell r="F83" t="str">
            <v>Ca</v>
          </cell>
          <cell r="L83">
            <v>0</v>
          </cell>
          <cell r="M83">
            <v>111218.66666666669</v>
          </cell>
          <cell r="N83">
            <v>166828</v>
          </cell>
          <cell r="O83">
            <v>178370</v>
          </cell>
          <cell r="P83">
            <v>305516.04333333333</v>
          </cell>
          <cell r="Q83">
            <v>286</v>
          </cell>
          <cell r="R83">
            <v>305516.04333333333</v>
          </cell>
        </row>
        <row r="84">
          <cell r="B84" t="str">
            <v>Jacking Device 100 Ton</v>
          </cell>
          <cell r="C84" t="str">
            <v>shift</v>
          </cell>
          <cell r="D84" t="str">
            <v>Kích nâng - sức nâng (100T)</v>
          </cell>
          <cell r="E84" t="str">
            <v>100 ton</v>
          </cell>
          <cell r="F84" t="str">
            <v>Ca</v>
          </cell>
          <cell r="L84">
            <v>0</v>
          </cell>
          <cell r="M84">
            <v>111218.66666666669</v>
          </cell>
          <cell r="N84">
            <v>166828</v>
          </cell>
          <cell r="O84">
            <v>188467</v>
          </cell>
          <cell r="P84">
            <v>316168.37833333336</v>
          </cell>
          <cell r="Q84">
            <v>287</v>
          </cell>
          <cell r="R84">
            <v>316168.37833333336</v>
          </cell>
        </row>
        <row r="85">
          <cell r="B85" t="str">
            <v>Jacking Device 200 Ton</v>
          </cell>
          <cell r="C85" t="str">
            <v>shift</v>
          </cell>
          <cell r="D85" t="str">
            <v>Kích nâng - sức nâng (200T)</v>
          </cell>
          <cell r="E85" t="str">
            <v>200 ton</v>
          </cell>
          <cell r="F85" t="str">
            <v>Ca</v>
          </cell>
          <cell r="L85">
            <v>0</v>
          </cell>
          <cell r="M85">
            <v>111218.66666666669</v>
          </cell>
          <cell r="N85">
            <v>166828</v>
          </cell>
          <cell r="O85">
            <v>198034</v>
          </cell>
          <cell r="P85">
            <v>326261.56333333335</v>
          </cell>
          <cell r="Q85">
            <v>299</v>
          </cell>
          <cell r="R85">
            <v>326261.56333333335</v>
          </cell>
        </row>
        <row r="86">
          <cell r="B86" t="str">
            <v>Jacking Device 250 Ton</v>
          </cell>
          <cell r="C86" t="str">
            <v>shift</v>
          </cell>
          <cell r="D86" t="str">
            <v>Kích nâng - sức nâng (250T)</v>
          </cell>
          <cell r="E86" t="str">
            <v>250 ton</v>
          </cell>
          <cell r="F86" t="str">
            <v>Ca</v>
          </cell>
          <cell r="L86">
            <v>0</v>
          </cell>
          <cell r="M86">
            <v>111218.66666666669</v>
          </cell>
          <cell r="N86">
            <v>166828</v>
          </cell>
          <cell r="O86">
            <v>216939</v>
          </cell>
          <cell r="P86">
            <v>346206.33833333332</v>
          </cell>
          <cell r="Q86">
            <v>289</v>
          </cell>
          <cell r="R86">
            <v>346206.33833333332</v>
          </cell>
        </row>
        <row r="87">
          <cell r="B87" t="str">
            <v>Jacking Device 500 Ton</v>
          </cell>
          <cell r="C87" t="str">
            <v>shift</v>
          </cell>
          <cell r="D87" t="str">
            <v>Kích nâng - sức nâng (500T)</v>
          </cell>
          <cell r="E87" t="str">
            <v>500 ton</v>
          </cell>
          <cell r="F87" t="str">
            <v>Ca</v>
          </cell>
          <cell r="L87">
            <v>0</v>
          </cell>
          <cell r="M87">
            <v>111218.66666666669</v>
          </cell>
          <cell r="N87">
            <v>166828</v>
          </cell>
          <cell r="O87">
            <v>275592</v>
          </cell>
          <cell r="P87">
            <v>408085.25333333336</v>
          </cell>
          <cell r="Q87">
            <v>290</v>
          </cell>
          <cell r="R87">
            <v>408085.25333333336</v>
          </cell>
        </row>
        <row r="88">
          <cell r="B88" t="str">
            <v xml:space="preserve">Pushing Machine 15 kW </v>
          </cell>
          <cell r="C88" t="str">
            <v>shift</v>
          </cell>
          <cell r="D88" t="str">
            <v>Máy luồn cáp</v>
          </cell>
          <cell r="E88" t="str">
            <v xml:space="preserve">15 kW </v>
          </cell>
          <cell r="F88" t="str">
            <v>Ca</v>
          </cell>
          <cell r="G88">
            <v>27</v>
          </cell>
          <cell r="H88" t="str">
            <v xml:space="preserve"> kWh </v>
          </cell>
          <cell r="I88" t="str">
            <v>Power</v>
          </cell>
          <cell r="J88">
            <v>7.0000000000000007E-2</v>
          </cell>
          <cell r="K88">
            <v>116</v>
          </cell>
          <cell r="L88">
            <v>3351.2400000000002</v>
          </cell>
          <cell r="M88">
            <v>111218.66666666669</v>
          </cell>
          <cell r="N88">
            <v>166828</v>
          </cell>
          <cell r="O88">
            <v>268420</v>
          </cell>
          <cell r="P88">
            <v>404054.35153333331</v>
          </cell>
          <cell r="Q88">
            <v>298</v>
          </cell>
          <cell r="R88">
            <v>404054.35153333331</v>
          </cell>
        </row>
        <row r="89">
          <cell r="B89" t="str">
            <v>Rope chopper 10Kw</v>
          </cell>
          <cell r="C89" t="str">
            <v>shift</v>
          </cell>
          <cell r="D89" t="str">
            <v>Máy cắt cáp</v>
          </cell>
          <cell r="E89" t="str">
            <v xml:space="preserve">10 kW </v>
          </cell>
          <cell r="F89" t="str">
            <v>Ca</v>
          </cell>
          <cell r="G89">
            <v>12.6</v>
          </cell>
          <cell r="H89" t="str">
            <v xml:space="preserve"> kWh </v>
          </cell>
          <cell r="I89" t="str">
            <v>Power</v>
          </cell>
          <cell r="J89">
            <v>7.0000000000000007E-2</v>
          </cell>
          <cell r="K89">
            <v>116</v>
          </cell>
          <cell r="L89">
            <v>1563.912</v>
          </cell>
          <cell r="M89">
            <v>95710.666666666672</v>
          </cell>
          <cell r="N89">
            <v>143566</v>
          </cell>
          <cell r="O89">
            <v>181694</v>
          </cell>
          <cell r="P89">
            <v>294311.8504933333</v>
          </cell>
          <cell r="Q89">
            <v>300</v>
          </cell>
          <cell r="R89">
            <v>294311.85049333336</v>
          </cell>
        </row>
        <row r="90">
          <cell r="B90" t="str">
            <v>Concrete Mixer 250 liter</v>
          </cell>
          <cell r="C90" t="str">
            <v>shift</v>
          </cell>
          <cell r="D90" t="str">
            <v>Máy trộn bê tông</v>
          </cell>
          <cell r="E90" t="str">
            <v>250 liter</v>
          </cell>
          <cell r="F90" t="str">
            <v>Ca</v>
          </cell>
          <cell r="G90">
            <v>10.8</v>
          </cell>
          <cell r="H90" t="str">
            <v xml:space="preserve"> kWh </v>
          </cell>
          <cell r="I90" t="str">
            <v>Power</v>
          </cell>
          <cell r="J90">
            <v>7.0000000000000007E-2</v>
          </cell>
          <cell r="K90">
            <v>116</v>
          </cell>
          <cell r="L90">
            <v>1340.4960000000003</v>
          </cell>
          <cell r="M90">
            <v>95710.666666666672</v>
          </cell>
          <cell r="N90">
            <v>143566</v>
          </cell>
          <cell r="O90">
            <v>228448</v>
          </cell>
          <cell r="P90">
            <v>343401.61661333335</v>
          </cell>
          <cell r="Q90">
            <v>313</v>
          </cell>
          <cell r="R90">
            <v>343401.61661333335</v>
          </cell>
        </row>
        <row r="91">
          <cell r="B91" t="str">
            <v>Concrete Mixer 500 liter</v>
          </cell>
          <cell r="C91" t="str">
            <v>shift</v>
          </cell>
          <cell r="D91" t="str">
            <v>Máy trộn bê tông</v>
          </cell>
          <cell r="E91" t="str">
            <v>500 liter</v>
          </cell>
          <cell r="F91" t="str">
            <v>Ca</v>
          </cell>
          <cell r="G91">
            <v>33.6</v>
          </cell>
          <cell r="H91" t="str">
            <v xml:space="preserve"> kWh </v>
          </cell>
          <cell r="I91" t="str">
            <v>Power</v>
          </cell>
          <cell r="J91">
            <v>7.0000000000000007E-2</v>
          </cell>
          <cell r="K91">
            <v>116</v>
          </cell>
          <cell r="L91">
            <v>4170.4320000000007</v>
          </cell>
          <cell r="M91">
            <v>111218.66666666669</v>
          </cell>
          <cell r="N91">
            <v>166828</v>
          </cell>
          <cell r="O91">
            <v>331054</v>
          </cell>
          <cell r="P91">
            <v>470997.46909333329</v>
          </cell>
          <cell r="Q91">
            <v>315</v>
          </cell>
          <cell r="R91">
            <v>470997.46909333335</v>
          </cell>
        </row>
        <row r="92">
          <cell r="B92" t="str">
            <v>Mortar Mixer 80 liter</v>
          </cell>
          <cell r="C92" t="str">
            <v>shift</v>
          </cell>
          <cell r="D92" t="str">
            <v>Máy trộn vữa</v>
          </cell>
          <cell r="E92" t="str">
            <v>80 liter</v>
          </cell>
          <cell r="F92" t="str">
            <v>Ca</v>
          </cell>
          <cell r="G92">
            <v>5.28</v>
          </cell>
          <cell r="H92" t="str">
            <v xml:space="preserve"> kWh </v>
          </cell>
          <cell r="I92" t="str">
            <v>Power</v>
          </cell>
          <cell r="J92">
            <v>7.0000000000000007E-2</v>
          </cell>
          <cell r="K92">
            <v>116</v>
          </cell>
          <cell r="L92">
            <v>655.35360000000003</v>
          </cell>
          <cell r="M92">
            <v>95710.666666666672</v>
          </cell>
          <cell r="N92">
            <v>143566</v>
          </cell>
          <cell r="O92">
            <v>178092</v>
          </cell>
          <cell r="P92">
            <v>289553.2113813333</v>
          </cell>
          <cell r="Q92">
            <v>319</v>
          </cell>
          <cell r="R92">
            <v>289553.2113813333</v>
          </cell>
        </row>
        <row r="93">
          <cell r="B93" t="str">
            <v>Concrete Mixing Plant 50 m3/h</v>
          </cell>
          <cell r="C93" t="str">
            <v>shift</v>
          </cell>
          <cell r="D93" t="str">
            <v>Trạm trộn bê tông</v>
          </cell>
          <cell r="E93" t="str">
            <v>50 m3/h</v>
          </cell>
          <cell r="F93" t="str">
            <v>Ca</v>
          </cell>
          <cell r="G93">
            <v>198</v>
          </cell>
          <cell r="H93" t="str">
            <v xml:space="preserve"> kWh </v>
          </cell>
          <cell r="I93" t="str">
            <v>Power</v>
          </cell>
          <cell r="J93">
            <v>7.0000000000000007E-2</v>
          </cell>
          <cell r="K93">
            <v>116</v>
          </cell>
          <cell r="L93">
            <v>24575.760000000002</v>
          </cell>
          <cell r="M93">
            <v>321249.33333333337</v>
          </cell>
          <cell r="N93">
            <v>481874</v>
          </cell>
          <cell r="O93">
            <v>3498322</v>
          </cell>
          <cell r="P93">
            <v>4055575.1834666664</v>
          </cell>
          <cell r="Q93">
            <v>330</v>
          </cell>
          <cell r="R93">
            <v>4055575.1834666664</v>
          </cell>
        </row>
        <row r="94">
          <cell r="B94" t="str">
            <v>Concrete Mixing Plant 60 m3/h</v>
          </cell>
          <cell r="C94" t="str">
            <v>shift</v>
          </cell>
          <cell r="D94" t="str">
            <v>Trạm trộn bê tông</v>
          </cell>
          <cell r="E94" t="str">
            <v>60 m3/h</v>
          </cell>
          <cell r="F94" t="str">
            <v>Ca</v>
          </cell>
          <cell r="G94">
            <v>265.2</v>
          </cell>
          <cell r="H94" t="str">
            <v xml:space="preserve"> kWh </v>
          </cell>
          <cell r="I94" t="str">
            <v>Power</v>
          </cell>
          <cell r="J94">
            <v>7.0000000000000007E-2</v>
          </cell>
          <cell r="K94">
            <v>116</v>
          </cell>
          <cell r="L94">
            <v>32916.623999999996</v>
          </cell>
          <cell r="M94">
            <v>321249.33333333337</v>
          </cell>
          <cell r="N94">
            <v>481874</v>
          </cell>
          <cell r="O94">
            <v>3707485</v>
          </cell>
          <cell r="P94">
            <v>4285041.759986666</v>
          </cell>
          <cell r="Q94">
            <v>331</v>
          </cell>
          <cell r="R94">
            <v>4285041.759986666</v>
          </cell>
        </row>
        <row r="95">
          <cell r="B95" t="str">
            <v>Concrete Mixing Plant 75 m3/h</v>
          </cell>
          <cell r="C95" t="str">
            <v>shift</v>
          </cell>
          <cell r="D95" t="str">
            <v>Trạm trộn bê tông</v>
          </cell>
          <cell r="E95" t="str">
            <v>75 m3/h</v>
          </cell>
          <cell r="F95" t="str">
            <v>Ca</v>
          </cell>
          <cell r="G95">
            <v>417.6</v>
          </cell>
          <cell r="H95" t="str">
            <v xml:space="preserve"> kWh </v>
          </cell>
          <cell r="I95" t="str">
            <v>Power</v>
          </cell>
          <cell r="J95">
            <v>7.0000000000000007E-2</v>
          </cell>
          <cell r="K95">
            <v>116</v>
          </cell>
          <cell r="L95">
            <v>51832.51200000001</v>
          </cell>
          <cell r="M95">
            <v>453790.66666666674</v>
          </cell>
          <cell r="N95">
            <v>680686</v>
          </cell>
          <cell r="O95">
            <v>4526236</v>
          </cell>
          <cell r="P95">
            <v>5308611.4334933339</v>
          </cell>
          <cell r="Q95">
            <v>333</v>
          </cell>
          <cell r="R95">
            <v>5308611.4334933339</v>
          </cell>
        </row>
        <row r="96">
          <cell r="B96" t="str">
            <v>Concrete Mixing Plant 125 m3/h</v>
          </cell>
          <cell r="C96" t="str">
            <v>shift</v>
          </cell>
          <cell r="D96" t="str">
            <v>Trạm trộn bê tông</v>
          </cell>
          <cell r="E96" t="str">
            <v>125 m3/h</v>
          </cell>
          <cell r="F96" t="str">
            <v>Ca</v>
          </cell>
          <cell r="G96">
            <v>445.5</v>
          </cell>
          <cell r="H96" t="str">
            <v xml:space="preserve"> kWh </v>
          </cell>
          <cell r="I96" t="str">
            <v>Power</v>
          </cell>
          <cell r="J96">
            <v>7.0000000000000007E-2</v>
          </cell>
          <cell r="K96">
            <v>116</v>
          </cell>
          <cell r="L96">
            <v>55295.460000000006</v>
          </cell>
          <cell r="M96">
            <v>453790.66666666674</v>
          </cell>
          <cell r="N96">
            <v>680686</v>
          </cell>
          <cell r="O96">
            <v>6794295</v>
          </cell>
          <cell r="P96">
            <v>7705067.0886333333</v>
          </cell>
          <cell r="Q96">
            <v>333</v>
          </cell>
          <cell r="R96">
            <v>7705067.0886333333</v>
          </cell>
        </row>
        <row r="97">
          <cell r="B97" t="str">
            <v>Mortar Pump 2 m3/h</v>
          </cell>
          <cell r="C97" t="str">
            <v>shift</v>
          </cell>
          <cell r="D97" t="str">
            <v>Máy bơm vữa xi măng</v>
          </cell>
          <cell r="E97" t="str">
            <v>2 m3/h</v>
          </cell>
          <cell r="F97" t="str">
            <v>Ca</v>
          </cell>
          <cell r="G97">
            <v>12</v>
          </cell>
          <cell r="H97" t="str">
            <v xml:space="preserve"> kWh </v>
          </cell>
          <cell r="I97" t="str">
            <v>Power</v>
          </cell>
          <cell r="J97">
            <v>7.0000000000000007E-2</v>
          </cell>
          <cell r="K97">
            <v>116</v>
          </cell>
          <cell r="L97">
            <v>1489.44</v>
          </cell>
          <cell r="M97">
            <v>111218.66666666669</v>
          </cell>
          <cell r="N97">
            <v>166828</v>
          </cell>
          <cell r="O97">
            <v>334910</v>
          </cell>
          <cell r="P97">
            <v>472237.10253333335</v>
          </cell>
          <cell r="Q97">
            <v>335</v>
          </cell>
          <cell r="R97">
            <v>472237.10253333335</v>
          </cell>
        </row>
        <row r="98">
          <cell r="B98" t="str">
            <v>Mortar Pump 9 m3/h</v>
          </cell>
          <cell r="C98" t="str">
            <v>shift</v>
          </cell>
          <cell r="D98" t="str">
            <v>Máy bơm vữa 9 m3/h</v>
          </cell>
          <cell r="E98" t="str">
            <v>9 m3/h</v>
          </cell>
          <cell r="F98" t="str">
            <v>Ca</v>
          </cell>
          <cell r="G98">
            <v>33.6</v>
          </cell>
          <cell r="H98" t="str">
            <v xml:space="preserve"> kWh </v>
          </cell>
          <cell r="I98" t="str">
            <v>Power</v>
          </cell>
          <cell r="J98">
            <v>7.0000000000000007E-2</v>
          </cell>
          <cell r="K98">
            <v>116</v>
          </cell>
          <cell r="L98">
            <v>4170.4320000000007</v>
          </cell>
          <cell r="M98">
            <v>206929.33333333334</v>
          </cell>
          <cell r="N98">
            <v>310394</v>
          </cell>
          <cell r="O98">
            <v>662353</v>
          </cell>
          <cell r="P98">
            <v>921492.66742666659</v>
          </cell>
          <cell r="Q98">
            <v>338</v>
          </cell>
          <cell r="R98">
            <v>921492.66742666671</v>
          </cell>
        </row>
        <row r="99">
          <cell r="B99" t="str">
            <v>Mortar Pump 32 - 50 m3</v>
          </cell>
          <cell r="C99" t="str">
            <v>shift</v>
          </cell>
          <cell r="D99" t="str">
            <v>Máy bơm vữa 32 - 50 m3/h</v>
          </cell>
          <cell r="E99" t="str">
            <v>32-50 m3</v>
          </cell>
          <cell r="F99" t="str">
            <v>Ca</v>
          </cell>
          <cell r="G99">
            <v>72</v>
          </cell>
          <cell r="H99" t="str">
            <v xml:space="preserve"> kWh </v>
          </cell>
          <cell r="I99" t="str">
            <v>Power</v>
          </cell>
          <cell r="J99">
            <v>7.0000000000000007E-2</v>
          </cell>
          <cell r="K99">
            <v>116</v>
          </cell>
          <cell r="L99">
            <v>8936.6400000000012</v>
          </cell>
          <cell r="M99">
            <v>206929.33333333334</v>
          </cell>
          <cell r="N99">
            <v>310394</v>
          </cell>
          <cell r="O99">
            <v>796924</v>
          </cell>
          <cell r="P99">
            <v>1068493.4218666668</v>
          </cell>
          <cell r="Q99">
            <v>339</v>
          </cell>
          <cell r="R99">
            <v>1068493.4218666668</v>
          </cell>
        </row>
        <row r="100">
          <cell r="B100" t="str">
            <v>Concrete Pump 40 - 60 m3/h</v>
          </cell>
          <cell r="C100" t="str">
            <v>shift</v>
          </cell>
          <cell r="D100" t="str">
            <v>Máy bơm bê tông</v>
          </cell>
          <cell r="E100" t="str">
            <v>40 - 60 m3/h</v>
          </cell>
          <cell r="F100" t="str">
            <v>Ca</v>
          </cell>
          <cell r="G100">
            <v>181.5</v>
          </cell>
          <cell r="H100" t="str">
            <v xml:space="preserve"> kWh </v>
          </cell>
          <cell r="I100" t="str">
            <v>Power</v>
          </cell>
          <cell r="J100">
            <v>7.0000000000000007E-2</v>
          </cell>
          <cell r="K100">
            <v>116</v>
          </cell>
          <cell r="L100">
            <v>22527.780000000002</v>
          </cell>
          <cell r="M100">
            <v>225538.66666666669</v>
          </cell>
          <cell r="N100">
            <v>338308</v>
          </cell>
          <cell r="O100">
            <v>1883620</v>
          </cell>
          <cell r="P100">
            <v>2248929.2012333334</v>
          </cell>
          <cell r="Q100">
            <v>342</v>
          </cell>
          <cell r="R100">
            <v>2248929.2012333334</v>
          </cell>
        </row>
        <row r="101">
          <cell r="B101" t="str">
            <v xml:space="preserve">Concrete Pump 60 - 90 m3/h </v>
          </cell>
          <cell r="C101" t="str">
            <v>shift</v>
          </cell>
          <cell r="D101" t="str">
            <v>Máy bơm bê tông</v>
          </cell>
          <cell r="E101" t="str">
            <v>60 - 90 m3/h</v>
          </cell>
          <cell r="F101" t="str">
            <v>Ca</v>
          </cell>
          <cell r="G101">
            <v>247.5</v>
          </cell>
          <cell r="H101" t="str">
            <v xml:space="preserve"> kWh </v>
          </cell>
          <cell r="I101" t="str">
            <v>Power</v>
          </cell>
          <cell r="J101">
            <v>7.0000000000000007E-2</v>
          </cell>
          <cell r="K101">
            <v>116</v>
          </cell>
          <cell r="L101">
            <v>30719.7</v>
          </cell>
          <cell r="M101">
            <v>241046.66666666669</v>
          </cell>
          <cell r="N101">
            <v>361570</v>
          </cell>
          <cell r="O101">
            <v>2483932</v>
          </cell>
          <cell r="P101">
            <v>2907261.7768333331</v>
          </cell>
          <cell r="Q101">
            <v>343</v>
          </cell>
          <cell r="R101">
            <v>2907261.7768333331</v>
          </cell>
        </row>
        <row r="102">
          <cell r="B102" t="str">
            <v>Concrete Pump car 50 m3/h</v>
          </cell>
          <cell r="C102" t="str">
            <v>shift</v>
          </cell>
          <cell r="D102" t="str">
            <v>Xe  bơm bê tông</v>
          </cell>
          <cell r="E102" t="str">
            <v>50 m3/h</v>
          </cell>
          <cell r="F102" t="str">
            <v>Ca</v>
          </cell>
          <cell r="G102">
            <v>52.8</v>
          </cell>
          <cell r="H102" t="str">
            <v>liter</v>
          </cell>
          <cell r="I102" t="str">
            <v>Diesel</v>
          </cell>
          <cell r="J102">
            <v>0.05</v>
          </cell>
          <cell r="K102">
            <v>5181.9090909090883</v>
          </cell>
          <cell r="L102">
            <v>287285.03999999986</v>
          </cell>
          <cell r="M102">
            <v>256554.00000000003</v>
          </cell>
          <cell r="N102">
            <v>384831</v>
          </cell>
          <cell r="O102">
            <v>3832841</v>
          </cell>
          <cell r="P102">
            <v>4617397.4421999995</v>
          </cell>
          <cell r="Q102">
            <v>340</v>
          </cell>
          <cell r="R102">
            <v>4617397.4421999995</v>
          </cell>
        </row>
        <row r="103">
          <cell r="B103" t="str">
            <v xml:space="preserve">Needle Vibrator 1.5 kW </v>
          </cell>
          <cell r="C103" t="str">
            <v>shift</v>
          </cell>
          <cell r="D103" t="str">
            <v>Máy đầm dùi</v>
          </cell>
          <cell r="E103" t="str">
            <v xml:space="preserve">1.5 kW </v>
          </cell>
          <cell r="F103" t="str">
            <v>Ca</v>
          </cell>
          <cell r="G103">
            <v>6.75</v>
          </cell>
          <cell r="H103" t="str">
            <v xml:space="preserve"> kWh </v>
          </cell>
          <cell r="I103" t="str">
            <v>Power</v>
          </cell>
          <cell r="J103">
            <v>7.0000000000000007E-2</v>
          </cell>
          <cell r="K103">
            <v>116</v>
          </cell>
          <cell r="L103">
            <v>837.81000000000006</v>
          </cell>
          <cell r="M103">
            <v>95710.666666666672</v>
          </cell>
          <cell r="N103">
            <v>143566</v>
          </cell>
          <cell r="O103">
            <v>170157</v>
          </cell>
          <cell r="P103">
            <v>281374.27788333333</v>
          </cell>
          <cell r="Q103">
            <v>355</v>
          </cell>
          <cell r="R103">
            <v>281374.27788333333</v>
          </cell>
        </row>
        <row r="104">
          <cell r="B104" t="str">
            <v xml:space="preserve">Vibratory Plate Compactor 1 kW </v>
          </cell>
          <cell r="C104" t="str">
            <v>shift</v>
          </cell>
          <cell r="D104" t="str">
            <v xml:space="preserve">Máy đầm bàn </v>
          </cell>
          <cell r="E104" t="str">
            <v>1 kW</v>
          </cell>
          <cell r="F104" t="str">
            <v>Ca</v>
          </cell>
          <cell r="G104">
            <v>4.5</v>
          </cell>
          <cell r="H104" t="str">
            <v xml:space="preserve"> kWh </v>
          </cell>
          <cell r="I104" t="str">
            <v>Power</v>
          </cell>
          <cell r="J104">
            <v>7.0000000000000007E-2</v>
          </cell>
          <cell r="K104">
            <v>116</v>
          </cell>
          <cell r="L104">
            <v>558.54000000000008</v>
          </cell>
          <cell r="M104">
            <v>95710.666666666672</v>
          </cell>
          <cell r="N104">
            <v>143566</v>
          </cell>
          <cell r="O104">
            <v>167710</v>
          </cell>
          <cell r="P104">
            <v>278498.06303333334</v>
          </cell>
          <cell r="Q104">
            <v>350</v>
          </cell>
          <cell r="R104">
            <v>278498.06303333334</v>
          </cell>
        </row>
        <row r="105">
          <cell r="B105" t="str">
            <v>Hand Tamper 60kg</v>
          </cell>
          <cell r="C105" t="str">
            <v>shift</v>
          </cell>
          <cell r="D105" t="str">
            <v>Máy đầm đất cầm tay - 60kg</v>
          </cell>
          <cell r="E105" t="str">
            <v>60kg</v>
          </cell>
          <cell r="F105" t="str">
            <v>Ca</v>
          </cell>
          <cell r="G105">
            <v>3.57</v>
          </cell>
          <cell r="H105" t="str">
            <v>liter</v>
          </cell>
          <cell r="I105" t="str">
            <v>Gasolene</v>
          </cell>
          <cell r="J105">
            <v>0.03</v>
          </cell>
          <cell r="K105">
            <v>4545.5454545454522</v>
          </cell>
          <cell r="L105">
            <v>16714.425190909082</v>
          </cell>
          <cell r="M105">
            <v>95710.666666666672</v>
          </cell>
          <cell r="N105">
            <v>143566</v>
          </cell>
          <cell r="O105">
            <v>253106</v>
          </cell>
          <cell r="P105">
            <v>385635.30190974241</v>
          </cell>
          <cell r="Q105">
            <v>80</v>
          </cell>
          <cell r="R105">
            <v>385635.30190974241</v>
          </cell>
        </row>
        <row r="106">
          <cell r="B106" t="str">
            <v>Pressurized Bitumen Distributor</v>
          </cell>
          <cell r="C106" t="str">
            <v>shift</v>
          </cell>
          <cell r="D106" t="str">
            <v>Máy phun nhựa đường</v>
          </cell>
          <cell r="E106" t="str">
            <v>190 CV</v>
          </cell>
          <cell r="F106" t="str">
            <v>Ca</v>
          </cell>
          <cell r="G106">
            <v>57</v>
          </cell>
          <cell r="H106" t="str">
            <v>liter</v>
          </cell>
          <cell r="I106" t="str">
            <v>Diesel</v>
          </cell>
          <cell r="J106">
            <v>0.05</v>
          </cell>
          <cell r="K106">
            <v>5181.9090909090883</v>
          </cell>
          <cell r="L106">
            <v>310137.25909090892</v>
          </cell>
          <cell r="M106">
            <v>242984.66666666669</v>
          </cell>
          <cell r="N106">
            <v>364477</v>
          </cell>
          <cell r="O106">
            <v>2850454</v>
          </cell>
          <cell r="P106">
            <v>3590772.6016742424</v>
          </cell>
          <cell r="Q106">
            <v>373</v>
          </cell>
          <cell r="R106">
            <v>3590772.6016742419</v>
          </cell>
        </row>
        <row r="107">
          <cell r="B107" t="str">
            <v>Asphalt Finisher 130 - 140 CV</v>
          </cell>
          <cell r="C107" t="str">
            <v>shift</v>
          </cell>
          <cell r="D107" t="str">
            <v>Máy rải hỗn hợp BTN</v>
          </cell>
          <cell r="E107" t="str">
            <v>130.-140 CV</v>
          </cell>
          <cell r="F107" t="str">
            <v>Ca</v>
          </cell>
          <cell r="G107">
            <v>63</v>
          </cell>
          <cell r="H107" t="str">
            <v>liter</v>
          </cell>
          <cell r="I107" t="str">
            <v>Diesel</v>
          </cell>
          <cell r="J107">
            <v>0.05</v>
          </cell>
          <cell r="K107">
            <v>5181.9090909090883</v>
          </cell>
          <cell r="L107">
            <v>342783.28636363626</v>
          </cell>
          <cell r="M107">
            <v>225538.66666666669</v>
          </cell>
          <cell r="N107">
            <v>338308</v>
          </cell>
          <cell r="O107">
            <v>5399873</v>
          </cell>
          <cell r="P107">
            <v>6296445.6754469695</v>
          </cell>
          <cell r="Q107">
            <v>376</v>
          </cell>
          <cell r="R107">
            <v>6296445.6754469695</v>
          </cell>
        </row>
        <row r="108">
          <cell r="B108" t="str">
            <v>Asphalt Mixing Plant 60 ton/h</v>
          </cell>
          <cell r="C108" t="str">
            <v>shift</v>
          </cell>
          <cell r="D108" t="str">
            <v>Trạm trộn bê tông asphan</v>
          </cell>
          <cell r="E108" t="str">
            <v>60 ton/hr</v>
          </cell>
          <cell r="F108" t="str">
            <v>Ca</v>
          </cell>
          <cell r="G108">
            <v>1836</v>
          </cell>
          <cell r="H108" t="str">
            <v>liter</v>
          </cell>
          <cell r="I108" t="str">
            <v>Mazut oil</v>
          </cell>
          <cell r="J108">
            <v>0.05</v>
          </cell>
          <cell r="K108">
            <v>50.999999999998181</v>
          </cell>
          <cell r="L108">
            <v>98317.799999996496</v>
          </cell>
          <cell r="M108">
            <v>1705109.3333333335</v>
          </cell>
          <cell r="N108">
            <v>2557664</v>
          </cell>
          <cell r="O108">
            <v>10960626</v>
          </cell>
          <cell r="P108">
            <v>15368346.927793933</v>
          </cell>
          <cell r="Q108">
            <v>371</v>
          </cell>
          <cell r="R108">
            <v>15368346.927793935</v>
          </cell>
        </row>
        <row r="109">
          <cell r="B109" t="str">
            <v>Power</v>
          </cell>
          <cell r="F109" t="str">
            <v>Ca</v>
          </cell>
          <cell r="G109">
            <v>324</v>
          </cell>
          <cell r="H109" t="str">
            <v xml:space="preserve"> kWh </v>
          </cell>
          <cell r="I109" t="str">
            <v>Power</v>
          </cell>
          <cell r="J109">
            <v>7.0000000000000007E-2</v>
          </cell>
          <cell r="K109">
            <v>116</v>
          </cell>
          <cell r="L109">
            <v>40214.880000000005</v>
          </cell>
          <cell r="M109">
            <v>0</v>
          </cell>
          <cell r="P109">
            <v>42426.698400000001</v>
          </cell>
          <cell r="R109">
            <v>42426.698400000001</v>
          </cell>
        </row>
        <row r="110">
          <cell r="B110" t="str">
            <v>Diesel</v>
          </cell>
          <cell r="F110" t="str">
            <v>Ca</v>
          </cell>
          <cell r="G110">
            <v>324</v>
          </cell>
          <cell r="H110" t="str">
            <v>liter</v>
          </cell>
          <cell r="I110" t="str">
            <v>Diesel</v>
          </cell>
          <cell r="J110">
            <v>0.05</v>
          </cell>
          <cell r="K110">
            <v>5181.9090909090883</v>
          </cell>
          <cell r="L110">
            <v>1762885.4727272717</v>
          </cell>
          <cell r="M110">
            <v>0</v>
          </cell>
          <cell r="P110">
            <v>1859844.1737272716</v>
          </cell>
          <cell r="R110">
            <v>1859844.1737272716</v>
          </cell>
        </row>
        <row r="111">
          <cell r="B111" t="str">
            <v>Asphalt Mixing Plant 80 ton/h</v>
          </cell>
          <cell r="C111" t="str">
            <v>shift</v>
          </cell>
          <cell r="D111" t="str">
            <v>Trạm trộn bê tông asphan</v>
          </cell>
          <cell r="E111" t="str">
            <v>80 ton/hr</v>
          </cell>
          <cell r="F111" t="str">
            <v>Ca</v>
          </cell>
          <cell r="G111">
            <v>2176</v>
          </cell>
          <cell r="H111" t="str">
            <v>liter</v>
          </cell>
          <cell r="I111" t="str">
            <v>Mazut oil</v>
          </cell>
          <cell r="J111">
            <v>0.05</v>
          </cell>
          <cell r="K111">
            <v>50.999999999998181</v>
          </cell>
          <cell r="L111">
            <v>116524.79999999586</v>
          </cell>
          <cell r="M111">
            <v>1705109.3333333335</v>
          </cell>
          <cell r="N111">
            <v>2557664</v>
          </cell>
          <cell r="O111">
            <v>10870940</v>
          </cell>
          <cell r="P111">
            <v>15645208.966521207</v>
          </cell>
          <cell r="Q111">
            <v>372</v>
          </cell>
          <cell r="R111">
            <v>15645208.966521207</v>
          </cell>
        </row>
        <row r="112">
          <cell r="B112" t="str">
            <v>Power</v>
          </cell>
          <cell r="F112" t="str">
            <v>Ca</v>
          </cell>
          <cell r="G112">
            <v>384</v>
          </cell>
          <cell r="H112" t="str">
            <v xml:space="preserve"> kWh </v>
          </cell>
          <cell r="I112" t="str">
            <v>Power</v>
          </cell>
          <cell r="J112">
            <v>7.0000000000000007E-2</v>
          </cell>
          <cell r="K112">
            <v>116</v>
          </cell>
          <cell r="L112">
            <v>47662.080000000002</v>
          </cell>
          <cell r="M112">
            <v>0</v>
          </cell>
          <cell r="P112">
            <v>50283.494399999996</v>
          </cell>
          <cell r="R112">
            <v>50283.494399999996</v>
          </cell>
        </row>
        <row r="113">
          <cell r="B113" t="str">
            <v>Diesel</v>
          </cell>
          <cell r="F113" t="str">
            <v>Ca</v>
          </cell>
          <cell r="G113">
            <v>384</v>
          </cell>
          <cell r="H113" t="str">
            <v>liter</v>
          </cell>
          <cell r="I113" t="str">
            <v>Diesel</v>
          </cell>
          <cell r="J113">
            <v>0.05</v>
          </cell>
          <cell r="K113">
            <v>5181.9090909090883</v>
          </cell>
          <cell r="L113">
            <v>2089345.7454545444</v>
          </cell>
          <cell r="M113">
            <v>0</v>
          </cell>
          <cell r="P113">
            <v>2204259.761454544</v>
          </cell>
          <cell r="R113">
            <v>2204259.761454544</v>
          </cell>
        </row>
        <row r="114">
          <cell r="B114" t="str">
            <v>Macadam Spreader 60 m3/h</v>
          </cell>
          <cell r="C114" t="str">
            <v>shift</v>
          </cell>
          <cell r="D114" t="str">
            <v>Máy rải cấp phối đá dăm</v>
          </cell>
          <cell r="E114" t="str">
            <v>60 m3/h</v>
          </cell>
          <cell r="F114" t="str">
            <v>Ca</v>
          </cell>
          <cell r="G114">
            <v>30.2</v>
          </cell>
          <cell r="H114" t="str">
            <v>liter</v>
          </cell>
          <cell r="I114" t="str">
            <v>Diesel</v>
          </cell>
          <cell r="J114">
            <v>0.05</v>
          </cell>
          <cell r="K114">
            <v>5181.9090909090883</v>
          </cell>
          <cell r="L114">
            <v>164318.33727272719</v>
          </cell>
          <cell r="M114">
            <v>225538.66666666669</v>
          </cell>
          <cell r="N114">
            <v>338308</v>
          </cell>
          <cell r="O114">
            <v>3662716</v>
          </cell>
          <cell r="P114">
            <v>4275464.5191560602</v>
          </cell>
          <cell r="Q114">
            <v>377</v>
          </cell>
          <cell r="R114">
            <v>4275464.5191560602</v>
          </cell>
        </row>
        <row r="115">
          <cell r="B115" t="str">
            <v>Road Linear Equipment  - YHK 10A</v>
          </cell>
          <cell r="C115" t="str">
            <v>shift</v>
          </cell>
          <cell r="D115" t="str">
            <v>Thiết bị sơn kẻ vạch - YHK 10A</v>
          </cell>
          <cell r="F115" t="str">
            <v>Ca</v>
          </cell>
          <cell r="L115">
            <v>0</v>
          </cell>
          <cell r="M115">
            <v>111218.66666666669</v>
          </cell>
          <cell r="N115">
            <v>166828</v>
          </cell>
          <cell r="O115">
            <v>247549</v>
          </cell>
          <cell r="P115">
            <v>378499.88833333331</v>
          </cell>
          <cell r="Q115">
            <v>379</v>
          </cell>
          <cell r="R115">
            <v>378499.88833333331</v>
          </cell>
        </row>
        <row r="116">
          <cell r="B116" t="str">
            <v>Paint Heating Furnace - YHK 3A</v>
          </cell>
          <cell r="C116" t="str">
            <v>shift</v>
          </cell>
          <cell r="D116" t="str">
            <v>Lò nấu sơn - YHK 3A</v>
          </cell>
          <cell r="F116" t="str">
            <v>Ca</v>
          </cell>
          <cell r="G116">
            <v>10.54</v>
          </cell>
          <cell r="H116" t="str">
            <v>liter</v>
          </cell>
          <cell r="I116" t="str">
            <v>Diesel</v>
          </cell>
          <cell r="J116">
            <v>0.05</v>
          </cell>
          <cell r="K116">
            <v>5181.9090909090883</v>
          </cell>
          <cell r="L116">
            <v>57348.187909090877</v>
          </cell>
          <cell r="M116">
            <v>111218.66666666669</v>
          </cell>
          <cell r="N116">
            <v>166828</v>
          </cell>
          <cell r="O116">
            <v>727156</v>
          </cell>
          <cell r="P116">
            <v>944987.61157742422</v>
          </cell>
          <cell r="Q116">
            <v>380</v>
          </cell>
          <cell r="R116">
            <v>944987.61157742422</v>
          </cell>
        </row>
        <row r="117">
          <cell r="B117" t="str">
            <v>Bitumen Heating Equipment</v>
          </cell>
          <cell r="C117" t="str">
            <v>shift</v>
          </cell>
          <cell r="D117" t="str">
            <v>Thiết bị nấu nhựa</v>
          </cell>
          <cell r="F117" t="str">
            <v>Ca</v>
          </cell>
          <cell r="L117">
            <v>0</v>
          </cell>
          <cell r="M117">
            <v>111218.66666666669</v>
          </cell>
          <cell r="N117">
            <v>166828</v>
          </cell>
          <cell r="O117">
            <v>257320</v>
          </cell>
          <cell r="P117">
            <v>388808.29333333333</v>
          </cell>
          <cell r="Q117">
            <v>382</v>
          </cell>
          <cell r="R117">
            <v>388808.29333333333</v>
          </cell>
        </row>
        <row r="118">
          <cell r="B118" t="str">
            <v>Glue Heating Furnace</v>
          </cell>
          <cell r="C118" t="str">
            <v>shift</v>
          </cell>
          <cell r="D118" t="str">
            <v>Lò nung keo</v>
          </cell>
          <cell r="F118" t="str">
            <v>Ca</v>
          </cell>
          <cell r="G118">
            <v>10.54</v>
          </cell>
          <cell r="H118" t="str">
            <v>liter</v>
          </cell>
          <cell r="I118" t="str">
            <v>Diesel</v>
          </cell>
          <cell r="J118">
            <v>0.05</v>
          </cell>
          <cell r="K118">
            <v>5181.9090909090883</v>
          </cell>
          <cell r="L118">
            <v>57348.187909090877</v>
          </cell>
          <cell r="M118">
            <v>111218.66666666669</v>
          </cell>
          <cell r="N118">
            <v>166828</v>
          </cell>
          <cell r="O118">
            <v>727156</v>
          </cell>
          <cell r="P118">
            <v>944987.61157742422</v>
          </cell>
          <cell r="Q118">
            <v>380</v>
          </cell>
          <cell r="R118">
            <v>944987.61157742422</v>
          </cell>
        </row>
        <row r="119">
          <cell r="B119" t="str">
            <v>Scraper Wirtgen 1000C</v>
          </cell>
          <cell r="C119" t="str">
            <v>shift</v>
          </cell>
          <cell r="D119" t="str">
            <v>Máy cào bóc đường Wirtgen 1000C</v>
          </cell>
          <cell r="F119" t="str">
            <v>Ca</v>
          </cell>
          <cell r="G119">
            <v>92.4</v>
          </cell>
          <cell r="H119" t="str">
            <v>liter</v>
          </cell>
          <cell r="I119" t="str">
            <v>Diesel</v>
          </cell>
          <cell r="J119">
            <v>0.05</v>
          </cell>
          <cell r="K119">
            <v>5181.9090909090883</v>
          </cell>
          <cell r="L119">
            <v>502748.81999999977</v>
          </cell>
          <cell r="M119">
            <v>241046.66666666669</v>
          </cell>
          <cell r="N119">
            <v>361570</v>
          </cell>
          <cell r="O119">
            <v>5123127</v>
          </cell>
          <cell r="P119">
            <v>6189603.2234333325</v>
          </cell>
          <cell r="Q119">
            <v>378</v>
          </cell>
          <cell r="R119">
            <v>6189603.2234333325</v>
          </cell>
        </row>
        <row r="120">
          <cell r="B120" t="str">
            <v>Paint Praying Machine</v>
          </cell>
          <cell r="C120" t="str">
            <v>shift</v>
          </cell>
          <cell r="D120" t="str">
            <v>Máy phun sơn (chưa tính khí nén)</v>
          </cell>
          <cell r="E120" t="str">
            <v>400 m2/h</v>
          </cell>
          <cell r="F120" t="str">
            <v>Ca</v>
          </cell>
          <cell r="L120">
            <v>0</v>
          </cell>
          <cell r="M120">
            <v>95710.666666666672</v>
          </cell>
          <cell r="N120">
            <v>143566</v>
          </cell>
          <cell r="O120">
            <v>166549</v>
          </cell>
          <cell r="P120">
            <v>276683.94833333336</v>
          </cell>
          <cell r="Q120">
            <v>497</v>
          </cell>
          <cell r="R120">
            <v>276683.94833333336</v>
          </cell>
        </row>
        <row r="121">
          <cell r="B121" t="str">
            <v xml:space="preserve">Water Pump (Electric) 1,1 kW </v>
          </cell>
          <cell r="C121" t="str">
            <v>shift</v>
          </cell>
          <cell r="D121" t="str">
            <v>Máy bơm nước</v>
          </cell>
          <cell r="E121" t="str">
            <v xml:space="preserve">1,1 kW </v>
          </cell>
          <cell r="F121" t="str">
            <v>Ca</v>
          </cell>
          <cell r="G121">
            <v>1.1000000000000001</v>
          </cell>
          <cell r="H121" t="str">
            <v xml:space="preserve"> kWh </v>
          </cell>
          <cell r="I121" t="str">
            <v>Power</v>
          </cell>
          <cell r="J121">
            <v>7.0000000000000007E-2</v>
          </cell>
          <cell r="K121">
            <v>116</v>
          </cell>
          <cell r="L121">
            <v>136.53200000000001</v>
          </cell>
          <cell r="M121">
            <v>95710.666666666672</v>
          </cell>
          <cell r="N121">
            <v>143566</v>
          </cell>
          <cell r="O121">
            <v>151273</v>
          </cell>
          <cell r="P121">
            <v>260711.80959333334</v>
          </cell>
          <cell r="Q121">
            <v>386</v>
          </cell>
          <cell r="R121">
            <v>260711.80959333334</v>
          </cell>
        </row>
        <row r="122">
          <cell r="B122" t="str">
            <v xml:space="preserve">Water Pump (Electric) 200m3/h  </v>
          </cell>
          <cell r="C122" t="str">
            <v>shift</v>
          </cell>
          <cell r="D122" t="str">
            <v>Máy bơm nước 200m3/h</v>
          </cell>
          <cell r="E122" t="str">
            <v xml:space="preserve">14 kW </v>
          </cell>
          <cell r="F122" t="str">
            <v>Ca</v>
          </cell>
          <cell r="G122">
            <v>33.6</v>
          </cell>
          <cell r="H122" t="str">
            <v xml:space="preserve"> kWh </v>
          </cell>
          <cell r="I122" t="str">
            <v>Power</v>
          </cell>
          <cell r="J122">
            <v>7.0000000000000007E-2</v>
          </cell>
          <cell r="K122">
            <v>116</v>
          </cell>
          <cell r="L122">
            <v>4170.4320000000007</v>
          </cell>
          <cell r="M122">
            <v>111218.66666666669</v>
          </cell>
          <cell r="N122">
            <v>166828</v>
          </cell>
          <cell r="O122">
            <v>228327</v>
          </cell>
          <cell r="P122">
            <v>362620.4840933333</v>
          </cell>
          <cell r="Q122">
            <v>394</v>
          </cell>
          <cell r="R122">
            <v>362620.4840933333</v>
          </cell>
        </row>
        <row r="123">
          <cell r="B123" t="str">
            <v xml:space="preserve">Water Pump (Electric) 10 kW </v>
          </cell>
          <cell r="C123" t="str">
            <v>shift</v>
          </cell>
          <cell r="D123" t="str">
            <v>Máy bơm nước</v>
          </cell>
          <cell r="E123" t="str">
            <v xml:space="preserve">10 kW </v>
          </cell>
          <cell r="F123" t="str">
            <v>Ca</v>
          </cell>
          <cell r="G123">
            <v>48</v>
          </cell>
          <cell r="H123" t="str">
            <v xml:space="preserve"> kWh </v>
          </cell>
          <cell r="I123" t="str">
            <v>Power</v>
          </cell>
          <cell r="J123">
            <v>7.0000000000000007E-2</v>
          </cell>
          <cell r="K123">
            <v>116</v>
          </cell>
          <cell r="L123">
            <v>5957.76</v>
          </cell>
          <cell r="M123">
            <v>111218.66666666669</v>
          </cell>
          <cell r="N123">
            <v>166828</v>
          </cell>
          <cell r="O123">
            <v>211062</v>
          </cell>
          <cell r="P123">
            <v>346291.54013333336</v>
          </cell>
          <cell r="Q123">
            <v>393</v>
          </cell>
          <cell r="R123">
            <v>346291.54013333336</v>
          </cell>
        </row>
        <row r="124">
          <cell r="B124" t="str">
            <v xml:space="preserve">Water Pump (Electric) 20 kW </v>
          </cell>
          <cell r="C124" t="str">
            <v>shift</v>
          </cell>
          <cell r="D124" t="str">
            <v>Máy bơm nước</v>
          </cell>
          <cell r="E124" t="str">
            <v xml:space="preserve">20 kW </v>
          </cell>
          <cell r="F124" t="str">
            <v>Ca</v>
          </cell>
          <cell r="G124">
            <v>48</v>
          </cell>
          <cell r="H124" t="str">
            <v xml:space="preserve"> kWh </v>
          </cell>
          <cell r="I124" t="str">
            <v>Power</v>
          </cell>
          <cell r="J124">
            <v>7.0000000000000007E-2</v>
          </cell>
          <cell r="K124">
            <v>116</v>
          </cell>
          <cell r="L124">
            <v>5957.76</v>
          </cell>
          <cell r="M124">
            <v>111218.66666666669</v>
          </cell>
          <cell r="N124">
            <v>166828</v>
          </cell>
          <cell r="O124">
            <v>258897</v>
          </cell>
          <cell r="P124">
            <v>396757.46513333335</v>
          </cell>
          <cell r="Q124">
            <v>395</v>
          </cell>
          <cell r="R124">
            <v>396757.46513333335</v>
          </cell>
        </row>
        <row r="125">
          <cell r="B125" t="str">
            <v>Dredge Pump 4MC</v>
          </cell>
          <cell r="C125" t="str">
            <v>shift</v>
          </cell>
          <cell r="D125" t="str">
            <v>Máy bơm xói 4MC</v>
          </cell>
          <cell r="E125" t="str">
            <v>75kW</v>
          </cell>
          <cell r="F125" t="str">
            <v>Ca</v>
          </cell>
          <cell r="G125">
            <v>180</v>
          </cell>
          <cell r="H125" t="str">
            <v xml:space="preserve"> kWh </v>
          </cell>
          <cell r="I125" t="str">
            <v>Power</v>
          </cell>
          <cell r="J125">
            <v>7.0000000000000007E-2</v>
          </cell>
          <cell r="K125">
            <v>116</v>
          </cell>
          <cell r="L125">
            <v>22341.600000000002</v>
          </cell>
          <cell r="M125">
            <v>111218.66666666669</v>
          </cell>
          <cell r="N125">
            <v>166828</v>
          </cell>
          <cell r="O125">
            <v>516720</v>
          </cell>
          <cell r="P125">
            <v>686045.68133333337</v>
          </cell>
          <cell r="Q125">
            <v>403</v>
          </cell>
          <cell r="R125">
            <v>686045.68133333325</v>
          </cell>
        </row>
        <row r="126">
          <cell r="B126" t="str">
            <v>Generator 50KW</v>
          </cell>
          <cell r="C126" t="str">
            <v>shift</v>
          </cell>
          <cell r="D126" t="str">
            <v xml:space="preserve">Máy phát điện </v>
          </cell>
          <cell r="E126" t="str">
            <v>50KW</v>
          </cell>
          <cell r="F126" t="str">
            <v>Ca</v>
          </cell>
          <cell r="G126">
            <v>36</v>
          </cell>
          <cell r="H126" t="str">
            <v>liter</v>
          </cell>
          <cell r="I126" t="str">
            <v>Diesel</v>
          </cell>
          <cell r="J126">
            <v>7.0000000000000007E-2</v>
          </cell>
          <cell r="K126">
            <v>116</v>
          </cell>
          <cell r="L126">
            <v>195876.16363636355</v>
          </cell>
          <cell r="M126">
            <v>95710.666666666672</v>
          </cell>
          <cell r="N126">
            <v>143566</v>
          </cell>
          <cell r="O126">
            <v>879319</v>
          </cell>
          <cell r="P126">
            <v>1235305.6509696967</v>
          </cell>
          <cell r="Q126">
            <v>442</v>
          </cell>
          <cell r="R126">
            <v>1235305.6509696969</v>
          </cell>
        </row>
        <row r="127">
          <cell r="B127" t="str">
            <v>Generator 112KW</v>
          </cell>
          <cell r="C127" t="str">
            <v>shift</v>
          </cell>
          <cell r="D127" t="str">
            <v xml:space="preserve">Máy phát điện </v>
          </cell>
          <cell r="E127" t="str">
            <v>112KW</v>
          </cell>
          <cell r="F127" t="str">
            <v>Ca</v>
          </cell>
          <cell r="G127">
            <v>68.25</v>
          </cell>
          <cell r="H127" t="str">
            <v>liter</v>
          </cell>
          <cell r="I127" t="str">
            <v>Diesel</v>
          </cell>
          <cell r="J127">
            <v>7.0000000000000007E-2</v>
          </cell>
          <cell r="K127">
            <v>116</v>
          </cell>
          <cell r="L127">
            <v>371348.56022727257</v>
          </cell>
          <cell r="M127">
            <v>111218.66666666669</v>
          </cell>
          <cell r="N127">
            <v>166828</v>
          </cell>
          <cell r="O127">
            <v>1502348</v>
          </cell>
          <cell r="P127">
            <v>2094085.5643731058</v>
          </cell>
          <cell r="Q127">
            <v>445</v>
          </cell>
          <cell r="R127">
            <v>2094085.5643731058</v>
          </cell>
        </row>
        <row r="128">
          <cell r="B128" t="str">
            <v>Generator 122KW</v>
          </cell>
          <cell r="C128" t="str">
            <v>shift</v>
          </cell>
          <cell r="D128" t="str">
            <v xml:space="preserve">Máy phát điện </v>
          </cell>
          <cell r="E128" t="str">
            <v>122KW</v>
          </cell>
          <cell r="F128" t="str">
            <v>Ca</v>
          </cell>
          <cell r="G128">
            <v>75.72</v>
          </cell>
          <cell r="H128" t="str">
            <v>liter</v>
          </cell>
          <cell r="I128" t="str">
            <v>Diesel</v>
          </cell>
          <cell r="J128">
            <v>7.0000000000000007E-2</v>
          </cell>
          <cell r="K128">
            <v>116</v>
          </cell>
          <cell r="L128">
            <v>411992.86418181797</v>
          </cell>
          <cell r="M128">
            <v>111218.66666666669</v>
          </cell>
          <cell r="N128">
            <v>166828</v>
          </cell>
          <cell r="O128">
            <v>1623672</v>
          </cell>
          <cell r="P128">
            <v>2264962.125045151</v>
          </cell>
          <cell r="Q128">
            <v>446</v>
          </cell>
          <cell r="R128">
            <v>2264962.125045151</v>
          </cell>
        </row>
        <row r="129">
          <cell r="B129" t="str">
            <v>Air Compressor 150 m3/h</v>
          </cell>
          <cell r="C129" t="str">
            <v>shift</v>
          </cell>
          <cell r="D129" t="str">
            <v>Máy nén khí</v>
          </cell>
          <cell r="E129" t="str">
            <v>150 m3/h</v>
          </cell>
          <cell r="F129" t="str">
            <v>Ca</v>
          </cell>
          <cell r="G129">
            <v>44.28</v>
          </cell>
          <cell r="H129" t="str">
            <v xml:space="preserve"> kWh </v>
          </cell>
          <cell r="I129" t="str">
            <v>Power</v>
          </cell>
          <cell r="J129">
            <v>7.0000000000000007E-2</v>
          </cell>
          <cell r="K129">
            <v>116</v>
          </cell>
          <cell r="L129">
            <v>5496.0336000000007</v>
          </cell>
          <cell r="M129">
            <v>95710.666666666672</v>
          </cell>
          <cell r="N129">
            <v>143566</v>
          </cell>
          <cell r="O129">
            <v>265709</v>
          </cell>
          <cell r="P129">
            <v>387096.06378133327</v>
          </cell>
          <cell r="Q129">
            <v>473</v>
          </cell>
          <cell r="R129">
            <v>387096.06378133333</v>
          </cell>
        </row>
        <row r="130">
          <cell r="B130" t="str">
            <v>Air Compressor 240 m3/h</v>
          </cell>
          <cell r="C130" t="str">
            <v>shift</v>
          </cell>
          <cell r="D130" t="str">
            <v>Máy nén khí</v>
          </cell>
          <cell r="E130" t="str">
            <v>240 m3/h</v>
          </cell>
          <cell r="F130" t="str">
            <v>Ca</v>
          </cell>
          <cell r="G130">
            <v>27.54</v>
          </cell>
          <cell r="H130" t="str">
            <v>liter</v>
          </cell>
          <cell r="I130" t="str">
            <v>Diesel</v>
          </cell>
          <cell r="J130">
            <v>0.05</v>
          </cell>
          <cell r="K130">
            <v>5181.9090909090883</v>
          </cell>
          <cell r="L130">
            <v>149845.2651818181</v>
          </cell>
          <cell r="M130">
            <v>111218.66666666669</v>
          </cell>
          <cell r="N130">
            <v>166828</v>
          </cell>
          <cell r="O130">
            <v>753392</v>
          </cell>
          <cell r="P130">
            <v>1070251.0081001513</v>
          </cell>
          <cell r="Q130">
            <v>460</v>
          </cell>
          <cell r="R130">
            <v>1070251.0081001513</v>
          </cell>
        </row>
        <row r="131">
          <cell r="B131" t="str">
            <v>Air Compressor 360 m3/h</v>
          </cell>
          <cell r="C131" t="str">
            <v>shift</v>
          </cell>
          <cell r="D131" t="str">
            <v xml:space="preserve">Máy nén khí </v>
          </cell>
          <cell r="E131" t="str">
            <v>360 m3/h</v>
          </cell>
          <cell r="F131" t="str">
            <v>Ca</v>
          </cell>
          <cell r="G131">
            <v>34.56</v>
          </cell>
          <cell r="H131" t="str">
            <v>liter</v>
          </cell>
          <cell r="I131" t="str">
            <v>Diesel</v>
          </cell>
          <cell r="J131">
            <v>0.05</v>
          </cell>
          <cell r="K131">
            <v>5181.9090909090883</v>
          </cell>
          <cell r="L131">
            <v>188041.11709090901</v>
          </cell>
          <cell r="M131">
            <v>111218.66666666669</v>
          </cell>
          <cell r="N131">
            <v>166828</v>
          </cell>
          <cell r="O131">
            <v>928530</v>
          </cell>
          <cell r="P131">
            <v>1295318.2218642423</v>
          </cell>
          <cell r="Q131">
            <v>462</v>
          </cell>
          <cell r="R131">
            <v>1295318.2218642423</v>
          </cell>
        </row>
        <row r="132">
          <cell r="B132" t="str">
            <v>Air Compressor 420 m3/h</v>
          </cell>
          <cell r="C132" t="str">
            <v>shift</v>
          </cell>
          <cell r="D132" t="str">
            <v xml:space="preserve">Máy nén khí </v>
          </cell>
          <cell r="E132" t="str">
            <v>420 m3/h</v>
          </cell>
          <cell r="F132" t="str">
            <v>Ca</v>
          </cell>
          <cell r="G132">
            <v>37.799999999999997</v>
          </cell>
          <cell r="H132" t="str">
            <v>liter</v>
          </cell>
          <cell r="I132" t="str">
            <v>Diesel</v>
          </cell>
          <cell r="J132">
            <v>0.05</v>
          </cell>
          <cell r="K132">
            <v>5181.9090909090883</v>
          </cell>
          <cell r="L132">
            <v>205669.97181818172</v>
          </cell>
          <cell r="M132">
            <v>111218.66666666669</v>
          </cell>
          <cell r="N132">
            <v>166828</v>
          </cell>
          <cell r="O132">
            <v>1056260</v>
          </cell>
          <cell r="P132">
            <v>1448671.813601515</v>
          </cell>
          <cell r="Q132">
            <v>463</v>
          </cell>
          <cell r="R132">
            <v>1448671.813601515</v>
          </cell>
        </row>
        <row r="133">
          <cell r="B133" t="str">
            <v>Air Compressor 540 m3/h</v>
          </cell>
          <cell r="C133" t="str">
            <v>shift</v>
          </cell>
          <cell r="D133" t="str">
            <v xml:space="preserve">Máy nén khí </v>
          </cell>
          <cell r="E133" t="str">
            <v>540 m3/h</v>
          </cell>
          <cell r="F133" t="str">
            <v>Ca</v>
          </cell>
          <cell r="G133">
            <v>36.479999999999997</v>
          </cell>
          <cell r="H133" t="str">
            <v>liter</v>
          </cell>
          <cell r="I133" t="str">
            <v>Diesel</v>
          </cell>
          <cell r="J133">
            <v>0.05</v>
          </cell>
          <cell r="K133">
            <v>5181.9090909090883</v>
          </cell>
          <cell r="L133">
            <v>198487.8458181817</v>
          </cell>
          <cell r="M133">
            <v>111218.66666666669</v>
          </cell>
          <cell r="N133">
            <v>166828</v>
          </cell>
          <cell r="O133">
            <v>1087815</v>
          </cell>
          <cell r="P133">
            <v>1474385.1956715151</v>
          </cell>
          <cell r="Q133">
            <v>464</v>
          </cell>
          <cell r="R133">
            <v>1474385.1956715151</v>
          </cell>
        </row>
        <row r="134">
          <cell r="B134" t="str">
            <v>Air Compressor 600 m3/h</v>
          </cell>
          <cell r="C134" t="str">
            <v>shift</v>
          </cell>
          <cell r="D134" t="str">
            <v xml:space="preserve">Máy nén khí </v>
          </cell>
          <cell r="E134" t="str">
            <v>600 m3/h</v>
          </cell>
          <cell r="F134" t="str">
            <v>Ca</v>
          </cell>
          <cell r="G134">
            <v>38.4</v>
          </cell>
          <cell r="H134" t="str">
            <v>liter</v>
          </cell>
          <cell r="I134" t="str">
            <v>Diesel</v>
          </cell>
          <cell r="J134">
            <v>0.05</v>
          </cell>
          <cell r="K134">
            <v>5181.9090909090883</v>
          </cell>
          <cell r="L134">
            <v>208934.57454545447</v>
          </cell>
          <cell r="M134">
            <v>111218.66666666669</v>
          </cell>
          <cell r="N134">
            <v>166828</v>
          </cell>
          <cell r="O134">
            <v>1194767</v>
          </cell>
          <cell r="P134">
            <v>1598240.8544787879</v>
          </cell>
          <cell r="Q134">
            <v>465</v>
          </cell>
          <cell r="R134">
            <v>1598240.8544787879</v>
          </cell>
        </row>
        <row r="135">
          <cell r="B135" t="str">
            <v>Air Compressor 10 m3/ph</v>
          </cell>
          <cell r="C135" t="str">
            <v>shift</v>
          </cell>
          <cell r="D135" t="str">
            <v xml:space="preserve">Máy nén khí </v>
          </cell>
          <cell r="E135" t="str">
            <v>10 m3/ph</v>
          </cell>
          <cell r="F135" t="str">
            <v>Ca</v>
          </cell>
          <cell r="G135">
            <v>38.4</v>
          </cell>
          <cell r="H135" t="str">
            <v>liter</v>
          </cell>
          <cell r="I135" t="str">
            <v>Diesel</v>
          </cell>
          <cell r="J135">
            <v>0.05</v>
          </cell>
          <cell r="K135">
            <v>5181.9090909090883</v>
          </cell>
          <cell r="L135">
            <v>208934.57454545447</v>
          </cell>
          <cell r="M135">
            <v>111218.66666666669</v>
          </cell>
          <cell r="N135">
            <v>166828</v>
          </cell>
          <cell r="O135">
            <v>1194767</v>
          </cell>
          <cell r="P135">
            <v>1598240.8544787879</v>
          </cell>
          <cell r="Q135">
            <v>465</v>
          </cell>
          <cell r="R135">
            <v>1598240.8544787879</v>
          </cell>
        </row>
        <row r="136">
          <cell r="B136" t="str">
            <v>Air Compressor 1200 m3/h</v>
          </cell>
          <cell r="C136" t="str">
            <v>shift</v>
          </cell>
          <cell r="D136" t="str">
            <v xml:space="preserve">Máy nén khí </v>
          </cell>
          <cell r="E136" t="str">
            <v>1200 m3/h</v>
          </cell>
          <cell r="F136" t="str">
            <v>Ca</v>
          </cell>
          <cell r="G136">
            <v>75</v>
          </cell>
          <cell r="H136" t="str">
            <v>liter</v>
          </cell>
          <cell r="I136" t="str">
            <v>Diesel</v>
          </cell>
          <cell r="J136">
            <v>0.05</v>
          </cell>
          <cell r="K136">
            <v>5181.9090909090883</v>
          </cell>
          <cell r="L136">
            <v>408075.34090909077</v>
          </cell>
          <cell r="M136">
            <v>111218.66666666669</v>
          </cell>
          <cell r="N136">
            <v>166828</v>
          </cell>
          <cell r="O136">
            <v>2300113</v>
          </cell>
          <cell r="P136">
            <v>2974474.3929924238</v>
          </cell>
          <cell r="Q136">
            <v>467</v>
          </cell>
          <cell r="R136">
            <v>2974474.3929924238</v>
          </cell>
        </row>
        <row r="137">
          <cell r="B137" t="str">
            <v>Compressed-air Hammer 1.5 m3/ph</v>
          </cell>
          <cell r="C137" t="str">
            <v>shift</v>
          </cell>
          <cell r="D137" t="str">
            <v>Búa căn khí nén</v>
          </cell>
          <cell r="E137" t="str">
            <v>1.5 m3/ph</v>
          </cell>
          <cell r="F137" t="str">
            <v>Ca</v>
          </cell>
          <cell r="L137">
            <v>0</v>
          </cell>
          <cell r="M137">
            <v>111218.66666666669</v>
          </cell>
          <cell r="N137">
            <v>166828</v>
          </cell>
          <cell r="O137">
            <v>187250</v>
          </cell>
          <cell r="P137">
            <v>314884.44333333336</v>
          </cell>
          <cell r="Q137">
            <v>513</v>
          </cell>
          <cell r="R137">
            <v>314884.44333333336</v>
          </cell>
        </row>
        <row r="138">
          <cell r="B138" t="str">
            <v>Compressed-air Hammer 3.0 m3/ph</v>
          </cell>
          <cell r="C138" t="str">
            <v>shift</v>
          </cell>
          <cell r="D138" t="str">
            <v>Búa căn khí nén</v>
          </cell>
          <cell r="E138" t="str">
            <v>3.0 m3/ph</v>
          </cell>
          <cell r="F138" t="str">
            <v>Ca</v>
          </cell>
          <cell r="L138">
            <v>0</v>
          </cell>
          <cell r="M138">
            <v>111218.66666666669</v>
          </cell>
          <cell r="N138">
            <v>166828</v>
          </cell>
          <cell r="O138">
            <v>189897</v>
          </cell>
          <cell r="P138">
            <v>317677.02833333332</v>
          </cell>
          <cell r="Q138">
            <v>514</v>
          </cell>
          <cell r="R138">
            <v>317677.02833333332</v>
          </cell>
        </row>
        <row r="139">
          <cell r="B139" t="str">
            <v xml:space="preserve">Welding Machine 23 kW </v>
          </cell>
          <cell r="C139" t="str">
            <v>shift</v>
          </cell>
          <cell r="D139" t="str">
            <v xml:space="preserve">Máy hàn </v>
          </cell>
          <cell r="E139" t="str">
            <v xml:space="preserve">23 kW </v>
          </cell>
          <cell r="F139" t="str">
            <v>Ca</v>
          </cell>
          <cell r="G139">
            <v>48.3</v>
          </cell>
          <cell r="H139" t="str">
            <v xml:space="preserve"> kWh </v>
          </cell>
          <cell r="I139" t="str">
            <v>Power</v>
          </cell>
          <cell r="J139">
            <v>7.0000000000000007E-2</v>
          </cell>
          <cell r="K139">
            <v>116</v>
          </cell>
          <cell r="L139">
            <v>5994.9959999999992</v>
          </cell>
          <cell r="M139">
            <v>111218.66666666669</v>
          </cell>
          <cell r="N139">
            <v>166828</v>
          </cell>
          <cell r="O139">
            <v>248711</v>
          </cell>
          <cell r="P139">
            <v>386050.51911333331</v>
          </cell>
          <cell r="Q139">
            <v>485</v>
          </cell>
          <cell r="R139">
            <v>386050.51911333331</v>
          </cell>
        </row>
        <row r="140">
          <cell r="B140" t="str">
            <v xml:space="preserve">Welding Machine 14 kW </v>
          </cell>
          <cell r="C140" t="str">
            <v>shift</v>
          </cell>
          <cell r="D140" t="str">
            <v xml:space="preserve">Máy hàn </v>
          </cell>
          <cell r="E140" t="str">
            <v xml:space="preserve">14 kW </v>
          </cell>
          <cell r="F140" t="str">
            <v>Ca</v>
          </cell>
          <cell r="G140">
            <v>29.4</v>
          </cell>
          <cell r="H140" t="str">
            <v xml:space="preserve"> kWh </v>
          </cell>
          <cell r="I140" t="str">
            <v>Power</v>
          </cell>
          <cell r="J140">
            <v>7.0000000000000007E-2</v>
          </cell>
          <cell r="K140">
            <v>116</v>
          </cell>
          <cell r="L140">
            <v>3649.1279999999997</v>
          </cell>
          <cell r="M140">
            <v>111218.66666666669</v>
          </cell>
          <cell r="N140">
            <v>166828</v>
          </cell>
          <cell r="O140">
            <v>215177</v>
          </cell>
          <cell r="P140">
            <v>348197.25837333332</v>
          </cell>
          <cell r="Q140">
            <v>484</v>
          </cell>
          <cell r="R140">
            <v>348197.25837333332</v>
          </cell>
        </row>
        <row r="141">
          <cell r="B141" t="str">
            <v>Gas welder 2000 l/h</v>
          </cell>
          <cell r="C141" t="str">
            <v>shift</v>
          </cell>
          <cell r="D141" t="str">
            <v>Máy hàn hơi 2000 l/h</v>
          </cell>
          <cell r="F141" t="str">
            <v>Ca</v>
          </cell>
          <cell r="L141">
            <v>0</v>
          </cell>
          <cell r="M141">
            <v>111218.66666666669</v>
          </cell>
          <cell r="N141">
            <v>166828</v>
          </cell>
          <cell r="O141">
            <v>184404</v>
          </cell>
          <cell r="P141">
            <v>311881.91333333333</v>
          </cell>
          <cell r="Q141">
            <v>495</v>
          </cell>
          <cell r="R141">
            <v>311881.91333333333</v>
          </cell>
        </row>
        <row r="142">
          <cell r="B142" t="str">
            <v>Water Cuting Machine</v>
          </cell>
          <cell r="C142" t="str">
            <v>shift</v>
          </cell>
          <cell r="D142" t="str">
            <v>Máy hàn cắt dưới nước</v>
          </cell>
          <cell r="F142" t="str">
            <v>Ca</v>
          </cell>
          <cell r="L142">
            <v>0</v>
          </cell>
          <cell r="M142">
            <v>320522.66666666669</v>
          </cell>
          <cell r="N142">
            <v>480784</v>
          </cell>
          <cell r="O142">
            <v>1171180</v>
          </cell>
          <cell r="P142">
            <v>1573746.3133333332</v>
          </cell>
          <cell r="Q142">
            <v>496</v>
          </cell>
          <cell r="R142">
            <v>1573746.3133333332</v>
          </cell>
        </row>
        <row r="143">
          <cell r="B143" t="str">
            <v>Heat-sealing Machine</v>
          </cell>
          <cell r="C143" t="str">
            <v>shift</v>
          </cell>
          <cell r="D143" t="str">
            <v xml:space="preserve">Máy hàn nhiệt </v>
          </cell>
          <cell r="E143" t="str">
            <v>5.6 kw</v>
          </cell>
          <cell r="F143" t="str">
            <v>Ca</v>
          </cell>
          <cell r="G143">
            <v>5.6</v>
          </cell>
          <cell r="H143" t="str">
            <v xml:space="preserve"> kWh </v>
          </cell>
          <cell r="I143" t="str">
            <v>Power</v>
          </cell>
          <cell r="J143">
            <v>7.0000000000000007E-2</v>
          </cell>
          <cell r="K143">
            <v>116</v>
          </cell>
          <cell r="L143">
            <v>695.07199999999989</v>
          </cell>
          <cell r="M143">
            <v>111218.66666666669</v>
          </cell>
          <cell r="N143">
            <v>166828</v>
          </cell>
          <cell r="O143">
            <v>396209</v>
          </cell>
          <cell r="P143">
            <v>536069.48929333326</v>
          </cell>
          <cell r="Q143">
            <v>532</v>
          </cell>
          <cell r="R143">
            <v>536069.48929333326</v>
          </cell>
        </row>
        <row r="144">
          <cell r="B144" t="str">
            <v xml:space="preserve">Hand Drill 4.5 kW </v>
          </cell>
          <cell r="C144" t="str">
            <v>shift</v>
          </cell>
          <cell r="D144" t="str">
            <v>Máy khoan đứng</v>
          </cell>
          <cell r="E144" t="str">
            <v xml:space="preserve">4.5 kW </v>
          </cell>
          <cell r="F144" t="str">
            <v>Ca</v>
          </cell>
          <cell r="G144">
            <v>9.4499999999999993</v>
          </cell>
          <cell r="H144" t="str">
            <v xml:space="preserve"> kWh </v>
          </cell>
          <cell r="I144" t="str">
            <v>Power</v>
          </cell>
          <cell r="J144">
            <v>7.0000000000000007E-2</v>
          </cell>
          <cell r="K144">
            <v>116</v>
          </cell>
          <cell r="L144">
            <v>1172.934</v>
          </cell>
          <cell r="M144">
            <v>95710.666666666672</v>
          </cell>
          <cell r="N144">
            <v>143566</v>
          </cell>
          <cell r="O144">
            <v>215057</v>
          </cell>
          <cell r="P144">
            <v>329097.33370333328</v>
          </cell>
          <cell r="Q144">
            <v>500</v>
          </cell>
          <cell r="R144">
            <v>329097.33370333334</v>
          </cell>
        </row>
        <row r="145">
          <cell r="B145" t="str">
            <v xml:space="preserve">Hand Drill 2.5 kW </v>
          </cell>
          <cell r="C145" t="str">
            <v>shift</v>
          </cell>
          <cell r="D145" t="str">
            <v>Máy khoan đứng</v>
          </cell>
          <cell r="E145" t="str">
            <v xml:space="preserve">2.5 kW </v>
          </cell>
          <cell r="F145" t="str">
            <v>Ca</v>
          </cell>
          <cell r="G145">
            <v>5.3</v>
          </cell>
          <cell r="H145" t="str">
            <v xml:space="preserve"> kWh </v>
          </cell>
          <cell r="I145" t="str">
            <v>Power</v>
          </cell>
          <cell r="J145">
            <v>7.0000000000000007E-2</v>
          </cell>
          <cell r="K145">
            <v>116</v>
          </cell>
          <cell r="L145">
            <v>657.83600000000001</v>
          </cell>
          <cell r="M145">
            <v>95710.666666666672</v>
          </cell>
          <cell r="N145">
            <v>143566</v>
          </cell>
          <cell r="O145">
            <v>195272</v>
          </cell>
          <cell r="P145">
            <v>307680.73031333328</v>
          </cell>
          <cell r="Q145">
            <v>499</v>
          </cell>
          <cell r="R145">
            <v>307680.73031333333</v>
          </cell>
        </row>
        <row r="146">
          <cell r="B146" t="str">
            <v>Concrete Drill 1.5kW</v>
          </cell>
          <cell r="C146" t="str">
            <v>shift</v>
          </cell>
          <cell r="D146" t="str">
            <v>May khoan BT cầm tay</v>
          </cell>
          <cell r="E146" t="str">
            <v>1.5kW</v>
          </cell>
          <cell r="F146" t="str">
            <v>Ca</v>
          </cell>
          <cell r="G146">
            <v>2.25</v>
          </cell>
          <cell r="H146" t="str">
            <v xml:space="preserve"> kWh </v>
          </cell>
          <cell r="I146" t="str">
            <v>Power</v>
          </cell>
          <cell r="J146">
            <v>7.0000000000000007E-2</v>
          </cell>
          <cell r="K146">
            <v>116</v>
          </cell>
          <cell r="L146">
            <v>279.27000000000004</v>
          </cell>
          <cell r="M146">
            <v>95710.666666666672</v>
          </cell>
          <cell r="N146">
            <v>143566</v>
          </cell>
          <cell r="O146">
            <v>177749</v>
          </cell>
          <cell r="P146">
            <v>288794.57818333327</v>
          </cell>
          <cell r="Q146">
            <v>508</v>
          </cell>
          <cell r="R146">
            <v>288794.57818333327</v>
          </cell>
        </row>
        <row r="147">
          <cell r="B147" t="str">
            <v xml:space="preserve">Pipe-cutting Machine 5 kW </v>
          </cell>
          <cell r="C147" t="str">
            <v>shift</v>
          </cell>
          <cell r="D147" t="str">
            <v>Máy cắt ống</v>
          </cell>
          <cell r="E147" t="str">
            <v xml:space="preserve">5 kW </v>
          </cell>
          <cell r="F147" t="str">
            <v>Ca</v>
          </cell>
          <cell r="G147">
            <v>9</v>
          </cell>
          <cell r="H147" t="str">
            <v xml:space="preserve"> kWh </v>
          </cell>
          <cell r="I147" t="str">
            <v>Power</v>
          </cell>
          <cell r="J147">
            <v>7.0000000000000007E-2</v>
          </cell>
          <cell r="K147">
            <v>116</v>
          </cell>
          <cell r="L147">
            <v>1117.0800000000002</v>
          </cell>
          <cell r="M147">
            <v>95710.666666666672</v>
          </cell>
          <cell r="N147">
            <v>143566</v>
          </cell>
          <cell r="O147">
            <v>181360</v>
          </cell>
          <cell r="P147">
            <v>293488.07273333333</v>
          </cell>
          <cell r="Q147">
            <v>516</v>
          </cell>
          <cell r="R147">
            <v>293488.07273333328</v>
          </cell>
        </row>
        <row r="148">
          <cell r="B148" t="str">
            <v xml:space="preserve">Pipe-bending Machine 2.8 kW </v>
          </cell>
          <cell r="C148" t="str">
            <v>shift</v>
          </cell>
          <cell r="D148" t="str">
            <v>Máy uốn ống</v>
          </cell>
          <cell r="E148" t="str">
            <v>2.8kW</v>
          </cell>
          <cell r="F148" t="str">
            <v>Ca</v>
          </cell>
          <cell r="G148">
            <v>5.04</v>
          </cell>
          <cell r="H148" t="str">
            <v xml:space="preserve"> kWh </v>
          </cell>
          <cell r="I148" t="str">
            <v>Power</v>
          </cell>
          <cell r="J148">
            <v>7.0000000000000007E-2</v>
          </cell>
          <cell r="K148">
            <v>116</v>
          </cell>
          <cell r="L148">
            <v>625.56479999999999</v>
          </cell>
          <cell r="M148">
            <v>95710.666666666672</v>
          </cell>
          <cell r="N148">
            <v>143566</v>
          </cell>
          <cell r="O148">
            <v>177026</v>
          </cell>
          <cell r="P148">
            <v>288397.15419733332</v>
          </cell>
          <cell r="Q148">
            <v>515</v>
          </cell>
          <cell r="R148">
            <v>288397.15419733332</v>
          </cell>
        </row>
        <row r="149">
          <cell r="B149" t="str">
            <v xml:space="preserve">Punching and Shearing Machine 2.8 kW </v>
          </cell>
          <cell r="C149" t="str">
            <v>shift</v>
          </cell>
          <cell r="D149" t="str">
            <v xml:space="preserve">Máy cắt đột </v>
          </cell>
          <cell r="E149" t="str">
            <v>2.8kW</v>
          </cell>
          <cell r="F149" t="str">
            <v>Ca</v>
          </cell>
          <cell r="G149">
            <v>5.04</v>
          </cell>
          <cell r="H149" t="str">
            <v xml:space="preserve"> kWh </v>
          </cell>
          <cell r="I149" t="str">
            <v>Power</v>
          </cell>
          <cell r="J149">
            <v>7.0000000000000007E-2</v>
          </cell>
          <cell r="K149">
            <v>116</v>
          </cell>
          <cell r="L149">
            <v>625.56479999999999</v>
          </cell>
          <cell r="M149">
            <v>95710.666666666672</v>
          </cell>
          <cell r="N149">
            <v>143566</v>
          </cell>
          <cell r="O149">
            <v>189068</v>
          </cell>
          <cell r="P149">
            <v>301101.46419733332</v>
          </cell>
          <cell r="Q149">
            <v>521</v>
          </cell>
          <cell r="R149">
            <v>301101.46419733332</v>
          </cell>
        </row>
        <row r="150">
          <cell r="B150" t="str">
            <v xml:space="preserve">Bending Machine 5 kW </v>
          </cell>
          <cell r="C150" t="str">
            <v>shift</v>
          </cell>
          <cell r="D150" t="str">
            <v>Máy cắt uốn cốt thép</v>
          </cell>
          <cell r="E150" t="str">
            <v xml:space="preserve">5 kW </v>
          </cell>
          <cell r="F150" t="str">
            <v>Ca</v>
          </cell>
          <cell r="G150">
            <v>9</v>
          </cell>
          <cell r="H150" t="str">
            <v xml:space="preserve"> kWh </v>
          </cell>
          <cell r="I150" t="str">
            <v>Power</v>
          </cell>
          <cell r="J150">
            <v>7.0000000000000007E-2</v>
          </cell>
          <cell r="K150">
            <v>116</v>
          </cell>
          <cell r="L150">
            <v>1117.0800000000002</v>
          </cell>
          <cell r="M150">
            <v>95710.666666666672</v>
          </cell>
          <cell r="N150">
            <v>143566</v>
          </cell>
          <cell r="O150">
            <v>171104</v>
          </cell>
          <cell r="P150">
            <v>282667.99273333338</v>
          </cell>
          <cell r="Q150">
            <v>522</v>
          </cell>
          <cell r="R150">
            <v>282667.99273333332</v>
          </cell>
        </row>
        <row r="151">
          <cell r="B151" t="str">
            <v>Steel Cutter</v>
          </cell>
          <cell r="C151" t="str">
            <v>shift</v>
          </cell>
          <cell r="D151" t="str">
            <v>Máy cắt thép Plaxma</v>
          </cell>
          <cell r="F151" t="str">
            <v>Ca</v>
          </cell>
          <cell r="G151">
            <v>12.6</v>
          </cell>
          <cell r="H151" t="str">
            <v xml:space="preserve"> kWh </v>
          </cell>
          <cell r="I151" t="str">
            <v>Power</v>
          </cell>
          <cell r="J151">
            <v>7.0000000000000007E-2</v>
          </cell>
          <cell r="K151">
            <v>116</v>
          </cell>
          <cell r="L151">
            <v>1563.912</v>
          </cell>
          <cell r="M151">
            <v>95710.666666666672</v>
          </cell>
          <cell r="N151">
            <v>143566</v>
          </cell>
          <cell r="O151">
            <v>220464</v>
          </cell>
          <cell r="P151">
            <v>335214.20049333328</v>
          </cell>
          <cell r="Q151">
            <v>519</v>
          </cell>
          <cell r="R151">
            <v>335214.20049333334</v>
          </cell>
        </row>
        <row r="152">
          <cell r="B152" t="str">
            <v>Compact Steel Cutter 1.7 kW</v>
          </cell>
          <cell r="C152" t="str">
            <v>shift</v>
          </cell>
          <cell r="D152" t="str">
            <v>Máy cắt sắt cầm tay 1.7kW</v>
          </cell>
          <cell r="E152" t="str">
            <v>1.7 kW</v>
          </cell>
          <cell r="F152" t="str">
            <v>Ca</v>
          </cell>
          <cell r="G152">
            <v>3.2</v>
          </cell>
          <cell r="H152" t="str">
            <v xml:space="preserve"> kWh </v>
          </cell>
          <cell r="I152" t="str">
            <v>Power</v>
          </cell>
          <cell r="J152">
            <v>7.0000000000000007E-2</v>
          </cell>
          <cell r="K152">
            <v>116</v>
          </cell>
          <cell r="L152">
            <v>397.18400000000008</v>
          </cell>
          <cell r="M152">
            <v>95710.666666666672</v>
          </cell>
          <cell r="N152">
            <v>143566</v>
          </cell>
          <cell r="O152">
            <v>173871</v>
          </cell>
          <cell r="P152">
            <v>284827.68745333329</v>
          </cell>
          <cell r="Q152">
            <v>503</v>
          </cell>
          <cell r="R152">
            <v>284827.68745333335</v>
          </cell>
        </row>
        <row r="153">
          <cell r="B153" t="str">
            <v>Steel Cutter 2.7 kW</v>
          </cell>
          <cell r="C153" t="str">
            <v>shift</v>
          </cell>
          <cell r="D153" t="str">
            <v>Máy cưa kim loại 2.7kW</v>
          </cell>
          <cell r="E153" t="str">
            <v>2.7 kW</v>
          </cell>
          <cell r="F153" t="str">
            <v>Ca</v>
          </cell>
          <cell r="G153">
            <v>5.7</v>
          </cell>
          <cell r="H153" t="str">
            <v xml:space="preserve"> kWh </v>
          </cell>
          <cell r="I153" t="str">
            <v>Power</v>
          </cell>
          <cell r="J153">
            <v>7.0000000000000007E-2</v>
          </cell>
          <cell r="K153">
            <v>116</v>
          </cell>
          <cell r="L153">
            <v>707.48400000000004</v>
          </cell>
          <cell r="M153">
            <v>95710.666666666672</v>
          </cell>
          <cell r="N153">
            <v>143566</v>
          </cell>
          <cell r="O153">
            <v>176361</v>
          </cell>
          <cell r="P153">
            <v>287782.00395333336</v>
          </cell>
          <cell r="Q153">
            <v>524</v>
          </cell>
          <cell r="R153">
            <v>287782.00395333336</v>
          </cell>
        </row>
        <row r="154">
          <cell r="B154" t="str">
            <v>Lathe 10 kW</v>
          </cell>
          <cell r="C154" t="str">
            <v>shift</v>
          </cell>
          <cell r="D154" t="str">
            <v>Máy tiện 10kW</v>
          </cell>
          <cell r="E154" t="str">
            <v>10 kW</v>
          </cell>
          <cell r="F154" t="str">
            <v>Ca</v>
          </cell>
          <cell r="G154">
            <v>18.899999999999999</v>
          </cell>
          <cell r="H154" t="str">
            <v xml:space="preserve"> kWh </v>
          </cell>
          <cell r="I154" t="str">
            <v>Power</v>
          </cell>
          <cell r="J154">
            <v>7.0000000000000007E-2</v>
          </cell>
          <cell r="K154">
            <v>116</v>
          </cell>
          <cell r="L154">
            <v>2345.8679999999999</v>
          </cell>
          <cell r="M154">
            <v>95710.666666666672</v>
          </cell>
          <cell r="N154">
            <v>143566</v>
          </cell>
          <cell r="O154">
            <v>272616</v>
          </cell>
          <cell r="P154">
            <v>391059.5240733333</v>
          </cell>
          <cell r="Q154">
            <v>526</v>
          </cell>
          <cell r="R154">
            <v>391059.52407333336</v>
          </cell>
        </row>
        <row r="155">
          <cell r="B155" t="str">
            <v>Mill 7kW</v>
          </cell>
          <cell r="C155" t="str">
            <v>shift</v>
          </cell>
          <cell r="D155" t="str">
            <v>Máy phay bào 7kW</v>
          </cell>
          <cell r="E155" t="str">
            <v>7 kW</v>
          </cell>
          <cell r="F155" t="str">
            <v>Ca</v>
          </cell>
          <cell r="G155">
            <v>14.7</v>
          </cell>
          <cell r="H155" t="str">
            <v xml:space="preserve"> kWh </v>
          </cell>
          <cell r="I155" t="str">
            <v>Power</v>
          </cell>
          <cell r="J155">
            <v>7.0000000000000007E-2</v>
          </cell>
          <cell r="K155">
            <v>116</v>
          </cell>
          <cell r="L155">
            <v>1824.5639999999999</v>
          </cell>
          <cell r="M155">
            <v>95710.666666666672</v>
          </cell>
          <cell r="N155">
            <v>143566</v>
          </cell>
          <cell r="O155">
            <v>246327</v>
          </cell>
          <cell r="P155">
            <v>362774.6533533333</v>
          </cell>
          <cell r="Q155">
            <v>528</v>
          </cell>
          <cell r="R155">
            <v>362774.65335333336</v>
          </cell>
        </row>
        <row r="156">
          <cell r="B156" t="str">
            <v>Rope Chopper 10Kw</v>
          </cell>
          <cell r="C156" t="str">
            <v>shift</v>
          </cell>
          <cell r="D156" t="str">
            <v>Máy cắt cáp</v>
          </cell>
          <cell r="E156" t="str">
            <v xml:space="preserve">10 kW </v>
          </cell>
          <cell r="F156" t="str">
            <v>Ca</v>
          </cell>
          <cell r="G156">
            <v>12.6</v>
          </cell>
          <cell r="H156" t="str">
            <v xml:space="preserve"> kWh </v>
          </cell>
          <cell r="I156" t="str">
            <v>Power</v>
          </cell>
          <cell r="J156">
            <v>7.0000000000000007E-2</v>
          </cell>
          <cell r="K156">
            <v>116</v>
          </cell>
          <cell r="L156">
            <v>1563.912</v>
          </cell>
          <cell r="M156">
            <v>95710.666666666672</v>
          </cell>
          <cell r="N156">
            <v>143566</v>
          </cell>
          <cell r="O156">
            <v>181694</v>
          </cell>
          <cell r="P156">
            <v>294311.8504933333</v>
          </cell>
          <cell r="Q156">
            <v>300</v>
          </cell>
          <cell r="R156">
            <v>294311.85049333336</v>
          </cell>
        </row>
        <row r="157">
          <cell r="B157" t="str">
            <v>Concrete Cutter MCD</v>
          </cell>
          <cell r="C157" t="str">
            <v>shift</v>
          </cell>
          <cell r="D157" t="str">
            <v>Máy cắt BT MCD</v>
          </cell>
          <cell r="E157" t="str">
            <v>12 CV</v>
          </cell>
          <cell r="F157" t="str">
            <v>Ca</v>
          </cell>
          <cell r="G157">
            <v>7.92</v>
          </cell>
          <cell r="H157" t="str">
            <v>litre</v>
          </cell>
          <cell r="I157" t="str">
            <v>Gasolene</v>
          </cell>
          <cell r="J157">
            <v>0.03</v>
          </cell>
          <cell r="K157">
            <v>4545.5454545454522</v>
          </cell>
          <cell r="L157">
            <v>37080.741599999979</v>
          </cell>
          <cell r="M157">
            <v>111218.66666666669</v>
          </cell>
          <cell r="N157">
            <v>166828</v>
          </cell>
          <cell r="O157">
            <v>398174</v>
          </cell>
          <cell r="P157">
            <v>576529.44572133338</v>
          </cell>
          <cell r="Q157">
            <v>512</v>
          </cell>
          <cell r="R157">
            <v>576529.44572133315</v>
          </cell>
        </row>
        <row r="158">
          <cell r="B158" t="str">
            <v>Iron-Cutting Machine 15kW</v>
          </cell>
          <cell r="C158" t="str">
            <v>shift</v>
          </cell>
          <cell r="D158" t="str">
            <v xml:space="preserve">Máy cắt tôn </v>
          </cell>
          <cell r="E158" t="str">
            <v>15kW</v>
          </cell>
          <cell r="F158" t="str">
            <v>Ca</v>
          </cell>
          <cell r="G158">
            <v>27</v>
          </cell>
          <cell r="H158" t="str">
            <v xml:space="preserve"> kWh </v>
          </cell>
          <cell r="I158" t="str">
            <v>Power</v>
          </cell>
          <cell r="J158">
            <v>7.0000000000000007E-2</v>
          </cell>
          <cell r="K158">
            <v>116</v>
          </cell>
          <cell r="L158">
            <v>3351.2400000000002</v>
          </cell>
          <cell r="M158">
            <v>95710.666666666672</v>
          </cell>
          <cell r="N158">
            <v>143566</v>
          </cell>
          <cell r="O158">
            <v>316979</v>
          </cell>
          <cell r="P158">
            <v>438923.1565333333</v>
          </cell>
          <cell r="Q158">
            <v>518</v>
          </cell>
          <cell r="R158">
            <v>438923.1565333333</v>
          </cell>
        </row>
        <row r="159">
          <cell r="B159" t="str">
            <v>Pile-rolling machine 5kW</v>
          </cell>
          <cell r="C159" t="str">
            <v>shift</v>
          </cell>
          <cell r="D159" t="str">
            <v>Máy lốc tôn ( Máy cuốn ống ) 5kw</v>
          </cell>
          <cell r="E159" t="str">
            <v>5kW</v>
          </cell>
          <cell r="F159" t="str">
            <v>Ca</v>
          </cell>
          <cell r="G159">
            <v>9.9</v>
          </cell>
          <cell r="H159" t="str">
            <v xml:space="preserve"> kWh </v>
          </cell>
          <cell r="I159" t="str">
            <v>Power</v>
          </cell>
          <cell r="J159">
            <v>7.0000000000000007E-2</v>
          </cell>
          <cell r="K159">
            <v>116</v>
          </cell>
          <cell r="L159">
            <v>1228.7880000000002</v>
          </cell>
          <cell r="M159">
            <v>95710.666666666672</v>
          </cell>
          <cell r="N159">
            <v>143566</v>
          </cell>
          <cell r="O159">
            <v>171622</v>
          </cell>
          <cell r="P159">
            <v>283332.33467333333</v>
          </cell>
          <cell r="Q159">
            <v>517</v>
          </cell>
          <cell r="R159">
            <v>283332.33467333333</v>
          </cell>
        </row>
        <row r="160">
          <cell r="B160" t="str">
            <v>Diesel Pile Hammer ≤ 1.2 ton</v>
          </cell>
          <cell r="C160" t="str">
            <v>shift</v>
          </cell>
          <cell r="D160" t="str">
            <v>Máy đóng cọc (trọng lượng búa 1.2T)</v>
          </cell>
          <cell r="E160" t="str">
            <v>1.2 ton</v>
          </cell>
          <cell r="F160" t="str">
            <v>Ca</v>
          </cell>
          <cell r="G160">
            <v>56.4</v>
          </cell>
          <cell r="H160" t="str">
            <v>liter</v>
          </cell>
          <cell r="I160" t="str">
            <v>Diesel</v>
          </cell>
          <cell r="J160">
            <v>0.05</v>
          </cell>
          <cell r="K160">
            <v>5181.9090909090883</v>
          </cell>
          <cell r="L160">
            <v>306872.6563636362</v>
          </cell>
          <cell r="M160">
            <v>323188.00000000006</v>
          </cell>
          <cell r="N160">
            <v>484782</v>
          </cell>
          <cell r="O160">
            <v>2419380</v>
          </cell>
          <cell r="P160">
            <v>3217159.8924636361</v>
          </cell>
          <cell r="Q160">
            <v>566</v>
          </cell>
          <cell r="R160">
            <v>3217159.8924636361</v>
          </cell>
        </row>
        <row r="161">
          <cell r="B161" t="str">
            <v>Diesel Pile Hammer ≤ 1.8 ton</v>
          </cell>
          <cell r="C161" t="str">
            <v>shift</v>
          </cell>
          <cell r="D161" t="str">
            <v>Máy đóng cọc (trọng lượng búa 1.8T)</v>
          </cell>
          <cell r="E161" t="str">
            <v>1.8 ton</v>
          </cell>
          <cell r="F161" t="str">
            <v>Ca</v>
          </cell>
          <cell r="G161">
            <v>58.5</v>
          </cell>
          <cell r="H161" t="str">
            <v>liter</v>
          </cell>
          <cell r="I161" t="str">
            <v>Diesel</v>
          </cell>
          <cell r="J161">
            <v>0.05</v>
          </cell>
          <cell r="K161">
            <v>5181.9090909090883</v>
          </cell>
          <cell r="L161">
            <v>318298.76590909075</v>
          </cell>
          <cell r="M161">
            <v>344510.66666666669</v>
          </cell>
          <cell r="N161">
            <v>516766</v>
          </cell>
          <cell r="O161">
            <v>2590216</v>
          </cell>
          <cell r="P161">
            <v>3431941.8313674242</v>
          </cell>
          <cell r="Q161">
            <v>567</v>
          </cell>
          <cell r="R161">
            <v>3431941.8313674238</v>
          </cell>
        </row>
        <row r="162">
          <cell r="B162" t="str">
            <v>Diesel Pile Hammer ≤ 3.5 ton</v>
          </cell>
          <cell r="C162" t="str">
            <v>shift</v>
          </cell>
          <cell r="D162" t="str">
            <v>Máy đóng cọc (trọng lượng búa 3,5T)</v>
          </cell>
          <cell r="E162" t="str">
            <v>3,5 ton</v>
          </cell>
          <cell r="F162" t="str">
            <v>Ca</v>
          </cell>
          <cell r="G162">
            <v>61.5</v>
          </cell>
          <cell r="H162" t="str">
            <v>liter</v>
          </cell>
          <cell r="I162" t="str">
            <v>Diesel</v>
          </cell>
          <cell r="J162">
            <v>0.05</v>
          </cell>
          <cell r="K162">
            <v>5181.9090909090883</v>
          </cell>
          <cell r="L162">
            <v>334621.77954545442</v>
          </cell>
          <cell r="M162">
            <v>426652.00000000006</v>
          </cell>
          <cell r="N162">
            <v>639978</v>
          </cell>
          <cell r="O162">
            <v>3753843</v>
          </cell>
          <cell r="P162">
            <v>4763448.2024204545</v>
          </cell>
          <cell r="Q162">
            <v>568</v>
          </cell>
          <cell r="R162">
            <v>4763448.2024204545</v>
          </cell>
        </row>
        <row r="163">
          <cell r="B163" t="str">
            <v>Hydraulic Hammer ≤ 7.5 ton</v>
          </cell>
          <cell r="C163" t="str">
            <v>shift</v>
          </cell>
          <cell r="D163" t="str">
            <v>Tàu đóng cọc - búa thủy lực (trọng lượng búa 7,5T)</v>
          </cell>
          <cell r="E163" t="str">
            <v>7,5 ton</v>
          </cell>
          <cell r="F163" t="str">
            <v>Ca</v>
          </cell>
          <cell r="G163">
            <v>162</v>
          </cell>
          <cell r="H163" t="str">
            <v>liter</v>
          </cell>
          <cell r="I163" t="str">
            <v>Diesel</v>
          </cell>
          <cell r="J163">
            <v>0.05</v>
          </cell>
          <cell r="K163">
            <v>5181.9090909090883</v>
          </cell>
          <cell r="L163">
            <v>881442.73636363586</v>
          </cell>
          <cell r="M163">
            <v>930068.00000000012</v>
          </cell>
          <cell r="N163">
            <v>1395102</v>
          </cell>
          <cell r="O163">
            <v>13501327</v>
          </cell>
          <cell r="P163">
            <v>16155043.811863635</v>
          </cell>
          <cell r="Q163">
            <v>584</v>
          </cell>
          <cell r="R163">
            <v>16155043.811863635</v>
          </cell>
        </row>
        <row r="164">
          <cell r="B164" t="str">
            <v>Pre-Gravity Pile Driver, 200T</v>
          </cell>
          <cell r="C164" t="str">
            <v>shift</v>
          </cell>
          <cell r="D164" t="str">
            <v>Máy ép cọc (200T)</v>
          </cell>
          <cell r="E164" t="str">
            <v>200 ton</v>
          </cell>
          <cell r="F164" t="str">
            <v>Ca</v>
          </cell>
          <cell r="G164">
            <v>84</v>
          </cell>
          <cell r="H164" t="str">
            <v xml:space="preserve"> kWh </v>
          </cell>
          <cell r="I164" t="str">
            <v>Power</v>
          </cell>
          <cell r="J164">
            <v>7.0000000000000007E-2</v>
          </cell>
          <cell r="K164">
            <v>116</v>
          </cell>
          <cell r="L164">
            <v>10426.08</v>
          </cell>
          <cell r="M164">
            <v>206929.33333333334</v>
          </cell>
          <cell r="N164">
            <v>310394</v>
          </cell>
          <cell r="O164">
            <v>746394</v>
          </cell>
          <cell r="P164">
            <v>1016755.6310666666</v>
          </cell>
          <cell r="Q164">
            <v>588</v>
          </cell>
          <cell r="R164">
            <v>1016755.6310666666</v>
          </cell>
        </row>
        <row r="165">
          <cell r="B165" t="str">
            <v>Hydraulic Pressure 130T</v>
          </cell>
          <cell r="C165" t="str">
            <v>shift</v>
          </cell>
          <cell r="D165" t="str">
            <v>Máy ép thủy lực 130T</v>
          </cell>
          <cell r="E165" t="str">
            <v>130T</v>
          </cell>
          <cell r="F165" t="str">
            <v>Ca</v>
          </cell>
          <cell r="G165">
            <v>137.69999999999999</v>
          </cell>
          <cell r="H165" t="str">
            <v xml:space="preserve"> kWh </v>
          </cell>
          <cell r="I165" t="str">
            <v>Power</v>
          </cell>
          <cell r="J165">
            <v>7.0000000000000007E-2</v>
          </cell>
          <cell r="K165">
            <v>116</v>
          </cell>
          <cell r="L165">
            <v>17091.324000000001</v>
          </cell>
          <cell r="M165">
            <v>206929.33333333334</v>
          </cell>
          <cell r="N165">
            <v>310394</v>
          </cell>
          <cell r="O165">
            <v>1156878</v>
          </cell>
          <cell r="P165">
            <v>1456848.0834866664</v>
          </cell>
          <cell r="Q165">
            <v>591</v>
          </cell>
          <cell r="R165">
            <v>1456848.0834866664</v>
          </cell>
        </row>
        <row r="166">
          <cell r="B166" t="str">
            <v>Drilling Machine TRC-15</v>
          </cell>
          <cell r="C166" t="str">
            <v>shift</v>
          </cell>
          <cell r="D166" t="str">
            <v>Máy khoan TRC-15</v>
          </cell>
          <cell r="E166" t="str">
            <v>TRC-15</v>
          </cell>
          <cell r="F166" t="str">
            <v>Ca</v>
          </cell>
          <cell r="G166">
            <v>330</v>
          </cell>
          <cell r="H166" t="str">
            <v xml:space="preserve"> kWh </v>
          </cell>
          <cell r="I166" t="str">
            <v>Power</v>
          </cell>
          <cell r="J166">
            <v>7.0000000000000007E-2</v>
          </cell>
          <cell r="K166">
            <v>116</v>
          </cell>
          <cell r="L166">
            <v>40959.600000000006</v>
          </cell>
          <cell r="M166">
            <v>734769.33333333337</v>
          </cell>
          <cell r="N166">
            <v>1102154</v>
          </cell>
          <cell r="O166">
            <v>16566368</v>
          </cell>
          <cell r="P166">
            <v>18295912.264666665</v>
          </cell>
          <cell r="Q166">
            <v>593</v>
          </cell>
          <cell r="R166">
            <v>18295912.264666665</v>
          </cell>
        </row>
        <row r="167">
          <cell r="B167" t="str">
            <v>Drilling Machine ED</v>
          </cell>
          <cell r="C167" t="str">
            <v>shift</v>
          </cell>
          <cell r="D167" t="str">
            <v>Máy khoan ED</v>
          </cell>
          <cell r="E167" t="str">
            <v>ED</v>
          </cell>
          <cell r="F167" t="str">
            <v>Ca</v>
          </cell>
          <cell r="G167">
            <v>51.6</v>
          </cell>
          <cell r="H167" t="str">
            <v>liter</v>
          </cell>
          <cell r="I167" t="str">
            <v>Diesel</v>
          </cell>
          <cell r="J167">
            <v>0.05</v>
          </cell>
          <cell r="K167">
            <v>5181.9090909090883</v>
          </cell>
          <cell r="L167">
            <v>280755.83454545442</v>
          </cell>
          <cell r="M167">
            <v>453790.66666666674</v>
          </cell>
          <cell r="N167">
            <v>680686</v>
          </cell>
          <cell r="O167">
            <v>5985385</v>
          </cell>
          <cell r="P167">
            <v>7089527.7337787868</v>
          </cell>
          <cell r="Q167">
            <v>595</v>
          </cell>
          <cell r="R167">
            <v>7089527.7337787868</v>
          </cell>
        </row>
        <row r="168">
          <cell r="B168" t="str">
            <v xml:space="preserve">Drilling Machine QJ250  </v>
          </cell>
          <cell r="C168" t="str">
            <v>shift</v>
          </cell>
          <cell r="D168" t="str">
            <v>Máy khoan QJ250</v>
          </cell>
          <cell r="E168" t="str">
            <v>QJ250</v>
          </cell>
          <cell r="F168" t="str">
            <v>Ca</v>
          </cell>
          <cell r="G168">
            <v>675</v>
          </cell>
          <cell r="H168" t="str">
            <v xml:space="preserve"> kWh </v>
          </cell>
          <cell r="I168" t="str">
            <v>Power</v>
          </cell>
          <cell r="J168">
            <v>7.0000000000000007E-2</v>
          </cell>
          <cell r="K168">
            <v>116</v>
          </cell>
          <cell r="L168">
            <v>83781</v>
          </cell>
          <cell r="M168">
            <v>453790.66666666674</v>
          </cell>
          <cell r="N168">
            <v>680686</v>
          </cell>
          <cell r="O168">
            <v>5089861</v>
          </cell>
          <cell r="P168">
            <v>5936941.4633333329</v>
          </cell>
          <cell r="Q168">
            <v>596</v>
          </cell>
          <cell r="R168">
            <v>5936941.4633333329</v>
          </cell>
        </row>
        <row r="169">
          <cell r="B169" t="str">
            <v>Drilling Machine VRM1500</v>
          </cell>
          <cell r="C169" t="str">
            <v>shift</v>
          </cell>
          <cell r="D169" t="str">
            <v>Máy khoan VRM 1500</v>
          </cell>
          <cell r="E169" t="str">
            <v>VRM</v>
          </cell>
          <cell r="F169" t="str">
            <v>Ca</v>
          </cell>
          <cell r="G169">
            <v>51.6</v>
          </cell>
          <cell r="H169" t="str">
            <v>liter</v>
          </cell>
          <cell r="I169" t="str">
            <v>Diesel</v>
          </cell>
          <cell r="J169">
            <v>0.05</v>
          </cell>
          <cell r="K169">
            <v>5181.9090909090883</v>
          </cell>
          <cell r="L169">
            <v>280755.83454545442</v>
          </cell>
          <cell r="M169">
            <v>453790.66666666674</v>
          </cell>
          <cell r="N169">
            <v>680686</v>
          </cell>
          <cell r="O169">
            <v>9340354</v>
          </cell>
          <cell r="P169">
            <v>10629020.028778788</v>
          </cell>
          <cell r="Q169">
            <v>592</v>
          </cell>
          <cell r="R169">
            <v>10629020.028778786</v>
          </cell>
        </row>
        <row r="170">
          <cell r="B170" t="str">
            <v>Drilling Machine VRM2000</v>
          </cell>
          <cell r="C170" t="str">
            <v>shift</v>
          </cell>
          <cell r="D170" t="str">
            <v>Máy khoan VRM 2000</v>
          </cell>
          <cell r="E170" t="str">
            <v>VRM</v>
          </cell>
          <cell r="F170" t="str">
            <v>Ca</v>
          </cell>
          <cell r="G170">
            <v>60</v>
          </cell>
          <cell r="H170" t="str">
            <v>liter</v>
          </cell>
          <cell r="I170" t="str">
            <v>Diesel</v>
          </cell>
          <cell r="J170">
            <v>0.05</v>
          </cell>
          <cell r="K170">
            <v>5181.9090909090883</v>
          </cell>
          <cell r="L170">
            <v>326460.27272727259</v>
          </cell>
          <cell r="M170">
            <v>453790.66666666674</v>
          </cell>
          <cell r="N170">
            <v>680686</v>
          </cell>
          <cell r="O170">
            <v>11940170</v>
          </cell>
          <cell r="P170">
            <v>13420044.091060605</v>
          </cell>
          <cell r="Q170">
            <v>597</v>
          </cell>
          <cell r="R170">
            <v>13420044.091060605</v>
          </cell>
        </row>
        <row r="171">
          <cell r="B171" t="str">
            <v>Roting and Beating Driller D105 - 110mm</v>
          </cell>
          <cell r="C171" t="str">
            <v>shift</v>
          </cell>
          <cell r="D171" t="str">
            <v>Máy khoan xoay đập tự hành, khí nén (chưa tính khí nén)</v>
          </cell>
          <cell r="E171" t="str">
            <v>D105 - 110mm</v>
          </cell>
          <cell r="F171" t="str">
            <v>Ca</v>
          </cell>
          <cell r="L171">
            <v>0</v>
          </cell>
          <cell r="M171">
            <v>206929.33333333334</v>
          </cell>
          <cell r="N171">
            <v>310394</v>
          </cell>
          <cell r="O171">
            <v>1679306</v>
          </cell>
          <cell r="P171">
            <v>1989978.2766666664</v>
          </cell>
          <cell r="Q171">
            <v>540</v>
          </cell>
          <cell r="R171">
            <v>1989978.2766666664</v>
          </cell>
        </row>
        <row r="172">
          <cell r="B172" t="str">
            <v>Roting and Beating Driller D150mm</v>
          </cell>
          <cell r="C172" t="str">
            <v>shift</v>
          </cell>
          <cell r="D172" t="str">
            <v>Máy khoan xoay đập tự hành, động cơ điện</v>
          </cell>
          <cell r="E172" t="str">
            <v>D150</v>
          </cell>
          <cell r="F172" t="str">
            <v>Ca</v>
          </cell>
          <cell r="G172">
            <v>184.8</v>
          </cell>
          <cell r="H172" t="str">
            <v xml:space="preserve"> kWh </v>
          </cell>
          <cell r="I172" t="str">
            <v>Power</v>
          </cell>
          <cell r="J172">
            <v>7.0000000000000007E-2</v>
          </cell>
          <cell r="K172">
            <v>116</v>
          </cell>
          <cell r="L172">
            <v>22937.376000000004</v>
          </cell>
          <cell r="M172">
            <v>206929.33333333334</v>
          </cell>
          <cell r="N172">
            <v>310394</v>
          </cell>
          <cell r="O172">
            <v>1965713</v>
          </cell>
          <cell r="P172">
            <v>2316336.5933466665</v>
          </cell>
          <cell r="Q172">
            <v>541</v>
          </cell>
          <cell r="R172">
            <v>2316336.5933466665</v>
          </cell>
        </row>
        <row r="173">
          <cell r="B173" t="str">
            <v>Bentonit Solution Mixer 1000L</v>
          </cell>
          <cell r="C173" t="str">
            <v>shift</v>
          </cell>
          <cell r="D173" t="str">
            <v>Máy trộn dung dịch khoan</v>
          </cell>
          <cell r="E173" t="str">
            <v>1000 liter</v>
          </cell>
          <cell r="F173" t="str">
            <v>Ca</v>
          </cell>
          <cell r="G173">
            <v>18</v>
          </cell>
          <cell r="H173" t="str">
            <v xml:space="preserve"> kWh </v>
          </cell>
          <cell r="I173" t="str">
            <v>Power</v>
          </cell>
          <cell r="J173">
            <v>7.0000000000000007E-2</v>
          </cell>
          <cell r="K173">
            <v>116</v>
          </cell>
          <cell r="L173">
            <v>2234.1600000000003</v>
          </cell>
          <cell r="M173">
            <v>111218.66666666669</v>
          </cell>
          <cell r="N173">
            <v>166828</v>
          </cell>
          <cell r="O173">
            <v>340558</v>
          </cell>
          <cell r="P173">
            <v>478981.42213333328</v>
          </cell>
          <cell r="Q173">
            <v>600</v>
          </cell>
          <cell r="R173">
            <v>478981.42213333328</v>
          </cell>
        </row>
        <row r="174">
          <cell r="B174" t="str">
            <v>Bentonit Screening Machine, BE100</v>
          </cell>
          <cell r="C174" t="str">
            <v>shift</v>
          </cell>
          <cell r="D174" t="str">
            <v>Máy sàng rung BE100</v>
          </cell>
          <cell r="E174" t="str">
            <v>BE100</v>
          </cell>
          <cell r="F174" t="str">
            <v>Ca</v>
          </cell>
          <cell r="G174">
            <v>21.12</v>
          </cell>
          <cell r="H174" t="str">
            <v xml:space="preserve"> kWh </v>
          </cell>
          <cell r="I174" t="str">
            <v>Power</v>
          </cell>
          <cell r="J174">
            <v>7.0000000000000007E-2</v>
          </cell>
          <cell r="K174">
            <v>116</v>
          </cell>
          <cell r="L174">
            <v>2621.4144000000001</v>
          </cell>
          <cell r="M174">
            <v>111218.66666666669</v>
          </cell>
          <cell r="N174">
            <v>166828</v>
          </cell>
          <cell r="O174">
            <v>496705</v>
          </cell>
          <cell r="P174">
            <v>644125.06052533328</v>
          </cell>
          <cell r="Q174">
            <v>601</v>
          </cell>
          <cell r="R174">
            <v>644125.06052533328</v>
          </cell>
        </row>
        <row r="175">
          <cell r="B175" t="str">
            <v>Grinding Machine 2.7KW</v>
          </cell>
          <cell r="C175" t="str">
            <v>shift</v>
          </cell>
          <cell r="D175" t="str">
            <v>Máy mài</v>
          </cell>
          <cell r="E175" t="str">
            <v xml:space="preserve">  2.7KW</v>
          </cell>
          <cell r="F175" t="str">
            <v>Ca</v>
          </cell>
          <cell r="G175">
            <v>4.05</v>
          </cell>
          <cell r="H175" t="str">
            <v xml:space="preserve"> kWh </v>
          </cell>
          <cell r="I175" t="str">
            <v>Power</v>
          </cell>
          <cell r="J175">
            <v>7.0000000000000007E-2</v>
          </cell>
          <cell r="K175">
            <v>116</v>
          </cell>
          <cell r="L175">
            <v>502.68599999999998</v>
          </cell>
          <cell r="M175">
            <v>95710.666666666672</v>
          </cell>
          <cell r="N175">
            <v>143566</v>
          </cell>
          <cell r="O175">
            <v>159311</v>
          </cell>
          <cell r="P175">
            <v>269578.19206333335</v>
          </cell>
          <cell r="Q175">
            <v>531</v>
          </cell>
          <cell r="R175">
            <v>269578.19206333335</v>
          </cell>
        </row>
        <row r="176">
          <cell r="B176" t="str">
            <v>Barge 200T</v>
          </cell>
          <cell r="C176" t="str">
            <v>shift</v>
          </cell>
          <cell r="D176" t="str">
            <v>Xà lan 200T</v>
          </cell>
          <cell r="E176" t="str">
            <v>200 ton</v>
          </cell>
          <cell r="F176" t="str">
            <v>Ca</v>
          </cell>
          <cell r="L176">
            <v>0</v>
          </cell>
          <cell r="M176">
            <v>181341.33333333334</v>
          </cell>
          <cell r="N176">
            <v>272012</v>
          </cell>
          <cell r="O176">
            <v>857466</v>
          </cell>
          <cell r="P176">
            <v>1095941.7366666666</v>
          </cell>
          <cell r="Q176">
            <v>603</v>
          </cell>
          <cell r="R176">
            <v>1095941.7366666666</v>
          </cell>
        </row>
        <row r="177">
          <cell r="B177" t="str">
            <v>Barge 250T</v>
          </cell>
          <cell r="C177" t="str">
            <v>shift</v>
          </cell>
          <cell r="D177" t="str">
            <v>Xà lan 250T</v>
          </cell>
          <cell r="E177" t="str">
            <v>250 ton</v>
          </cell>
          <cell r="F177" t="str">
            <v>Ca</v>
          </cell>
          <cell r="L177">
            <v>0</v>
          </cell>
          <cell r="M177">
            <v>181341.33333333334</v>
          </cell>
          <cell r="N177">
            <v>272012</v>
          </cell>
          <cell r="O177">
            <v>1003783</v>
          </cell>
          <cell r="P177">
            <v>1250306.1716666664</v>
          </cell>
          <cell r="Q177">
            <v>604</v>
          </cell>
          <cell r="R177">
            <v>1250306.1716666664</v>
          </cell>
        </row>
        <row r="178">
          <cell r="B178" t="str">
            <v>Barge 400T</v>
          </cell>
          <cell r="C178" t="str">
            <v>shift</v>
          </cell>
          <cell r="D178" t="str">
            <v>Xà lan 400T</v>
          </cell>
          <cell r="E178" t="str">
            <v>400 ton</v>
          </cell>
          <cell r="F178" t="str">
            <v>Ca</v>
          </cell>
          <cell r="L178">
            <v>0</v>
          </cell>
          <cell r="M178">
            <v>181341.33333333334</v>
          </cell>
          <cell r="N178">
            <v>272012</v>
          </cell>
          <cell r="O178">
            <v>1236683</v>
          </cell>
          <cell r="P178">
            <v>1496015.6716666664</v>
          </cell>
          <cell r="Q178">
            <v>606</v>
          </cell>
          <cell r="R178">
            <v>1496015.6716666664</v>
          </cell>
        </row>
        <row r="179">
          <cell r="B179" t="str">
            <v>Barge 600T</v>
          </cell>
          <cell r="C179" t="str">
            <v>shift</v>
          </cell>
          <cell r="D179" t="str">
            <v>Xà lan 600T</v>
          </cell>
          <cell r="E179" t="str">
            <v>600 ton</v>
          </cell>
          <cell r="F179" t="str">
            <v>Ca</v>
          </cell>
          <cell r="L179">
            <v>0</v>
          </cell>
          <cell r="M179">
            <v>181341.33333333334</v>
          </cell>
          <cell r="N179">
            <v>272012</v>
          </cell>
          <cell r="O179">
            <v>1406925</v>
          </cell>
          <cell r="P179">
            <v>1675620.9816666665</v>
          </cell>
          <cell r="Q179">
            <v>607</v>
          </cell>
          <cell r="R179">
            <v>1675620.9816666665</v>
          </cell>
        </row>
        <row r="180">
          <cell r="B180" t="str">
            <v>Barge 800T</v>
          </cell>
          <cell r="C180" t="str">
            <v>shift</v>
          </cell>
          <cell r="D180" t="str">
            <v>Xà lan 800T</v>
          </cell>
          <cell r="E180" t="str">
            <v>800 ton</v>
          </cell>
          <cell r="F180" t="str">
            <v>Ca</v>
          </cell>
          <cell r="L180">
            <v>0</v>
          </cell>
          <cell r="M180">
            <v>181341.33333333334</v>
          </cell>
          <cell r="N180">
            <v>272012</v>
          </cell>
          <cell r="O180">
            <v>1862272</v>
          </cell>
          <cell r="P180">
            <v>2156012.0666666664</v>
          </cell>
          <cell r="Q180">
            <v>608</v>
          </cell>
          <cell r="R180">
            <v>2156012.0666666664</v>
          </cell>
        </row>
        <row r="181">
          <cell r="B181" t="str">
            <v>Barge 1000T</v>
          </cell>
          <cell r="C181" t="str">
            <v>shift</v>
          </cell>
          <cell r="D181" t="str">
            <v>Xà lan 1000T</v>
          </cell>
          <cell r="E181" t="str">
            <v>1000 ton</v>
          </cell>
          <cell r="F181" t="str">
            <v>Ca</v>
          </cell>
          <cell r="L181">
            <v>0</v>
          </cell>
          <cell r="M181">
            <v>181341.33333333334</v>
          </cell>
          <cell r="N181">
            <v>272012</v>
          </cell>
          <cell r="O181">
            <v>2142879</v>
          </cell>
          <cell r="P181">
            <v>2452052.4516666667</v>
          </cell>
          <cell r="Q181">
            <v>609</v>
          </cell>
          <cell r="R181">
            <v>2452052.4516666667</v>
          </cell>
        </row>
        <row r="182">
          <cell r="B182" t="str">
            <v>Tugboat 150CV</v>
          </cell>
          <cell r="C182" t="str">
            <v>shift</v>
          </cell>
          <cell r="D182" t="str">
            <v>Tàu kéo 150 CV</v>
          </cell>
          <cell r="E182" t="str">
            <v>150 CV</v>
          </cell>
          <cell r="F182" t="str">
            <v>Ca</v>
          </cell>
          <cell r="G182">
            <v>94.5</v>
          </cell>
          <cell r="H182" t="str">
            <v>liter</v>
          </cell>
          <cell r="I182" t="str">
            <v>Diesel</v>
          </cell>
          <cell r="J182">
            <v>0.05</v>
          </cell>
          <cell r="K182">
            <v>5181.9090909090883</v>
          </cell>
          <cell r="L182">
            <v>514174.92954545427</v>
          </cell>
          <cell r="M182">
            <v>796750.00000000012</v>
          </cell>
          <cell r="N182">
            <v>1195125</v>
          </cell>
          <cell r="O182">
            <v>3181009</v>
          </cell>
          <cell r="P182">
            <v>4738990.2956704544</v>
          </cell>
          <cell r="Q182">
            <v>640</v>
          </cell>
          <cell r="R182">
            <v>4738990.2956704544</v>
          </cell>
        </row>
        <row r="183">
          <cell r="B183" t="str">
            <v>Tugboat 360CV</v>
          </cell>
          <cell r="C183" t="str">
            <v>shift</v>
          </cell>
          <cell r="D183" t="str">
            <v>Tàu kéo và phục vụ thi công thuỷ  (làm neo, cấp dầu, …)</v>
          </cell>
          <cell r="E183" t="str">
            <v>360cv</v>
          </cell>
          <cell r="F183" t="str">
            <v>Ca</v>
          </cell>
          <cell r="G183">
            <v>201.6</v>
          </cell>
          <cell r="H183" t="str">
            <v>liter</v>
          </cell>
          <cell r="I183" t="str">
            <v>Diesel</v>
          </cell>
          <cell r="J183">
            <v>0.05</v>
          </cell>
          <cell r="K183">
            <v>5181.9090909090883</v>
          </cell>
          <cell r="L183">
            <v>1096906.5163636359</v>
          </cell>
          <cell r="M183">
            <v>839397.33333333337</v>
          </cell>
          <cell r="N183">
            <v>1259096</v>
          </cell>
          <cell r="O183">
            <v>5046604</v>
          </cell>
          <cell r="P183">
            <v>7366967.7814303022</v>
          </cell>
          <cell r="Q183">
            <v>641</v>
          </cell>
          <cell r="R183">
            <v>7366967.7814303013</v>
          </cell>
        </row>
        <row r="184">
          <cell r="B184" t="str">
            <v>Tugboat 1200CV</v>
          </cell>
          <cell r="C184" t="str">
            <v>shift</v>
          </cell>
          <cell r="D184" t="str">
            <v>Tàu kéo 1200 CV</v>
          </cell>
          <cell r="E184" t="str">
            <v>1200 CV</v>
          </cell>
          <cell r="F184" t="str">
            <v>Ca</v>
          </cell>
          <cell r="G184">
            <v>714</v>
          </cell>
          <cell r="H184" t="str">
            <v>liter</v>
          </cell>
          <cell r="I184" t="str">
            <v>Diesel</v>
          </cell>
          <cell r="J184">
            <v>0.05</v>
          </cell>
          <cell r="K184">
            <v>5181.9090909090883</v>
          </cell>
          <cell r="L184">
            <v>3884877.2454545437</v>
          </cell>
          <cell r="M184">
            <v>1489022.6666666667</v>
          </cell>
          <cell r="N184">
            <v>2233534</v>
          </cell>
          <cell r="O184">
            <v>21354120</v>
          </cell>
          <cell r="P184">
            <v>28198061.007287875</v>
          </cell>
          <cell r="Q184">
            <v>643</v>
          </cell>
          <cell r="R184">
            <v>28198061.007287875</v>
          </cell>
        </row>
        <row r="185">
          <cell r="B185" t="str">
            <v>Cuter Suction Dredger 585CV</v>
          </cell>
          <cell r="C185" t="str">
            <v>shift</v>
          </cell>
          <cell r="D185" t="str">
            <v>Tàu hút 585CV</v>
          </cell>
          <cell r="E185" t="str">
            <v>585CV</v>
          </cell>
          <cell r="F185" t="str">
            <v>Ca</v>
          </cell>
          <cell r="G185">
            <v>573.29999999999995</v>
          </cell>
          <cell r="H185" t="str">
            <v>liter</v>
          </cell>
          <cell r="I185" t="str">
            <v>Diesel</v>
          </cell>
          <cell r="J185">
            <v>0.05</v>
          </cell>
          <cell r="K185">
            <v>5181.9090909090883</v>
          </cell>
          <cell r="L185">
            <v>3119327.9059090894</v>
          </cell>
          <cell r="M185">
            <v>1167674.0000000002</v>
          </cell>
          <cell r="N185">
            <v>1751511</v>
          </cell>
          <cell r="O185">
            <v>15625812</v>
          </cell>
          <cell r="P185">
            <v>21008018.670734089</v>
          </cell>
          <cell r="Q185">
            <v>657</v>
          </cell>
          <cell r="R185">
            <v>21008018.670734089</v>
          </cell>
        </row>
        <row r="186">
          <cell r="B186" t="str">
            <v>Cuter Suction Dredger 1200CV</v>
          </cell>
          <cell r="C186" t="str">
            <v>shift</v>
          </cell>
          <cell r="D186" t="str">
            <v>Tàu hút phun 1200CV</v>
          </cell>
          <cell r="E186" t="str">
            <v>1200CV</v>
          </cell>
          <cell r="F186" t="str">
            <v>Ca</v>
          </cell>
          <cell r="G186">
            <v>1008</v>
          </cell>
          <cell r="H186" t="str">
            <v>liter</v>
          </cell>
          <cell r="I186" t="str">
            <v>Diesel</v>
          </cell>
          <cell r="J186">
            <v>0.05</v>
          </cell>
          <cell r="K186">
            <v>5181.9090909090883</v>
          </cell>
          <cell r="L186">
            <v>5484532.5818181802</v>
          </cell>
          <cell r="M186">
            <v>2345206.0000000005</v>
          </cell>
          <cell r="N186">
            <v>3517809</v>
          </cell>
          <cell r="O186">
            <v>30405628</v>
          </cell>
          <cell r="P186">
            <v>40338311.743818179</v>
          </cell>
          <cell r="Q186">
            <v>659</v>
          </cell>
          <cell r="R186">
            <v>40338311.743818179</v>
          </cell>
        </row>
        <row r="187">
          <cell r="B187" t="str">
            <v>Cuter Suction Dredger 4170CV</v>
          </cell>
          <cell r="C187" t="str">
            <v>shift</v>
          </cell>
          <cell r="D187" t="str">
            <v>Tàu hút phun  4170CV</v>
          </cell>
          <cell r="E187" t="str">
            <v xml:space="preserve"> 4170CV</v>
          </cell>
          <cell r="F187" t="str">
            <v>Ca</v>
          </cell>
          <cell r="G187">
            <v>3210.9</v>
          </cell>
          <cell r="H187" t="str">
            <v>liter</v>
          </cell>
          <cell r="I187" t="str">
            <v>Diesel</v>
          </cell>
          <cell r="J187">
            <v>0.05</v>
          </cell>
          <cell r="K187">
            <v>5181.9090909090883</v>
          </cell>
          <cell r="L187">
            <v>17470521.49499999</v>
          </cell>
          <cell r="M187">
            <v>2454756.666666667</v>
          </cell>
          <cell r="N187">
            <v>3682135</v>
          </cell>
          <cell r="O187">
            <v>109781339</v>
          </cell>
          <cell r="P187">
            <v>136840481.10555831</v>
          </cell>
          <cell r="Q187">
            <v>660</v>
          </cell>
          <cell r="R187">
            <v>136840481.10555831</v>
          </cell>
        </row>
        <row r="188">
          <cell r="B188" t="str">
            <v>Steel Buoy 200T</v>
          </cell>
          <cell r="C188" t="str">
            <v>shift</v>
          </cell>
          <cell r="D188" t="str">
            <v>Phao thep 60T</v>
          </cell>
          <cell r="E188" t="str">
            <v>60T</v>
          </cell>
          <cell r="F188" t="str">
            <v>Ca</v>
          </cell>
          <cell r="L188">
            <v>0</v>
          </cell>
          <cell r="M188">
            <v>0</v>
          </cell>
          <cell r="O188">
            <v>122153</v>
          </cell>
          <cell r="P188">
            <v>128871.41499999999</v>
          </cell>
          <cell r="Q188">
            <v>613</v>
          </cell>
          <cell r="R188">
            <v>128871.41499999999</v>
          </cell>
        </row>
        <row r="189">
          <cell r="B189" t="str">
            <v>Canoe 150CV</v>
          </cell>
          <cell r="C189" t="str">
            <v>shift</v>
          </cell>
          <cell r="D189" t="str">
            <v>Cano 150CV</v>
          </cell>
          <cell r="E189" t="str">
            <v>150 CV</v>
          </cell>
          <cell r="F189" t="str">
            <v>Ca</v>
          </cell>
          <cell r="G189">
            <v>22.5</v>
          </cell>
          <cell r="H189" t="str">
            <v>liter</v>
          </cell>
          <cell r="I189" t="str">
            <v>Diesel</v>
          </cell>
          <cell r="J189">
            <v>0.05</v>
          </cell>
          <cell r="K189">
            <v>5181.9090909090883</v>
          </cell>
          <cell r="L189">
            <v>122422.60227272722</v>
          </cell>
          <cell r="M189">
            <v>370486.00000000006</v>
          </cell>
          <cell r="N189">
            <v>555729</v>
          </cell>
          <cell r="O189">
            <v>1207230</v>
          </cell>
          <cell r="P189">
            <v>1793646.2253977272</v>
          </cell>
          <cell r="Q189">
            <v>623</v>
          </cell>
          <cell r="R189">
            <v>1793646.2253977272</v>
          </cell>
        </row>
        <row r="190">
          <cell r="B190" t="str">
            <v>Canoe 23CV</v>
          </cell>
          <cell r="C190" t="str">
            <v>shift</v>
          </cell>
          <cell r="D190" t="str">
            <v>Cano 23CV</v>
          </cell>
          <cell r="E190" t="str">
            <v>23 CV</v>
          </cell>
          <cell r="F190" t="str">
            <v>Ca</v>
          </cell>
          <cell r="G190">
            <v>4.83</v>
          </cell>
          <cell r="H190" t="str">
            <v>liter</v>
          </cell>
          <cell r="I190" t="str">
            <v>Diesel</v>
          </cell>
          <cell r="J190">
            <v>0.05</v>
          </cell>
          <cell r="K190">
            <v>5181.9090909090883</v>
          </cell>
          <cell r="L190">
            <v>26280.051954545441</v>
          </cell>
          <cell r="M190">
            <v>115095.33333333334</v>
          </cell>
          <cell r="N190">
            <v>172643</v>
          </cell>
          <cell r="O190">
            <v>346765</v>
          </cell>
          <cell r="P190">
            <v>514988.10647871211</v>
          </cell>
          <cell r="Q190">
            <v>617</v>
          </cell>
          <cell r="R190">
            <v>514988.10647871211</v>
          </cell>
        </row>
        <row r="191">
          <cell r="B191" t="str">
            <v>Forklift Truck 18m</v>
          </cell>
          <cell r="C191" t="str">
            <v>shift</v>
          </cell>
          <cell r="D191" t="str">
            <v>Xe Nâng</v>
          </cell>
          <cell r="E191" t="str">
            <v>18m</v>
          </cell>
          <cell r="F191" t="str">
            <v>Ca</v>
          </cell>
          <cell r="G191">
            <v>29.4</v>
          </cell>
          <cell r="H191" t="str">
            <v>liter</v>
          </cell>
          <cell r="I191" t="str">
            <v>Diesel</v>
          </cell>
          <cell r="J191">
            <v>0.05</v>
          </cell>
          <cell r="K191">
            <v>5181.9090909090883</v>
          </cell>
          <cell r="L191">
            <v>159965.53363636357</v>
          </cell>
          <cell r="M191">
            <v>242984.66666666669</v>
          </cell>
          <cell r="N191">
            <v>364477</v>
          </cell>
          <cell r="O191">
            <v>1516249</v>
          </cell>
          <cell r="P191">
            <v>2024755.1563196967</v>
          </cell>
          <cell r="Q191">
            <v>645</v>
          </cell>
          <cell r="R191">
            <v>2024755.1563196969</v>
          </cell>
        </row>
        <row r="192">
          <cell r="B192" t="str">
            <v>Ladder Truck 18m</v>
          </cell>
          <cell r="C192" t="str">
            <v>shift</v>
          </cell>
          <cell r="D192" t="str">
            <v>Xe Thang</v>
          </cell>
          <cell r="E192" t="str">
            <v>18m</v>
          </cell>
          <cell r="F192" t="str">
            <v>Ca</v>
          </cell>
          <cell r="G192">
            <v>32.549999999999997</v>
          </cell>
          <cell r="H192" t="str">
            <v>liter</v>
          </cell>
          <cell r="I192" t="str">
            <v>Diesel</v>
          </cell>
          <cell r="J192">
            <v>0.05</v>
          </cell>
          <cell r="K192">
            <v>5181.9090909090883</v>
          </cell>
          <cell r="L192">
            <v>177104.69795454535</v>
          </cell>
          <cell r="M192">
            <v>242984.66666666669</v>
          </cell>
          <cell r="N192">
            <v>364477</v>
          </cell>
          <cell r="O192">
            <v>2052171</v>
          </cell>
          <cell r="P192">
            <v>2608234.6846753783</v>
          </cell>
          <cell r="Q192">
            <v>649</v>
          </cell>
          <cell r="R192">
            <v>2608234.6846753783</v>
          </cell>
        </row>
        <row r="193">
          <cell r="B193" t="str">
            <v>Elevator 0.8T</v>
          </cell>
          <cell r="C193" t="str">
            <v>shift</v>
          </cell>
          <cell r="D193" t="str">
            <v>Máy vận thăng - H nâng 80m</v>
          </cell>
          <cell r="E193" t="str">
            <v>0.8 ton</v>
          </cell>
          <cell r="F193" t="str">
            <v>Ca</v>
          </cell>
          <cell r="G193">
            <v>21</v>
          </cell>
          <cell r="H193" t="str">
            <v xml:space="preserve"> kWh </v>
          </cell>
          <cell r="I193" t="str">
            <v>Power</v>
          </cell>
          <cell r="J193">
            <v>7.0000000000000007E-2</v>
          </cell>
          <cell r="K193">
            <v>116</v>
          </cell>
          <cell r="L193">
            <v>2606.52</v>
          </cell>
          <cell r="M193">
            <v>95710.666666666672</v>
          </cell>
          <cell r="N193">
            <v>143566</v>
          </cell>
          <cell r="O193">
            <v>321016</v>
          </cell>
          <cell r="P193">
            <v>442396.5119333333</v>
          </cell>
          <cell r="Q193">
            <v>266</v>
          </cell>
          <cell r="R193">
            <v>442396.51193333336</v>
          </cell>
        </row>
        <row r="194">
          <cell r="B194" t="str">
            <v>Elevator H=100m</v>
          </cell>
          <cell r="C194" t="str">
            <v>shift</v>
          </cell>
          <cell r="D194" t="str">
            <v>Máy vận thăng - H nâng 100m</v>
          </cell>
          <cell r="E194" t="str">
            <v>3 ton</v>
          </cell>
          <cell r="F194" t="str">
            <v>Ca</v>
          </cell>
          <cell r="G194">
            <v>31.5</v>
          </cell>
          <cell r="H194" t="str">
            <v xml:space="preserve"> kWh </v>
          </cell>
          <cell r="I194" t="str">
            <v>Power</v>
          </cell>
          <cell r="J194">
            <v>7.0000000000000007E-2</v>
          </cell>
          <cell r="K194">
            <v>116</v>
          </cell>
          <cell r="L194">
            <v>3909.78</v>
          </cell>
          <cell r="M194">
            <v>95710.666666666672</v>
          </cell>
          <cell r="N194">
            <v>143566</v>
          </cell>
          <cell r="O194">
            <v>413763</v>
          </cell>
          <cell r="P194">
            <v>541619.53623333329</v>
          </cell>
          <cell r="Q194">
            <v>268</v>
          </cell>
          <cell r="R194">
            <v>541619.53623333341</v>
          </cell>
        </row>
        <row r="195">
          <cell r="B195" t="str">
            <v>Box  Elevator H=100m</v>
          </cell>
          <cell r="C195" t="str">
            <v>shift</v>
          </cell>
          <cell r="D195" t="str">
            <v>Máy vận thăng lồng H nâng 100m</v>
          </cell>
          <cell r="E195" t="str">
            <v>3 ton</v>
          </cell>
          <cell r="F195" t="str">
            <v>Ca</v>
          </cell>
          <cell r="G195">
            <v>47.3</v>
          </cell>
          <cell r="H195" t="str">
            <v xml:space="preserve"> kWh </v>
          </cell>
          <cell r="I195" t="str">
            <v>Power</v>
          </cell>
          <cell r="J195">
            <v>7.0000000000000007E-2</v>
          </cell>
          <cell r="K195">
            <v>116</v>
          </cell>
          <cell r="L195">
            <v>5870.8759999999993</v>
          </cell>
          <cell r="M195">
            <v>95710.666666666672</v>
          </cell>
          <cell r="N195">
            <v>143566</v>
          </cell>
          <cell r="O195">
            <v>659302</v>
          </cell>
          <cell r="P195">
            <v>802732.13751333335</v>
          </cell>
          <cell r="Q195">
            <v>269</v>
          </cell>
          <cell r="R195">
            <v>802732.13751333335</v>
          </cell>
        </row>
        <row r="196">
          <cell r="B196" t="str">
            <v xml:space="preserve">Surveying equipment (Theo 010)    </v>
          </cell>
          <cell r="C196" t="str">
            <v>shift</v>
          </cell>
          <cell r="D196" t="str">
            <v>Thiết bị quan trắc (Theo 010)</v>
          </cell>
          <cell r="F196" t="str">
            <v>Ca</v>
          </cell>
          <cell r="L196">
            <v>0</v>
          </cell>
          <cell r="M196">
            <v>0</v>
          </cell>
          <cell r="O196">
            <v>41709</v>
          </cell>
          <cell r="P196">
            <v>44002.994999999995</v>
          </cell>
          <cell r="Q196">
            <v>688</v>
          </cell>
          <cell r="R196">
            <v>44002.994999999995</v>
          </cell>
        </row>
        <row r="197">
          <cell r="B197" t="str">
            <v>Semitrailer 40T</v>
          </cell>
          <cell r="C197" t="str">
            <v>shift</v>
          </cell>
          <cell r="D197" t="str">
            <v>Rơ mooc - trọng tải 40T</v>
          </cell>
          <cell r="E197" t="str">
            <v>40T</v>
          </cell>
          <cell r="F197" t="str">
            <v>Ca</v>
          </cell>
          <cell r="L197">
            <v>0</v>
          </cell>
          <cell r="M197">
            <v>130215.33333333334</v>
          </cell>
          <cell r="N197">
            <v>195323</v>
          </cell>
          <cell r="O197">
            <v>473780</v>
          </cell>
          <cell r="P197">
            <v>637215.07666666666</v>
          </cell>
          <cell r="Q197">
            <v>174</v>
          </cell>
          <cell r="R197">
            <v>637215.07666666666</v>
          </cell>
        </row>
        <row r="198">
          <cell r="B198" t="str">
            <v>Semitrailer 100T</v>
          </cell>
          <cell r="C198" t="str">
            <v>shift</v>
          </cell>
          <cell r="D198" t="str">
            <v>Rơ mooc - trọng tải 100T</v>
          </cell>
          <cell r="E198" t="str">
            <v>100T</v>
          </cell>
          <cell r="F198" t="str">
            <v>Ca</v>
          </cell>
          <cell r="L198">
            <v>0</v>
          </cell>
          <cell r="M198">
            <v>130215.33333333334</v>
          </cell>
          <cell r="N198">
            <v>195323</v>
          </cell>
          <cell r="O198">
            <v>698995</v>
          </cell>
          <cell r="P198">
            <v>874816.90166666661</v>
          </cell>
          <cell r="Q198">
            <v>175</v>
          </cell>
          <cell r="R198">
            <v>874816.90166666661</v>
          </cell>
        </row>
        <row r="199">
          <cell r="B199" t="str">
            <v>Motor tractor 240CV</v>
          </cell>
          <cell r="C199" t="str">
            <v>shift</v>
          </cell>
          <cell r="D199" t="str">
            <v>Ô tô đầu kéo - công suất 240CV</v>
          </cell>
          <cell r="E199" t="str">
            <v>240CV</v>
          </cell>
          <cell r="F199" t="str">
            <v>Ca</v>
          </cell>
          <cell r="G199">
            <v>48</v>
          </cell>
          <cell r="H199" t="str">
            <v>liter</v>
          </cell>
          <cell r="I199" t="str">
            <v>Diesel</v>
          </cell>
          <cell r="J199">
            <v>0.05</v>
          </cell>
          <cell r="K199">
            <v>5181.9090909090883</v>
          </cell>
          <cell r="L199">
            <v>261168.21818181805</v>
          </cell>
          <cell r="M199">
            <v>147274.00000000003</v>
          </cell>
          <cell r="N199">
            <v>220911</v>
          </cell>
          <cell r="O199">
            <v>1728174</v>
          </cell>
          <cell r="P199">
            <v>2254130.1101818183</v>
          </cell>
          <cell r="Q199">
            <v>137</v>
          </cell>
          <cell r="R199">
            <v>2254130.1101818183</v>
          </cell>
        </row>
        <row r="200">
          <cell r="B200" t="str">
            <v>Ultrasonic Device</v>
          </cell>
          <cell r="C200" t="str">
            <v>shift</v>
          </cell>
          <cell r="D200" t="str">
            <v>Thiết bị siêu âm</v>
          </cell>
          <cell r="F200" t="str">
            <v>Ca</v>
          </cell>
          <cell r="G200">
            <v>1.1000000000000001</v>
          </cell>
          <cell r="H200" t="str">
            <v xml:space="preserve"> kWh </v>
          </cell>
          <cell r="I200" t="str">
            <v>Power</v>
          </cell>
          <cell r="J200">
            <v>7.0000000000000007E-2</v>
          </cell>
          <cell r="K200">
            <v>116</v>
          </cell>
          <cell r="L200">
            <v>136.53200000000001</v>
          </cell>
          <cell r="M200">
            <v>0</v>
          </cell>
          <cell r="O200">
            <v>791772</v>
          </cell>
          <cell r="P200">
            <v>835463.50125999993</v>
          </cell>
          <cell r="Q200">
            <v>709</v>
          </cell>
          <cell r="R200">
            <v>835463.50125999993</v>
          </cell>
        </row>
        <row r="201">
          <cell r="B201" t="str">
            <v>Extensometer Device PIT</v>
          </cell>
          <cell r="C201" t="str">
            <v>shift</v>
          </cell>
          <cell r="D201" t="str">
            <v>Thiết bị đo biến dạng PIT</v>
          </cell>
          <cell r="F201" t="str">
            <v>Ca</v>
          </cell>
          <cell r="G201">
            <v>1.1000000000000001</v>
          </cell>
          <cell r="H201" t="str">
            <v xml:space="preserve"> kWh </v>
          </cell>
          <cell r="I201" t="str">
            <v>Power</v>
          </cell>
          <cell r="J201">
            <v>7.0000000000000007E-2</v>
          </cell>
          <cell r="K201">
            <v>116</v>
          </cell>
          <cell r="L201">
            <v>136.53200000000001</v>
          </cell>
          <cell r="M201">
            <v>0</v>
          </cell>
          <cell r="O201">
            <v>330754</v>
          </cell>
          <cell r="P201">
            <v>349089.51126</v>
          </cell>
          <cell r="Q201">
            <v>707</v>
          </cell>
          <cell r="R201">
            <v>349089.51126</v>
          </cell>
        </row>
        <row r="202">
          <cell r="B202" t="str">
            <v>Leveler</v>
          </cell>
          <cell r="C202" t="str">
            <v>shift</v>
          </cell>
          <cell r="D202" t="str">
            <v>Máy thuỷ bình</v>
          </cell>
          <cell r="F202" t="str">
            <v>Ca</v>
          </cell>
          <cell r="L202">
            <v>0</v>
          </cell>
          <cell r="M202">
            <v>0</v>
          </cell>
          <cell r="O202">
            <v>15411</v>
          </cell>
          <cell r="P202">
            <v>16258.605</v>
          </cell>
          <cell r="Q202">
            <v>694</v>
          </cell>
          <cell r="R202">
            <v>16258.605</v>
          </cell>
        </row>
        <row r="203">
          <cell r="B203" t="str">
            <v>Sand Pump</v>
          </cell>
          <cell r="C203" t="str">
            <v>shift</v>
          </cell>
          <cell r="D203" t="str">
            <v>Máy bơm cát</v>
          </cell>
          <cell r="F203" t="str">
            <v>Ca</v>
          </cell>
          <cell r="M203">
            <v>95710.666666666672</v>
          </cell>
          <cell r="N203">
            <v>143566</v>
          </cell>
          <cell r="O203">
            <v>172926</v>
          </cell>
          <cell r="P203">
            <v>283411.68333333335</v>
          </cell>
          <cell r="Q203">
            <v>498</v>
          </cell>
          <cell r="R203">
            <v>283411.68333333335</v>
          </cell>
        </row>
        <row r="204">
          <cell r="B204" t="str">
            <v>P.V.D setting up Machine</v>
          </cell>
          <cell r="C204" t="str">
            <v>shift</v>
          </cell>
          <cell r="D204" t="str">
            <v>Máy cắm bấc thấm</v>
          </cell>
          <cell r="F204" t="str">
            <v>Ca</v>
          </cell>
          <cell r="G204">
            <v>47.85</v>
          </cell>
          <cell r="H204" t="str">
            <v>liter</v>
          </cell>
          <cell r="I204" t="str">
            <v>Diesel</v>
          </cell>
          <cell r="J204">
            <v>0.05</v>
          </cell>
          <cell r="K204">
            <v>5181.9090909090883</v>
          </cell>
          <cell r="L204">
            <v>260352.06749999989</v>
          </cell>
          <cell r="M204">
            <v>225538.66666666669</v>
          </cell>
          <cell r="N204">
            <v>338308</v>
          </cell>
          <cell r="O204">
            <v>2151089</v>
          </cell>
          <cell r="P204">
            <v>2782013.6195458327</v>
          </cell>
          <cell r="Q204">
            <v>591</v>
          </cell>
          <cell r="R204">
            <v>2782013.6195458327</v>
          </cell>
        </row>
      </sheetData>
      <sheetData sheetId="15" refreshError="1">
        <row r="29">
          <cell r="A29">
            <v>1</v>
          </cell>
          <cell r="B29">
            <v>1.85</v>
          </cell>
          <cell r="C29">
            <v>3700000</v>
          </cell>
          <cell r="D29">
            <v>400000</v>
          </cell>
          <cell r="E29">
            <v>0</v>
          </cell>
          <cell r="F29">
            <v>370000</v>
          </cell>
          <cell r="G29">
            <v>444000</v>
          </cell>
          <cell r="H29">
            <v>148000</v>
          </cell>
          <cell r="I29">
            <v>5062000</v>
          </cell>
          <cell r="J29">
            <v>194692</v>
          </cell>
        </row>
        <row r="30">
          <cell r="A30">
            <v>2</v>
          </cell>
          <cell r="B30">
            <v>2.1800000000000002</v>
          </cell>
          <cell r="C30">
            <v>4360000</v>
          </cell>
          <cell r="D30">
            <v>400000</v>
          </cell>
          <cell r="E30">
            <v>0</v>
          </cell>
          <cell r="F30">
            <v>436000</v>
          </cell>
          <cell r="G30">
            <v>523200</v>
          </cell>
          <cell r="H30">
            <v>174400</v>
          </cell>
          <cell r="I30">
            <v>5893600</v>
          </cell>
          <cell r="J30">
            <v>226677</v>
          </cell>
        </row>
        <row r="31">
          <cell r="A31">
            <v>2.1</v>
          </cell>
          <cell r="B31">
            <v>2.218</v>
          </cell>
          <cell r="C31">
            <v>4436000</v>
          </cell>
          <cell r="D31">
            <v>400000</v>
          </cell>
          <cell r="E31">
            <v>0</v>
          </cell>
          <cell r="F31">
            <v>443600</v>
          </cell>
          <cell r="G31">
            <v>532320</v>
          </cell>
          <cell r="H31">
            <v>177440</v>
          </cell>
          <cell r="I31">
            <v>5989360</v>
          </cell>
          <cell r="J31">
            <v>230360</v>
          </cell>
        </row>
        <row r="32">
          <cell r="A32">
            <v>2.5</v>
          </cell>
          <cell r="B32">
            <v>2.37</v>
          </cell>
          <cell r="C32">
            <v>4740000</v>
          </cell>
          <cell r="D32">
            <v>400000</v>
          </cell>
          <cell r="E32">
            <v>0</v>
          </cell>
          <cell r="F32">
            <v>474000</v>
          </cell>
          <cell r="G32">
            <v>568800</v>
          </cell>
          <cell r="H32">
            <v>189600</v>
          </cell>
          <cell r="I32">
            <v>6372400</v>
          </cell>
          <cell r="J32">
            <v>245092</v>
          </cell>
        </row>
        <row r="33">
          <cell r="A33">
            <v>2.7</v>
          </cell>
          <cell r="B33">
            <v>2.4460000000000002</v>
          </cell>
          <cell r="C33">
            <v>4892000</v>
          </cell>
          <cell r="D33">
            <v>400000</v>
          </cell>
          <cell r="E33">
            <v>0</v>
          </cell>
          <cell r="F33">
            <v>489200</v>
          </cell>
          <cell r="G33">
            <v>587040</v>
          </cell>
          <cell r="H33">
            <v>195680</v>
          </cell>
          <cell r="I33">
            <v>6563920</v>
          </cell>
          <cell r="J33">
            <v>252458</v>
          </cell>
        </row>
        <row r="34">
          <cell r="A34">
            <v>3</v>
          </cell>
          <cell r="B34">
            <v>2.56</v>
          </cell>
          <cell r="C34">
            <v>5120000</v>
          </cell>
          <cell r="D34">
            <v>400000</v>
          </cell>
          <cell r="E34">
            <v>0</v>
          </cell>
          <cell r="F34">
            <v>512000</v>
          </cell>
          <cell r="G34">
            <v>614400</v>
          </cell>
          <cell r="H34">
            <v>204800</v>
          </cell>
          <cell r="I34">
            <v>6851200</v>
          </cell>
          <cell r="J34">
            <v>263508</v>
          </cell>
        </row>
        <row r="35">
          <cell r="A35">
            <v>3.1</v>
          </cell>
          <cell r="B35">
            <v>2.605</v>
          </cell>
          <cell r="C35">
            <v>5210000</v>
          </cell>
          <cell r="D35">
            <v>400000</v>
          </cell>
          <cell r="E35">
            <v>0</v>
          </cell>
          <cell r="F35">
            <v>521000</v>
          </cell>
          <cell r="G35">
            <v>625200</v>
          </cell>
          <cell r="H35">
            <v>208400</v>
          </cell>
          <cell r="I35">
            <v>6964600</v>
          </cell>
          <cell r="J35">
            <v>267869</v>
          </cell>
        </row>
        <row r="36">
          <cell r="A36">
            <v>3.2</v>
          </cell>
          <cell r="B36">
            <v>2.65</v>
          </cell>
          <cell r="C36">
            <v>5300000</v>
          </cell>
          <cell r="D36">
            <v>400000</v>
          </cell>
          <cell r="E36">
            <v>0</v>
          </cell>
          <cell r="F36">
            <v>530000</v>
          </cell>
          <cell r="G36">
            <v>636000</v>
          </cell>
          <cell r="H36">
            <v>212000</v>
          </cell>
          <cell r="I36">
            <v>7078000</v>
          </cell>
          <cell r="J36">
            <v>272231</v>
          </cell>
        </row>
        <row r="37">
          <cell r="A37">
            <v>3.5</v>
          </cell>
          <cell r="B37">
            <v>2.7850000000000001</v>
          </cell>
          <cell r="C37">
            <v>5570000</v>
          </cell>
          <cell r="D37">
            <v>400000</v>
          </cell>
          <cell r="E37">
            <v>0</v>
          </cell>
          <cell r="F37">
            <v>557000</v>
          </cell>
          <cell r="G37">
            <v>668400</v>
          </cell>
          <cell r="H37">
            <v>222800</v>
          </cell>
          <cell r="I37">
            <v>7418200</v>
          </cell>
          <cell r="J37">
            <v>285315</v>
          </cell>
        </row>
        <row r="38">
          <cell r="A38">
            <v>3.7</v>
          </cell>
          <cell r="B38">
            <v>2.875</v>
          </cell>
          <cell r="C38">
            <v>5750000</v>
          </cell>
          <cell r="D38">
            <v>400000</v>
          </cell>
          <cell r="E38">
            <v>0</v>
          </cell>
          <cell r="F38">
            <v>575000</v>
          </cell>
          <cell r="G38">
            <v>690000</v>
          </cell>
          <cell r="H38">
            <v>230000</v>
          </cell>
          <cell r="I38">
            <v>7645000</v>
          </cell>
          <cell r="J38">
            <v>294038</v>
          </cell>
        </row>
        <row r="39">
          <cell r="A39">
            <v>4</v>
          </cell>
          <cell r="B39">
            <v>3.01</v>
          </cell>
          <cell r="C39">
            <v>6020000</v>
          </cell>
          <cell r="D39">
            <v>400000</v>
          </cell>
          <cell r="E39">
            <v>0</v>
          </cell>
          <cell r="F39">
            <v>602000</v>
          </cell>
          <cell r="G39">
            <v>722400</v>
          </cell>
          <cell r="H39">
            <v>240800</v>
          </cell>
          <cell r="I39">
            <v>7985200</v>
          </cell>
          <cell r="J39">
            <v>307123</v>
          </cell>
        </row>
        <row r="40">
          <cell r="A40">
            <v>4.0999999999999996</v>
          </cell>
          <cell r="B40">
            <v>3.0630000000000002</v>
          </cell>
          <cell r="C40">
            <v>6126000</v>
          </cell>
          <cell r="D40">
            <v>400000</v>
          </cell>
          <cell r="E40">
            <v>0</v>
          </cell>
          <cell r="F40">
            <v>612600</v>
          </cell>
          <cell r="G40">
            <v>735120</v>
          </cell>
          <cell r="H40">
            <v>245040</v>
          </cell>
          <cell r="I40">
            <v>8118760</v>
          </cell>
          <cell r="J40">
            <v>312260</v>
          </cell>
        </row>
        <row r="41">
          <cell r="A41">
            <v>4.3</v>
          </cell>
          <cell r="B41">
            <v>3.169</v>
          </cell>
          <cell r="C41">
            <v>6338000</v>
          </cell>
          <cell r="D41">
            <v>400000</v>
          </cell>
          <cell r="E41">
            <v>0</v>
          </cell>
          <cell r="F41">
            <v>633800</v>
          </cell>
          <cell r="G41">
            <v>760560</v>
          </cell>
          <cell r="H41">
            <v>253520</v>
          </cell>
          <cell r="I41">
            <v>8385880</v>
          </cell>
          <cell r="J41">
            <v>322534</v>
          </cell>
        </row>
        <row r="42">
          <cell r="A42">
            <v>4.5</v>
          </cell>
          <cell r="B42">
            <v>3.2749999999999999</v>
          </cell>
          <cell r="C42">
            <v>6550000</v>
          </cell>
          <cell r="D42">
            <v>400000</v>
          </cell>
          <cell r="E42">
            <v>0</v>
          </cell>
          <cell r="F42">
            <v>655000</v>
          </cell>
          <cell r="G42">
            <v>786000</v>
          </cell>
          <cell r="H42">
            <v>262000</v>
          </cell>
          <cell r="I42">
            <v>8653000</v>
          </cell>
          <cell r="J42">
            <v>332808</v>
          </cell>
        </row>
        <row r="43">
          <cell r="A43">
            <v>5</v>
          </cell>
          <cell r="B43">
            <v>3.54</v>
          </cell>
          <cell r="C43">
            <v>7080000</v>
          </cell>
          <cell r="D43">
            <v>400000</v>
          </cell>
          <cell r="E43">
            <v>0</v>
          </cell>
          <cell r="F43">
            <v>708000</v>
          </cell>
          <cell r="G43">
            <v>849600</v>
          </cell>
          <cell r="H43">
            <v>283200</v>
          </cell>
          <cell r="I43">
            <v>9320800</v>
          </cell>
          <cell r="J43">
            <v>358492</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ru"/>
      <sheetName val="kldam"/>
      <sheetName val=" Dam 34 (2)"/>
      <sheetName val="Lan can"/>
      <sheetName val="Coc khoan"/>
      <sheetName val="Steel Truc."/>
      <sheetName val="Sheet1"/>
      <sheetName val="Cap DUL"/>
      <sheetName val="CT khoi duc"/>
      <sheetName val="BT khoi duc san"/>
      <sheetName val="BT DDUL"/>
      <sheetName val="Dao dat"/>
      <sheetName val=" Dam 34"/>
      <sheetName val="Mat cau"/>
    </sheetNames>
    <sheetDataSet>
      <sheetData sheetId="0"/>
      <sheetData sheetId="1"/>
      <sheetData sheetId="2"/>
      <sheetData sheetId="3"/>
      <sheetData sheetId="4"/>
      <sheetData sheetId="5"/>
      <sheetData sheetId="6"/>
      <sheetData sheetId="7">
        <row r="3">
          <cell r="A3">
            <v>1</v>
          </cell>
        </row>
        <row r="34">
          <cell r="A34" t="str">
            <v>Thanh thÐp PC32</v>
          </cell>
        </row>
        <row r="35">
          <cell r="A35" t="str">
            <v>TT</v>
          </cell>
          <cell r="B35" t="str">
            <v>Sè hiÖu</v>
          </cell>
          <cell r="D35" t="str">
            <v>Sè l­îng</v>
          </cell>
          <cell r="E35" t="str">
            <v>Kg/m</v>
          </cell>
          <cell r="F35" t="str">
            <v>ChiÒu dµi</v>
          </cell>
          <cell r="G35" t="str">
            <v>Tæng dµi</v>
          </cell>
          <cell r="H35" t="str">
            <v>Träng l­îng</v>
          </cell>
          <cell r="I35" t="str">
            <v>Neo kÐo (A)</v>
          </cell>
          <cell r="J35" t="str">
            <v>Neo chÕt (B)</v>
          </cell>
          <cell r="K35" t="str">
            <v>Neo nèi tr­íc(AG)</v>
          </cell>
          <cell r="L35" t="str">
            <v>Neo nèi sau(BG)</v>
          </cell>
          <cell r="M35" t="str">
            <v>Neo kÐo (A)</v>
          </cell>
          <cell r="N35" t="str">
            <v>Neo chÕt (B)</v>
          </cell>
          <cell r="O35" t="str">
            <v>Neo nèi tr­íc(AG)</v>
          </cell>
          <cell r="P35" t="str">
            <v>Neo nèi sau(BG)</v>
          </cell>
          <cell r="Q35" t="str">
            <v>A thÐp</v>
          </cell>
          <cell r="R35" t="str">
            <v>D ghen</v>
          </cell>
          <cell r="S35" t="str">
            <v>V v÷a b¬m</v>
          </cell>
        </row>
        <row r="36">
          <cell r="A36">
            <v>1</v>
          </cell>
          <cell r="B36">
            <v>1</v>
          </cell>
          <cell r="D36">
            <v>4</v>
          </cell>
          <cell r="E36">
            <v>6.3133445966540478</v>
          </cell>
          <cell r="F36">
            <v>181.523</v>
          </cell>
          <cell r="G36">
            <v>726.09199999999998</v>
          </cell>
          <cell r="H36">
            <v>4584.0690048737306</v>
          </cell>
          <cell r="I36">
            <v>2</v>
          </cell>
          <cell r="K36">
            <v>9</v>
          </cell>
          <cell r="L36">
            <v>9</v>
          </cell>
          <cell r="M36">
            <v>8</v>
          </cell>
          <cell r="N36">
            <v>0</v>
          </cell>
          <cell r="O36">
            <v>36</v>
          </cell>
          <cell r="P36">
            <v>36</v>
          </cell>
        </row>
        <row r="37">
          <cell r="A37">
            <v>2</v>
          </cell>
          <cell r="B37">
            <v>2</v>
          </cell>
          <cell r="D37">
            <v>4</v>
          </cell>
          <cell r="E37">
            <v>6.3133445966540478</v>
          </cell>
          <cell r="F37">
            <v>116.863</v>
          </cell>
          <cell r="G37">
            <v>467.452</v>
          </cell>
          <cell r="H37">
            <v>2951.1855583951278</v>
          </cell>
          <cell r="I37">
            <v>2</v>
          </cell>
          <cell r="J37">
            <v>2</v>
          </cell>
          <cell r="K37">
            <v>9</v>
          </cell>
          <cell r="L37">
            <v>0</v>
          </cell>
          <cell r="M37">
            <v>8</v>
          </cell>
          <cell r="N37">
            <v>8</v>
          </cell>
          <cell r="O37">
            <v>36</v>
          </cell>
          <cell r="P37">
            <v>0</v>
          </cell>
        </row>
        <row r="38">
          <cell r="A38">
            <v>3</v>
          </cell>
          <cell r="B38">
            <v>3</v>
          </cell>
          <cell r="D38">
            <v>4</v>
          </cell>
          <cell r="E38">
            <v>6.3133445966540478</v>
          </cell>
          <cell r="F38">
            <v>179.023</v>
          </cell>
          <cell r="G38">
            <v>716.09199999999998</v>
          </cell>
          <cell r="H38">
            <v>4520.9355589071902</v>
          </cell>
          <cell r="I38">
            <v>2</v>
          </cell>
          <cell r="K38">
            <v>17</v>
          </cell>
          <cell r="L38">
            <v>1</v>
          </cell>
          <cell r="M38">
            <v>8</v>
          </cell>
          <cell r="N38">
            <v>0</v>
          </cell>
          <cell r="O38">
            <v>68</v>
          </cell>
          <cell r="P38">
            <v>4</v>
          </cell>
        </row>
        <row r="39">
          <cell r="A39">
            <v>4</v>
          </cell>
          <cell r="B39">
            <v>4</v>
          </cell>
          <cell r="D39">
            <v>4</v>
          </cell>
          <cell r="E39">
            <v>6.3133445966540478</v>
          </cell>
          <cell r="F39">
            <v>185.523</v>
          </cell>
          <cell r="G39">
            <v>742.09199999999998</v>
          </cell>
          <cell r="H39">
            <v>4685.0825184201958</v>
          </cell>
          <cell r="I39">
            <v>2</v>
          </cell>
          <cell r="K39">
            <v>18</v>
          </cell>
          <cell r="L39">
            <v>1</v>
          </cell>
          <cell r="M39">
            <v>8</v>
          </cell>
          <cell r="N39">
            <v>0</v>
          </cell>
          <cell r="O39">
            <v>72</v>
          </cell>
          <cell r="P39">
            <v>4</v>
          </cell>
        </row>
        <row r="40">
          <cell r="A40">
            <v>5</v>
          </cell>
          <cell r="B40">
            <v>5</v>
          </cell>
          <cell r="D40">
            <v>4</v>
          </cell>
          <cell r="E40">
            <v>6.3133445966540478</v>
          </cell>
          <cell r="F40">
            <v>179.023</v>
          </cell>
          <cell r="G40">
            <v>716.09199999999998</v>
          </cell>
          <cell r="H40">
            <v>4520.9355589071902</v>
          </cell>
          <cell r="I40">
            <v>2</v>
          </cell>
          <cell r="K40">
            <v>16</v>
          </cell>
          <cell r="L40">
            <v>1</v>
          </cell>
          <cell r="M40">
            <v>8</v>
          </cell>
          <cell r="N40">
            <v>0</v>
          </cell>
          <cell r="O40">
            <v>64</v>
          </cell>
          <cell r="P40">
            <v>4</v>
          </cell>
        </row>
        <row r="41">
          <cell r="A41">
            <v>6</v>
          </cell>
          <cell r="B41">
            <v>6</v>
          </cell>
          <cell r="D41">
            <v>4</v>
          </cell>
          <cell r="E41">
            <v>6.3133445966540478</v>
          </cell>
          <cell r="F41">
            <v>179.023</v>
          </cell>
          <cell r="G41">
            <v>716.09199999999998</v>
          </cell>
          <cell r="H41">
            <v>4520.9355589071902</v>
          </cell>
          <cell r="I41">
            <v>2</v>
          </cell>
          <cell r="K41">
            <v>16</v>
          </cell>
          <cell r="L41">
            <v>1</v>
          </cell>
          <cell r="M41">
            <v>8</v>
          </cell>
          <cell r="N41">
            <v>0</v>
          </cell>
          <cell r="O41">
            <v>64</v>
          </cell>
          <cell r="P41">
            <v>4</v>
          </cell>
        </row>
        <row r="42">
          <cell r="A42">
            <v>7</v>
          </cell>
          <cell r="B42">
            <v>7</v>
          </cell>
          <cell r="D42">
            <v>4</v>
          </cell>
          <cell r="E42">
            <v>6.3133445966540478</v>
          </cell>
          <cell r="F42">
            <v>185.523</v>
          </cell>
          <cell r="G42">
            <v>742.09199999999998</v>
          </cell>
          <cell r="H42">
            <v>4685.0825184201958</v>
          </cell>
          <cell r="I42">
            <v>2</v>
          </cell>
          <cell r="K42">
            <v>18</v>
          </cell>
          <cell r="L42">
            <v>1</v>
          </cell>
          <cell r="M42">
            <v>8</v>
          </cell>
          <cell r="N42">
            <v>0</v>
          </cell>
          <cell r="O42">
            <v>72</v>
          </cell>
          <cell r="P42">
            <v>4</v>
          </cell>
        </row>
        <row r="43">
          <cell r="A43">
            <v>8</v>
          </cell>
          <cell r="B43">
            <v>8</v>
          </cell>
          <cell r="D43">
            <v>4</v>
          </cell>
          <cell r="E43">
            <v>6.3133445966540478</v>
          </cell>
          <cell r="F43">
            <v>179.023</v>
          </cell>
          <cell r="G43">
            <v>716.09199999999998</v>
          </cell>
          <cell r="H43">
            <v>4520.9355589071902</v>
          </cell>
          <cell r="I43">
            <v>2</v>
          </cell>
          <cell r="K43">
            <v>17</v>
          </cell>
          <cell r="L43">
            <v>1</v>
          </cell>
          <cell r="M43">
            <v>8</v>
          </cell>
          <cell r="N43">
            <v>0</v>
          </cell>
          <cell r="O43">
            <v>68</v>
          </cell>
          <cell r="P43">
            <v>4</v>
          </cell>
        </row>
        <row r="44">
          <cell r="A44">
            <v>9</v>
          </cell>
          <cell r="B44">
            <v>9</v>
          </cell>
          <cell r="D44">
            <v>4</v>
          </cell>
          <cell r="E44">
            <v>6.3133445966540478</v>
          </cell>
          <cell r="F44">
            <v>185.523</v>
          </cell>
          <cell r="G44">
            <v>742.09199999999998</v>
          </cell>
          <cell r="H44">
            <v>4685.0825184201958</v>
          </cell>
          <cell r="I44">
            <v>2</v>
          </cell>
          <cell r="K44">
            <v>17</v>
          </cell>
          <cell r="L44">
            <v>2</v>
          </cell>
          <cell r="M44">
            <v>8</v>
          </cell>
          <cell r="N44">
            <v>0</v>
          </cell>
          <cell r="O44">
            <v>68</v>
          </cell>
          <cell r="P44">
            <v>8</v>
          </cell>
        </row>
        <row r="45">
          <cell r="A45">
            <v>10</v>
          </cell>
          <cell r="B45">
            <v>10</v>
          </cell>
          <cell r="D45">
            <v>4</v>
          </cell>
          <cell r="E45">
            <v>6.3133445966540478</v>
          </cell>
          <cell r="F45">
            <v>181.523</v>
          </cell>
          <cell r="G45">
            <v>726.09199999999998</v>
          </cell>
          <cell r="H45">
            <v>4584.0690048737306</v>
          </cell>
          <cell r="I45">
            <v>2</v>
          </cell>
          <cell r="K45">
            <v>17</v>
          </cell>
          <cell r="L45">
            <v>1</v>
          </cell>
          <cell r="M45">
            <v>8</v>
          </cell>
          <cell r="N45">
            <v>0</v>
          </cell>
          <cell r="O45">
            <v>68</v>
          </cell>
          <cell r="P45">
            <v>4</v>
          </cell>
        </row>
        <row r="46">
          <cell r="A46">
            <v>11</v>
          </cell>
          <cell r="B46">
            <v>11</v>
          </cell>
          <cell r="D46">
            <v>4</v>
          </cell>
          <cell r="E46">
            <v>6.3133445966540478</v>
          </cell>
          <cell r="F46">
            <v>179.023</v>
          </cell>
          <cell r="G46">
            <v>716.09199999999998</v>
          </cell>
          <cell r="H46">
            <v>4520.9355589071902</v>
          </cell>
          <cell r="I46">
            <v>2</v>
          </cell>
          <cell r="K46">
            <v>17</v>
          </cell>
          <cell r="L46">
            <v>1</v>
          </cell>
          <cell r="M46">
            <v>8</v>
          </cell>
          <cell r="N46">
            <v>0</v>
          </cell>
          <cell r="O46">
            <v>68</v>
          </cell>
          <cell r="P46">
            <v>4</v>
          </cell>
        </row>
        <row r="47">
          <cell r="A47">
            <v>12</v>
          </cell>
          <cell r="B47">
            <v>12</v>
          </cell>
          <cell r="D47">
            <v>4</v>
          </cell>
          <cell r="E47">
            <v>6.3133445966540478</v>
          </cell>
          <cell r="F47">
            <v>181.523</v>
          </cell>
          <cell r="G47">
            <v>726.09199999999998</v>
          </cell>
          <cell r="H47">
            <v>4584.0690048737306</v>
          </cell>
          <cell r="I47">
            <v>2</v>
          </cell>
          <cell r="K47">
            <v>17</v>
          </cell>
          <cell r="L47">
            <v>1</v>
          </cell>
          <cell r="M47">
            <v>8</v>
          </cell>
          <cell r="N47">
            <v>0</v>
          </cell>
          <cell r="O47">
            <v>68</v>
          </cell>
          <cell r="P47">
            <v>4</v>
          </cell>
        </row>
        <row r="48">
          <cell r="A48">
            <v>13</v>
          </cell>
          <cell r="B48">
            <v>13</v>
          </cell>
          <cell r="D48">
            <v>4</v>
          </cell>
          <cell r="E48">
            <v>6.3133445966540478</v>
          </cell>
          <cell r="F48">
            <v>185.523</v>
          </cell>
          <cell r="G48">
            <v>742.09199999999998</v>
          </cell>
          <cell r="H48">
            <v>4685.0825184201958</v>
          </cell>
          <cell r="I48">
            <v>2</v>
          </cell>
          <cell r="K48">
            <v>18</v>
          </cell>
          <cell r="L48">
            <v>1</v>
          </cell>
          <cell r="M48">
            <v>8</v>
          </cell>
          <cell r="N48">
            <v>0</v>
          </cell>
          <cell r="O48">
            <v>72</v>
          </cell>
          <cell r="P48">
            <v>4</v>
          </cell>
        </row>
        <row r="49">
          <cell r="A49">
            <v>14</v>
          </cell>
          <cell r="B49">
            <v>14</v>
          </cell>
          <cell r="D49">
            <v>4</v>
          </cell>
          <cell r="E49">
            <v>6.3133445966540478</v>
          </cell>
          <cell r="F49">
            <v>179.023</v>
          </cell>
          <cell r="G49">
            <v>716.09199999999998</v>
          </cell>
          <cell r="H49">
            <v>4520.9355589071902</v>
          </cell>
          <cell r="I49">
            <v>2</v>
          </cell>
          <cell r="K49">
            <v>17</v>
          </cell>
          <cell r="L49">
            <v>1</v>
          </cell>
          <cell r="M49">
            <v>8</v>
          </cell>
          <cell r="N49">
            <v>0</v>
          </cell>
          <cell r="O49">
            <v>68</v>
          </cell>
          <cell r="P49">
            <v>4</v>
          </cell>
        </row>
        <row r="50">
          <cell r="A50">
            <v>15</v>
          </cell>
          <cell r="B50">
            <v>15</v>
          </cell>
          <cell r="D50">
            <v>4</v>
          </cell>
          <cell r="E50">
            <v>6.3133445966540478</v>
          </cell>
          <cell r="F50">
            <v>101.438</v>
          </cell>
          <cell r="G50">
            <v>405.75200000000001</v>
          </cell>
          <cell r="H50">
            <v>2561.6521967815734</v>
          </cell>
          <cell r="I50">
            <v>1</v>
          </cell>
          <cell r="J50">
            <v>1</v>
          </cell>
          <cell r="K50">
            <v>8</v>
          </cell>
          <cell r="M50">
            <v>4</v>
          </cell>
          <cell r="N50">
            <v>4</v>
          </cell>
          <cell r="O50">
            <v>32</v>
          </cell>
          <cell r="P50">
            <v>0</v>
          </cell>
        </row>
        <row r="51">
          <cell r="A51">
            <v>16</v>
          </cell>
          <cell r="B51">
            <v>16</v>
          </cell>
          <cell r="D51">
            <v>4</v>
          </cell>
          <cell r="E51">
            <v>6.3133445966540478</v>
          </cell>
          <cell r="F51">
            <v>108.44</v>
          </cell>
          <cell r="G51">
            <v>433.76</v>
          </cell>
          <cell r="H51">
            <v>2738.4763522446597</v>
          </cell>
          <cell r="I51">
            <v>2</v>
          </cell>
          <cell r="K51">
            <v>9</v>
          </cell>
          <cell r="M51">
            <v>8</v>
          </cell>
          <cell r="N51">
            <v>0</v>
          </cell>
          <cell r="O51">
            <v>36</v>
          </cell>
          <cell r="P51">
            <v>0</v>
          </cell>
        </row>
        <row r="52">
          <cell r="A52">
            <v>17</v>
          </cell>
          <cell r="B52">
            <v>17</v>
          </cell>
          <cell r="D52">
            <v>4</v>
          </cell>
          <cell r="E52">
            <v>6.3133445966540478</v>
          </cell>
          <cell r="F52">
            <v>172.21899999999999</v>
          </cell>
          <cell r="G52">
            <v>688.87599999999998</v>
          </cell>
          <cell r="H52">
            <v>4349.1115723646535</v>
          </cell>
          <cell r="I52">
            <v>2</v>
          </cell>
          <cell r="J52">
            <v>2</v>
          </cell>
          <cell r="K52">
            <v>16</v>
          </cell>
          <cell r="M52">
            <v>8</v>
          </cell>
          <cell r="N52">
            <v>8</v>
          </cell>
          <cell r="O52">
            <v>64</v>
          </cell>
          <cell r="P52">
            <v>0</v>
          </cell>
        </row>
        <row r="53">
          <cell r="A53">
            <v>18</v>
          </cell>
          <cell r="B53">
            <v>18</v>
          </cell>
          <cell r="D53">
            <v>4</v>
          </cell>
          <cell r="E53">
            <v>6.3133445966540478</v>
          </cell>
          <cell r="F53">
            <v>9.4049999999999994</v>
          </cell>
          <cell r="G53">
            <v>37.619999999999997</v>
          </cell>
          <cell r="H53">
            <v>237.50802372612526</v>
          </cell>
          <cell r="I53">
            <v>2</v>
          </cell>
          <cell r="M53">
            <v>8</v>
          </cell>
          <cell r="N53">
            <v>0</v>
          </cell>
          <cell r="O53">
            <v>0</v>
          </cell>
          <cell r="P53">
            <v>0</v>
          </cell>
        </row>
        <row r="54">
          <cell r="A54">
            <v>19</v>
          </cell>
          <cell r="B54">
            <v>19</v>
          </cell>
          <cell r="D54">
            <v>4</v>
          </cell>
          <cell r="E54">
            <v>6.3133445966540478</v>
          </cell>
          <cell r="F54">
            <v>15.425000000000001</v>
          </cell>
          <cell r="G54">
            <v>61.7</v>
          </cell>
          <cell r="H54">
            <v>389.53336161355475</v>
          </cell>
          <cell r="I54">
            <v>1</v>
          </cell>
          <cell r="J54">
            <v>1</v>
          </cell>
          <cell r="M54">
            <v>4</v>
          </cell>
          <cell r="N54">
            <v>4</v>
          </cell>
          <cell r="O54">
            <v>0</v>
          </cell>
          <cell r="P54">
            <v>0</v>
          </cell>
        </row>
        <row r="55">
          <cell r="A55">
            <v>20</v>
          </cell>
          <cell r="B55">
            <v>20</v>
          </cell>
          <cell r="D55">
            <v>4</v>
          </cell>
          <cell r="E55">
            <v>6.3133445966540478</v>
          </cell>
          <cell r="F55">
            <v>15.425000000000001</v>
          </cell>
          <cell r="G55">
            <v>61.7</v>
          </cell>
          <cell r="H55">
            <v>389.53336161355475</v>
          </cell>
          <cell r="J55">
            <v>1</v>
          </cell>
          <cell r="M55">
            <v>0</v>
          </cell>
          <cell r="N55">
            <v>4</v>
          </cell>
          <cell r="O55">
            <v>0</v>
          </cell>
          <cell r="P55">
            <v>0</v>
          </cell>
        </row>
        <row r="56">
          <cell r="A56">
            <v>21</v>
          </cell>
          <cell r="B56">
            <v>21</v>
          </cell>
          <cell r="D56">
            <v>4</v>
          </cell>
          <cell r="E56">
            <v>6.3133445966540478</v>
          </cell>
          <cell r="F56">
            <v>9.4049999999999994</v>
          </cell>
          <cell r="G56">
            <v>37.619999999999997</v>
          </cell>
          <cell r="H56">
            <v>237.50802372612526</v>
          </cell>
          <cell r="I56">
            <v>2</v>
          </cell>
          <cell r="M56">
            <v>8</v>
          </cell>
          <cell r="N56">
            <v>0</v>
          </cell>
          <cell r="O56">
            <v>0</v>
          </cell>
          <cell r="P56">
            <v>0</v>
          </cell>
        </row>
        <row r="57">
          <cell r="A57">
            <v>22</v>
          </cell>
          <cell r="B57">
            <v>22</v>
          </cell>
          <cell r="D57">
            <v>4</v>
          </cell>
          <cell r="E57">
            <v>6.3133445966540478</v>
          </cell>
          <cell r="F57">
            <v>9.4220000000000006</v>
          </cell>
          <cell r="G57">
            <v>37.688000000000002</v>
          </cell>
          <cell r="H57">
            <v>237.93733115869776</v>
          </cell>
          <cell r="I57">
            <v>1</v>
          </cell>
          <cell r="J57">
            <v>1</v>
          </cell>
          <cell r="M57">
            <v>4</v>
          </cell>
          <cell r="N57">
            <v>4</v>
          </cell>
          <cell r="O57">
            <v>0</v>
          </cell>
          <cell r="P57">
            <v>0</v>
          </cell>
        </row>
        <row r="58">
          <cell r="A58">
            <v>23</v>
          </cell>
          <cell r="B58">
            <v>23</v>
          </cell>
          <cell r="D58">
            <v>4</v>
          </cell>
          <cell r="E58">
            <v>6.3133445966540478</v>
          </cell>
          <cell r="F58">
            <v>15.425000000000001</v>
          </cell>
          <cell r="G58">
            <v>61.7</v>
          </cell>
          <cell r="H58">
            <v>389.53336161355475</v>
          </cell>
          <cell r="I58">
            <v>1</v>
          </cell>
          <cell r="J58">
            <v>1</v>
          </cell>
          <cell r="M58">
            <v>4</v>
          </cell>
          <cell r="N58">
            <v>4</v>
          </cell>
          <cell r="O58">
            <v>0</v>
          </cell>
          <cell r="P58">
            <v>0</v>
          </cell>
        </row>
        <row r="59">
          <cell r="A59">
            <v>24</v>
          </cell>
          <cell r="B59">
            <v>24</v>
          </cell>
          <cell r="D59">
            <v>4</v>
          </cell>
          <cell r="E59">
            <v>6.3133445966540478</v>
          </cell>
          <cell r="F59">
            <v>9.4220000000000006</v>
          </cell>
          <cell r="G59">
            <v>37.688000000000002</v>
          </cell>
          <cell r="H59">
            <v>237.93733115869776</v>
          </cell>
          <cell r="I59">
            <v>1</v>
          </cell>
          <cell r="J59">
            <v>1</v>
          </cell>
          <cell r="M59">
            <v>4</v>
          </cell>
          <cell r="N59">
            <v>4</v>
          </cell>
          <cell r="O59">
            <v>0</v>
          </cell>
          <cell r="P59">
            <v>0</v>
          </cell>
        </row>
        <row r="60">
          <cell r="A60">
            <v>25</v>
          </cell>
          <cell r="B60">
            <v>25</v>
          </cell>
          <cell r="D60">
            <v>4</v>
          </cell>
          <cell r="E60">
            <v>6.3133445966540478</v>
          </cell>
          <cell r="F60">
            <v>9.4220000000000006</v>
          </cell>
          <cell r="G60">
            <v>37.688000000000002</v>
          </cell>
          <cell r="H60">
            <v>237.93733115869776</v>
          </cell>
          <cell r="I60">
            <v>1</v>
          </cell>
          <cell r="J60">
            <v>1</v>
          </cell>
          <cell r="M60">
            <v>4</v>
          </cell>
          <cell r="N60">
            <v>4</v>
          </cell>
          <cell r="O60">
            <v>0</v>
          </cell>
          <cell r="P60">
            <v>0</v>
          </cell>
        </row>
        <row r="61">
          <cell r="A61">
            <v>26</v>
          </cell>
          <cell r="B61">
            <v>26</v>
          </cell>
          <cell r="D61">
            <v>4</v>
          </cell>
          <cell r="E61">
            <v>6.3133445966540478</v>
          </cell>
          <cell r="F61">
            <v>15.425000000000001</v>
          </cell>
          <cell r="G61">
            <v>61.7</v>
          </cell>
          <cell r="H61">
            <v>389.53336161355475</v>
          </cell>
          <cell r="I61">
            <v>1</v>
          </cell>
          <cell r="J61">
            <v>1</v>
          </cell>
          <cell r="M61">
            <v>4</v>
          </cell>
          <cell r="N61">
            <v>4</v>
          </cell>
          <cell r="O61">
            <v>0</v>
          </cell>
          <cell r="P61">
            <v>0</v>
          </cell>
        </row>
        <row r="62">
          <cell r="A62">
            <v>27</v>
          </cell>
          <cell r="B62">
            <v>27</v>
          </cell>
          <cell r="D62">
            <v>4</v>
          </cell>
          <cell r="E62">
            <v>6.3133445966540478</v>
          </cell>
          <cell r="F62">
            <v>9.4220000000000006</v>
          </cell>
          <cell r="G62">
            <v>37.688000000000002</v>
          </cell>
          <cell r="H62">
            <v>237.93733115869776</v>
          </cell>
          <cell r="I62">
            <v>1</v>
          </cell>
          <cell r="J62">
            <v>1</v>
          </cell>
          <cell r="M62">
            <v>4</v>
          </cell>
          <cell r="N62">
            <v>4</v>
          </cell>
          <cell r="O62">
            <v>0</v>
          </cell>
          <cell r="P62">
            <v>0</v>
          </cell>
        </row>
        <row r="63">
          <cell r="A63">
            <v>28</v>
          </cell>
          <cell r="B63">
            <v>28</v>
          </cell>
          <cell r="D63">
            <v>4</v>
          </cell>
          <cell r="E63">
            <v>6.3133445966540478</v>
          </cell>
          <cell r="F63">
            <v>15.422000000000001</v>
          </cell>
          <cell r="G63">
            <v>61.688000000000002</v>
          </cell>
          <cell r="H63">
            <v>389.45760147839491</v>
          </cell>
          <cell r="I63">
            <v>1</v>
          </cell>
          <cell r="J63">
            <v>1</v>
          </cell>
          <cell r="M63">
            <v>4</v>
          </cell>
          <cell r="N63">
            <v>4</v>
          </cell>
          <cell r="O63">
            <v>0</v>
          </cell>
          <cell r="P63">
            <v>0</v>
          </cell>
        </row>
        <row r="64">
          <cell r="A64">
            <v>29</v>
          </cell>
          <cell r="B64">
            <v>29</v>
          </cell>
          <cell r="D64">
            <v>4</v>
          </cell>
          <cell r="E64">
            <v>6.3133445966540478</v>
          </cell>
          <cell r="F64">
            <v>8.423</v>
          </cell>
          <cell r="G64">
            <v>33.692</v>
          </cell>
          <cell r="H64">
            <v>212.70920615046819</v>
          </cell>
          <cell r="I64">
            <v>1</v>
          </cell>
          <cell r="J64">
            <v>1</v>
          </cell>
          <cell r="M64">
            <v>4</v>
          </cell>
          <cell r="N64">
            <v>4</v>
          </cell>
          <cell r="O64">
            <v>0</v>
          </cell>
          <cell r="P64">
            <v>0</v>
          </cell>
        </row>
        <row r="65">
          <cell r="A65">
            <v>30</v>
          </cell>
          <cell r="B65">
            <v>30</v>
          </cell>
          <cell r="D65">
            <v>4</v>
          </cell>
          <cell r="E65">
            <v>6.3133445966540478</v>
          </cell>
          <cell r="F65">
            <v>8.423</v>
          </cell>
          <cell r="G65">
            <v>33.692</v>
          </cell>
          <cell r="H65">
            <v>212.70920615046819</v>
          </cell>
          <cell r="I65">
            <v>1</v>
          </cell>
          <cell r="J65">
            <v>1</v>
          </cell>
          <cell r="M65">
            <v>4</v>
          </cell>
          <cell r="N65">
            <v>4</v>
          </cell>
          <cell r="O65">
            <v>0</v>
          </cell>
          <cell r="P65">
            <v>0</v>
          </cell>
        </row>
        <row r="66">
          <cell r="A66">
            <v>31</v>
          </cell>
          <cell r="B66">
            <v>31</v>
          </cell>
          <cell r="D66">
            <v>2</v>
          </cell>
          <cell r="E66">
            <v>6.3133445966540478</v>
          </cell>
          <cell r="F66">
            <v>363.56200000000001</v>
          </cell>
          <cell r="G66">
            <v>727.12400000000002</v>
          </cell>
          <cell r="H66">
            <v>4590.5843764974779</v>
          </cell>
          <cell r="I66">
            <v>2</v>
          </cell>
          <cell r="K66">
            <v>116</v>
          </cell>
          <cell r="M66">
            <v>4</v>
          </cell>
          <cell r="N66">
            <v>0</v>
          </cell>
          <cell r="O66">
            <v>232</v>
          </cell>
          <cell r="P66">
            <v>0</v>
          </cell>
        </row>
        <row r="67">
          <cell r="A67">
            <v>32</v>
          </cell>
          <cell r="B67">
            <v>32</v>
          </cell>
          <cell r="D67">
            <v>2</v>
          </cell>
          <cell r="E67">
            <v>6.3133445966540478</v>
          </cell>
          <cell r="F67">
            <v>363.56200000000001</v>
          </cell>
          <cell r="G67">
            <v>727.12400000000002</v>
          </cell>
          <cell r="H67">
            <v>4590.5843764974779</v>
          </cell>
          <cell r="I67">
            <v>2</v>
          </cell>
          <cell r="K67">
            <v>116</v>
          </cell>
          <cell r="M67">
            <v>4</v>
          </cell>
          <cell r="N67">
            <v>0</v>
          </cell>
          <cell r="O67">
            <v>232</v>
          </cell>
          <cell r="P67">
            <v>0</v>
          </cell>
        </row>
        <row r="68">
          <cell r="A68">
            <v>33</v>
          </cell>
          <cell r="B68">
            <v>33</v>
          </cell>
          <cell r="D68">
            <v>2</v>
          </cell>
          <cell r="E68">
            <v>6.3133445966540478</v>
          </cell>
          <cell r="F68">
            <v>18.234000000000002</v>
          </cell>
          <cell r="G68">
            <v>36.468000000000004</v>
          </cell>
          <cell r="H68">
            <v>230.23505075077983</v>
          </cell>
          <cell r="I68">
            <v>2</v>
          </cell>
          <cell r="J68">
            <v>2</v>
          </cell>
          <cell r="M68">
            <v>4</v>
          </cell>
          <cell r="N68">
            <v>4</v>
          </cell>
          <cell r="O68">
            <v>0</v>
          </cell>
          <cell r="P68">
            <v>0</v>
          </cell>
        </row>
        <row r="69">
          <cell r="A69">
            <v>34</v>
          </cell>
          <cell r="B69">
            <v>34</v>
          </cell>
          <cell r="D69">
            <v>2</v>
          </cell>
          <cell r="E69">
            <v>6.3133445966540478</v>
          </cell>
          <cell r="F69">
            <v>18.234000000000002</v>
          </cell>
          <cell r="G69">
            <v>36.468000000000004</v>
          </cell>
          <cell r="H69">
            <v>230.23505075077983</v>
          </cell>
          <cell r="I69">
            <v>2</v>
          </cell>
          <cell r="J69">
            <v>2</v>
          </cell>
          <cell r="M69">
            <v>4</v>
          </cell>
          <cell r="N69">
            <v>4</v>
          </cell>
          <cell r="O69">
            <v>0</v>
          </cell>
          <cell r="P69">
            <v>0</v>
          </cell>
        </row>
      </sheetData>
      <sheetData sheetId="8"/>
      <sheetData sheetId="9"/>
      <sheetData sheetId="10"/>
      <sheetData sheetId="11"/>
      <sheetData sheetId="12"/>
      <sheetData sheetId="1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KSTK"/>
      <sheetName val="PTĐG"/>
      <sheetName val="VL-NC-M"/>
      <sheetName val="DLdauvao"/>
      <sheetName val="IN BANG TINH"/>
      <sheetName val="TINH TOAN"/>
      <sheetName val="VMC"/>
      <sheetName val="B1.CN"/>
      <sheetName val="B4.laixe"/>
      <sheetName val="Gia ca may"/>
      <sheetName val="Luong 1317"/>
      <sheetName val="Luong NC May 1317"/>
      <sheetName val="B4.laixe (2)"/>
      <sheetName val="B5.1. Th.Tr, Th.ph"/>
      <sheetName val="B5.2. Thuy thu, tho may, dien"/>
      <sheetName val="B5.3.Tauhut-song"/>
      <sheetName val="B5.4.Tauhut-bien"/>
      <sheetName val="B6.Tholan"/>
    </sheetNames>
    <sheetDataSet>
      <sheetData sheetId="0" refreshError="1"/>
      <sheetData sheetId="1" refreshError="1"/>
      <sheetData sheetId="2" refreshError="1"/>
      <sheetData sheetId="3">
        <row r="10">
          <cell r="D10">
            <v>0</v>
          </cell>
        </row>
        <row r="11">
          <cell r="D11">
            <v>0</v>
          </cell>
        </row>
        <row r="12">
          <cell r="D12">
            <v>0</v>
          </cell>
        </row>
        <row r="13">
          <cell r="D13">
            <v>0</v>
          </cell>
        </row>
        <row r="14">
          <cell r="D14">
            <v>0</v>
          </cell>
        </row>
        <row r="15">
          <cell r="D15">
            <v>0</v>
          </cell>
        </row>
        <row r="16">
          <cell r="D16">
            <v>0</v>
          </cell>
        </row>
        <row r="17">
          <cell r="D17">
            <v>0</v>
          </cell>
        </row>
        <row r="25">
          <cell r="D25">
            <v>8100</v>
          </cell>
        </row>
      </sheetData>
      <sheetData sheetId="4" refreshError="1"/>
      <sheetData sheetId="5" refreshError="1"/>
      <sheetData sheetId="6" refreshError="1"/>
      <sheetData sheetId="7">
        <row r="10">
          <cell r="M10">
            <v>151608</v>
          </cell>
        </row>
      </sheetData>
      <sheetData sheetId="8" refreshError="1"/>
      <sheetData sheetId="9">
        <row r="8">
          <cell r="U8">
            <v>1453</v>
          </cell>
        </row>
        <row r="9">
          <cell r="U9">
            <v>19200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sheetName val="Q.toán"/>
      <sheetName val="Trồng cây"/>
      <sheetName val="#REF"/>
    </sheetNames>
    <sheetDataSet>
      <sheetData sheetId="0"/>
      <sheetData sheetId="1"/>
      <sheetData sheetId="2"/>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Sheet5"/>
      <sheetName val="Chi tiet - Dv lap"/>
      <sheetName val="TH KHTC"/>
      <sheetName val="000"/>
      <sheetName val="00000000"/>
      <sheetName val="MD"/>
      <sheetName val="ND"/>
      <sheetName val="CONG"/>
      <sheetName val="DGCT"/>
      <sheetName val="Phu luc"/>
      <sheetName val="Gia trÞ"/>
      <sheetName val="TH"/>
      <sheetName val="Sheet6"/>
      <sheetName val="Sheet7"/>
      <sheetName val="Sheet8"/>
      <sheetName val="Sheet9"/>
      <sheetName val="Sheet10"/>
      <sheetName val="Sheet11"/>
      <sheetName val="XXXXXXXX"/>
      <sheetName val="PIPE-03E"/>
      <sheetName val="BC_KKTSCD"/>
      <sheetName val="Chitiet"/>
      <sheetName val="Sheet2 (2)"/>
      <sheetName val="Mau_BC_KKTSCD"/>
      <sheetName val="Chart2"/>
      <sheetName val="Chart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Gia VL"/>
      <sheetName val="Bang gia ca may"/>
      <sheetName val="Bang luong CB"/>
      <sheetName val="Bang P.tich CT"/>
      <sheetName val="D.toan chi tiet"/>
      <sheetName val="Bang TH Dtoan"/>
      <sheetName val="116(300)"/>
      <sheetName val="116(200)"/>
      <sheetName val="116(150)"/>
      <sheetName val="1"/>
      <sheetName val="Congty"/>
      <sheetName val="VPPN"/>
      <sheetName val="XN74"/>
      <sheetName val="XN54"/>
      <sheetName val="XN33"/>
      <sheetName val="NK96"/>
      <sheetName val="XL4Test5"/>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H 2003 (moi max)"/>
      <sheetName val="Quang Tri"/>
      <sheetName val="TTHue"/>
      <sheetName val="Da Nang"/>
      <sheetName val="Quang Nam"/>
      <sheetName val="Quang Ngai"/>
      <sheetName val="TH DH-QN"/>
      <sheetName val="KP HD"/>
      <sheetName val="DB HD"/>
      <sheetName val="VL"/>
      <sheetName val="CTXD"/>
      <sheetName val=".."/>
      <sheetName val="CTDN"/>
      <sheetName val="san vuon"/>
      <sheetName val="khu phu tro"/>
      <sheetName val="be tong"/>
      <sheetName val="Thep"/>
      <sheetName val="Tong hop thep"/>
      <sheetName val="Thep "/>
      <sheetName val="Chi tiet Khoi luong"/>
      <sheetName val="TH khoi luong"/>
      <sheetName val="Chiet tinh vat lieu "/>
      <sheetName val="TH KL VL"/>
      <sheetName val="Thuyet minh"/>
      <sheetName val="CQ-HQ"/>
      <sheetName val="KH12"/>
      <sheetName val="CN12"/>
      <sheetName val="HD12"/>
      <sheetName val="KH1"/>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cd viaK0-T6"/>
      <sheetName val="cdvia T6-Tc24"/>
      <sheetName val="cdvia Tc24-T46"/>
      <sheetName val="cdbtnL2ko-k0+361"/>
      <sheetName val="cd btnL2k0+361-T19"/>
      <sheetName val="DTHH"/>
      <sheetName val="Bang1"/>
      <sheetName val="TAI TRONG"/>
      <sheetName val="NOI LUC"/>
      <sheetName val="TINH DUYET THTT CHINH"/>
      <sheetName val="TDUYET THTT PHU"/>
      <sheetName val="TINH DAO DONG VA DO VONG"/>
      <sheetName val="TINH NEO"/>
      <sheetName val="01"/>
      <sheetName val="02"/>
      <sheetName val="03"/>
      <sheetName val="04"/>
      <sheetName val="05"/>
      <sheetName val="Sheet18"/>
      <sheetName val="Sheet19"/>
      <sheetName val="Sheet20"/>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HCT"/>
      <sheetName val="cap cho cac DT"/>
      <sheetName val="Ung - hoan"/>
      <sheetName val="CP may"/>
      <sheetName val="SS"/>
      <sheetName val="NVL"/>
      <sheetName val="dutoan1"/>
      <sheetName val="Anhtoan"/>
      <sheetName val="dutoan2"/>
      <sheetName val="vat tu"/>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CHIT"/>
      <sheetName val="THXH"/>
      <sheetName val="BHX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
      <sheetName val="THND"/>
      <sheetName val="THMD"/>
      <sheetName val="Phtro1"/>
      <sheetName val="DTKS1"/>
      <sheetName val="CT1m"/>
      <sheetName val="Tien ung"/>
      <sheetName val="phi luong3"/>
      <sheetName val="cong Q2"/>
      <sheetName val="T.U luong Q1"/>
      <sheetName val="T.U luong Q2"/>
      <sheetName val="T.U luong Q3"/>
      <sheetName val="C45A-BH"/>
      <sheetName val="C46A-BH"/>
      <sheetName val="C47A-BH"/>
      <sheetName val="C48A-BH"/>
      <sheetName val="S-53-1"/>
      <sheetName val="NAM 2004"/>
      <sheetName val="binh do"/>
      <sheetName val="cot lieu"/>
      <sheetName val="van khuon"/>
      <sheetName val="CT BT"/>
      <sheetName val="lay mau"/>
      <sheetName val="mat ngoai goi"/>
      <sheetName val="coc tram-bt"/>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M"/>
      <sheetName val="KHOANMUC"/>
      <sheetName val="CPQL"/>
      <sheetName val="SANLUONG"/>
      <sheetName val="SSCP-SL"/>
      <sheetName val="KQKD"/>
      <sheetName val="CDSL (2)"/>
      <sheetName val="00000001"/>
      <sheetName val="00000002"/>
      <sheetName val="00000003"/>
      <sheetName val="00000004"/>
      <sheetName val="Quyet toan"/>
      <sheetName val="Thu hoi"/>
      <sheetName val="Lai vay"/>
      <sheetName val="Tien vay"/>
      <sheetName val="Cong no"/>
      <sheetName val="Cop pha"/>
      <sheetName val="20000000"/>
      <sheetName val="phan tich DG"/>
      <sheetName val="gia vat lieu"/>
      <sheetName val="gia xe may"/>
      <sheetName val="gia nhan cong"/>
      <sheetName val="Dutoan"/>
      <sheetName val="congtac vien-uy"/>
      <sheetName val="Nhan luc2001"/>
      <sheetName val="Vattu2"/>
      <sheetName val="Vattu"/>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TK111"/>
      <sheetName val="TK112"/>
      <sheetName val="TK131"/>
      <sheetName val="TK1331"/>
      <sheetName val="TK136"/>
      <sheetName val="TK138"/>
      <sheetName val="9"/>
      <sheetName val="Caodo"/>
      <sheetName val="Dat"/>
      <sheetName val="KL-CTTK"/>
      <sheetName val="BTH"/>
      <sheetName val="sent to"/>
      <sheetName val="KH 200³ (moi max)"/>
      <sheetName val="Phu luc HD"/>
      <sheetName val="Gia du thau"/>
      <sheetName val="PTDG"/>
      <sheetName val="Ca xe"/>
      <sheetName val="CT xa"/>
      <sheetName val="TLGC"/>
      <sheetName val="BL"/>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HTSD6LD"/>
      <sheetName val="HTSDDNN"/>
      <sheetName val="T1(T1)04"/>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KL VL"/>
      <sheetName val="KHCTiet"/>
      <sheetName val="QT 9-6"/>
      <sheetName val="Thuong luu HB"/>
      <sheetName val="QT03"/>
      <sheetName val="QT"/>
      <sheetName val="PTmay"/>
      <sheetName val="KK"/>
      <sheetName val="QT Ky T"/>
      <sheetName val="BCKT"/>
      <sheetName val="bc vt TON BAI"/>
      <sheetName val="XXXXXXX0"/>
      <sheetName val="10"/>
      <sheetName val="Q1-02"/>
      <sheetName val="Q2-02"/>
      <sheetName val="Q3-02"/>
      <sheetName val="Cau 2(3)"/>
      <sheetName val="clvl"/>
      <sheetName val="Chenh lech"/>
      <sheetName val="Kinh phí"/>
      <sheetName val="TK331A"/>
      <sheetName val="TK131B"/>
      <sheetName val="TK131A"/>
      <sheetName val="TK 331c1"/>
      <sheetName val="TK331C"/>
      <sheetName val="CT331-2003"/>
      <sheetName val="CT 331"/>
      <sheetName val="CT131-2003"/>
      <sheetName val="CT 131"/>
      <sheetName val="TK331B"/>
      <sheetName val="THDT"/>
      <sheetName val="DM-Goc"/>
      <sheetName val="Gia-CT"/>
      <sheetName val="PTCP"/>
      <sheetName val="cphoi"/>
      <sheetName val="XE DAU"/>
      <sheetName val="XE XANG"/>
      <sheetName val="KH-2001"/>
      <sheetName val="KH-2002"/>
      <sheetName val="KH-2003"/>
      <sheetName val="DGTL"/>
      <sheetName val="®¬ngi¸"/>
      <sheetName val="dongle"/>
      <sheetName val="Tong Thu"/>
      <sheetName val="Tong Chi"/>
      <sheetName val="Truong hoc"/>
      <sheetName val="Cty CP"/>
      <sheetName val="G.thau 3B"/>
      <sheetName val="T.Hop Thu-chi"/>
      <sheetName val="DGXDCB"/>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HTSDKT"/>
      <sheetName val="BD"/>
      <sheetName val="HTNT"/>
      <sheetName val="CHART"/>
      <sheetName val="HTDT"/>
      <sheetName val="HTSDD"/>
      <sheetName val="CT 03"/>
      <sheetName val="TH 03"/>
      <sheetName val="Outlets"/>
      <sheetName val="PGs"/>
      <sheetName val="TK141"/>
      <sheetName val="TK152"/>
      <sheetName val="TK153"/>
      <sheetName val="TK154"/>
      <sheetName val="TK211"/>
      <sheetName val="TK214"/>
      <sheetName val="TK311"/>
      <sheetName val="TK331"/>
      <sheetName val="TK3331"/>
      <sheetName val="TK3334"/>
      <sheetName val="TK334"/>
      <sheetName val="TK335"/>
      <sheetName val="TK336"/>
      <sheetName val="T12"/>
      <sheetName val="cong bien t10"/>
      <sheetName val="luong t9 "/>
      <sheetName val="bb t9"/>
      <sheetName val="XETT10-03"/>
      <sheetName val="bxet"/>
      <sheetName val="Muavao6"/>
      <sheetName val="Muavao7"/>
      <sheetName val=""/>
      <sheetName val="TH du toan "/>
      <sheetName val="Du toan "/>
      <sheetName val="C.Tinh"/>
      <sheetName val="TK_cap"/>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ang 12"/>
      <sheetName val="Thang 1"/>
      <sheetName val="moi"/>
      <sheetName val="Thang 12 (2)"/>
      <sheetName val="Thang 01"/>
      <sheetName val="XN79"/>
      <sheetName val="CTMT"/>
      <sheetName val="N1111"/>
      <sheetName val="C1111"/>
      <sheetName val="1121"/>
      <sheetName val="daura"/>
      <sheetName val="dauvao"/>
      <sheetName val="QT Duoc (Hai)"/>
      <sheetName val="Cua"/>
      <sheetName val="NS"/>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A"/>
      <sheetName val="B"/>
      <sheetName val="C"/>
      <sheetName val="bang tong hop (dang huong)"/>
      <sheetName val="D"/>
      <sheetName val="F"/>
      <sheetName val="G"/>
      <sheetName val="I"/>
      <sheetName val="K"/>
      <sheetName val="L"/>
      <sheetName val="M"/>
      <sheetName val="N"/>
      <sheetName val="O"/>
      <sheetName val="P"/>
      <sheetName val="S"/>
      <sheetName val="U"/>
      <sheetName val="T"/>
      <sheetName val="XNT"/>
      <sheetName val="BBKKT11"/>
      <sheetName val="VAT TU NHAN TXQN"/>
      <sheetName val="bang tong ke khoi luong vat tu"/>
      <sheetName val="hcong tkhe"/>
      <sheetName val="VAT TU NHAN TKHE"/>
      <sheetName val="hcong qn"/>
      <sheetName val="VAT TU NHAN (2)"/>
      <sheetName val="SILICATE"/>
      <sheetName val="DGchitiet "/>
      <sheetName val="기계시공"/>
      <sheetName val="THKL1"/>
      <sheetName val="Cong1"/>
      <sheetName val="VTCY1"/>
      <sheetName val="CLVL1"/>
      <sheetName val="QTCC1"/>
      <sheetName val="T1"/>
      <sheetName val="MLDV"/>
      <sheetName val="catongcu"/>
      <sheetName val="BC"/>
      <sheetName val="NNCONGNHAN"/>
      <sheetName val="bangtonghop"/>
      <sheetName val="B T HOP"/>
      <sheetName val="HT HE DUONG"/>
      <sheetName val="MLPP"/>
      <sheetName val="DH D1,2"/>
      <sheetName val="Tro giup"/>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Level"/>
      <sheetName val="DEM"/>
      <sheetName val="KHOILUONG"/>
      <sheetName val="DONGIA"/>
      <sheetName val="CPKSTK"/>
      <sheetName val="THIETBI"/>
      <sheetName val="VC1"/>
      <sheetName val="VC2"/>
      <sheetName val="VC3"/>
      <sheetName val="VC4"/>
      <sheetName val="VC5"/>
      <sheetName val="BaoCao"/>
      <sheetName val="TT"/>
      <sheetName val="CO SO DU LIEU PTVL"/>
      <sheetName val="00000005"/>
      <sheetName val="00000006"/>
      <sheetName val="TH mau moi tu T10"/>
      <sheetName val="Tong hop Quy IV"/>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ND13-13+374"/>
      <sheetName val="MTO REV.0"/>
      <sheetName val="CostBook"/>
      <sheetName val="BANGMTC"/>
      <sheetName val="Bang gia NC"/>
      <sheetName val="TIEN"/>
      <sheetName val="PHUONG"/>
      <sheetName val="ANH"/>
      <sheetName val="HUYNH"/>
      <sheetName val="TONKHO"/>
      <sheetName val="BANLE"/>
      <sheetName val="NHAPKHO"/>
      <sheetName val="THDZ0,4"/>
      <sheetName val="TH DZ35"/>
      <sheetName val="THTram"/>
      <sheetName val="D.Da0"/>
      <sheetName val="hoan von"/>
      <sheetName val="dothi npv"/>
      <sheetName val="diem hoa von"/>
      <sheetName val="nop ngan sach"/>
      <sheetName val="chi tieu"/>
      <sheetName val="T9"/>
      <sheetName val="T6"/>
      <sheetName val="B3D"/>
      <sheetName val="DTCT"/>
      <sheetName val="402"/>
      <sheetName val="Div. A"/>
      <sheetName val="CTTSCD"/>
      <sheetName val="TSCD ko dung"/>
      <sheetName val="Tong vat tu"/>
      <sheetName val="VT luu"/>
      <sheetName val="VTu1"/>
      <sheetName val="Vtu u dong"/>
      <sheetName val="TSLD khac"/>
      <sheetName val="CC da pbo het"/>
      <sheetName val="Phaitra"/>
      <sheetName val="nphuၯck"/>
      <sheetName val="26+960-27+050.9"/>
      <sheetName val="luong thang 10"/>
      <sheetName val="tong hop thang 10"/>
      <sheetName val="loung11"/>
      <sheetName val="TH 11"/>
      <sheetName val="T122"/>
      <sheetName val="T121"/>
      <sheetName val="px khai thac 2"/>
      <sheetName val="dao lo so 2"/>
      <sheetName val="luong vp thang 10"/>
      <sheetName val="tuan"/>
      <sheetName val="Du thau"/>
      <sheetName val="Phan tich don gia (doc)"/>
      <sheetName val="Pipe"/>
      <sheetName val="T11"/>
      <sheetName val="T10"/>
      <sheetName val="T8"/>
      <sheetName val="T7"/>
      <sheetName val="T5"/>
      <sheetName val="T4"/>
      <sheetName val="T3"/>
      <sheetName val="T2"/>
      <sheetName val="Summary"/>
      <sheetName val="Dec3X"/>
      <sheetName val="T_x0003__x0000_ong dip nhan danh hieu AHL§"/>
      <sheetName val="THV CHI 6"/>
      <sheetName val="27+500-700.4(k85)"/>
      <sheetName val="n`nh"/>
      <sheetName val="CHIET TINH TBA"/>
      <sheetName val="CHIET TINH DZ 0,4"/>
      <sheetName val="CHIET TINH CCT"/>
      <sheetName val="GIAVLIEU"/>
      <sheetName val="Du toan"/>
      <sheetName val="Phan tich vat tu"/>
      <sheetName val="Tong hop vat tu"/>
      <sheetName val="Tong hop gia"/>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DGCT1"/>
      <sheetName val="Chenh lech vat tu"/>
      <sheetName val="Gia tri vat tu"/>
      <sheetName val="Chi phi van chuyen"/>
      <sheetName val="Don gia chi tiet"/>
      <sheetName val="Tong hop kinh phi"/>
      <sheetName val="Tu van Thiet ke"/>
      <sheetName val="Tien do thi cong"/>
      <sheetName val="Bia du toan"/>
      <sheetName val="Config"/>
      <sheetName val="L D1704"/>
      <sheetName val="MD03-4"/>
      <sheetName val="UBi"/>
      <sheetName val="GVL"/>
      <sheetName val="DATA"/>
      <sheetName val="28+!60-28+420.5K95"/>
      <sheetName val="Thi sinh"/>
      <sheetName val="SPS"/>
      <sheetName val="DSNV"/>
      <sheetName val="Cham cong"/>
      <sheetName val="Bang luong"/>
      <sheetName val="LCB"/>
      <sheetName val="CN131"/>
      <sheetName val="STH 152"/>
      <sheetName val="CN 331"/>
      <sheetName val="VLSPHH"/>
      <sheetName val="DVKH"/>
      <sheetName val="Kho"/>
      <sheetName val="THGTXL"/>
      <sheetName val="Kenh"/>
      <sheetName val="BVCkenh"/>
      <sheetName val="THKenh"/>
      <sheetName val="congn140"/>
      <sheetName val="BVCc40"/>
      <sheetName val="cong30"/>
      <sheetName val="BVCcong30"/>
      <sheetName val="congQD"/>
      <sheetName val="BVCCQD"/>
      <sheetName val="tran"/>
      <sheetName val="Bvctran"/>
      <sheetName val="KTCB"/>
      <sheetName val="PXL+TB"/>
      <sheetName val="klctiet"/>
      <sheetName val="THVT"/>
      <sheetName val="VC MONG"/>
      <sheetName val="LUONG NC"/>
      <sheetName val="30000000"/>
      <sheetName val="BKE CT GOC"/>
      <sheetName val="BK-CT"/>
      <sheetName val="CTGS10"/>
      <sheetName val="BKE CT GOC (2)"/>
      <sheetName val="CTGS10 (2)"/>
      <sheetName val="11"/>
      <sheetName val="THop"/>
      <sheetName val="PIPE-03E.XLS"/>
      <sheetName val="Cong doan"/>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20.9.05"/>
      <sheetName val="Thanh toan"/>
      <sheetName val="B11B"/>
      <sheetName val="B11C"/>
      <sheetName val="B 11D "/>
      <sheetName val="DU_LIEU"/>
      <sheetName val="THGT"/>
      <sheetName val="LM"/>
      <sheetName val="PTS䁌"/>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THDN MBA phu tai"/>
      <sheetName val="TBA CC"/>
      <sheetName val="Purchase Order"/>
      <sheetName val="Customize Your Purchase Order"/>
      <sheetName val="Comparison"/>
      <sheetName val="A .Building  "/>
      <sheetName val="Qty-(Arc )"/>
      <sheetName val="#REF"/>
      <sheetName val="GHKII"/>
      <sheetName val="TH K II"/>
      <sheetName val="TH K I"/>
      <sheetName val="phieu-dgio"/>
      <sheetName val="Electrical Breakdown"/>
      <sheetName val="Group"/>
      <sheetName val="Ki泺m tra DS thue GTGT"/>
      <sheetName val="27+740-820.3(k95)"/>
      <sheetName val="_x0002__x0001_"/>
      <sheetName val="_x0000__x0000__x0005__x0000_"/>
      <sheetName val="B-B"/>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May thi cong"/>
      <sheetName val="Chi phi chung"/>
      <sheetName val="CAT_5"/>
      <sheetName val="단면가정"/>
      <sheetName val="ITB COST"/>
      <sheetName val="costing_CV"/>
      <sheetName val="costing_ESDV"/>
      <sheetName val="costing_FE"/>
      <sheetName val="costing_Misc"/>
      <sheetName val="costing_MOV"/>
      <sheetName val="costing_Press"/>
      <sheetName val="표지"/>
      <sheetName val="BU6-_x0005_"/>
      <sheetName val="TIEN GOI"/>
      <sheetName val="TB-내역서"/>
      <sheetName val="NHAT KY THU TIEN T.GOI"/>
      <sheetName val="LUONG GIAN TIEP"/>
      <sheetName val="NHAT KY THU TIEN TM"/>
      <sheetName val="UOC THUC HIEN THUE TNDN"/>
      <sheetName val="QUY TM"/>
      <sheetName val="131"/>
      <sheetName val="NKCT - 01"/>
      <sheetName val="w't table"/>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Y-WORK"/>
      <sheetName val="기계锼_x0013_"/>
      <sheetName val="기계ᰖ〚"/>
      <sheetName val="기계灼_x0013_"/>
      <sheetName val="DMVT1 (2)"/>
      <sheetName val="DTGG1"/>
      <sheetName val="DTBB1"/>
      <sheetName val="DTK1"/>
      <sheetName val="TH1"/>
      <sheetName val="DMVT1"/>
      <sheetName val="LB"/>
      <sheetName val="Chiet tinh 6at lieu "/>
      <sheetName val="gia vat ,ieu"/>
      <sheetName val="Annual_CFs_Asset"/>
      <sheetName val="COT"/>
      <sheetName val="MONG"/>
      <sheetName val="Liệt kê"/>
      <sheetName val="CLVC"/>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01"/>
      <sheetName val="T04"/>
      <sheetName val="XXXXXXX_x0018_"/>
      <sheetName val="DTcojg 4-5"/>
      <sheetName val="CPcttam"/>
      <sheetName val="CPTB"/>
      <sheetName val="WH-CPTP,Todoi"/>
      <sheetName val="\MGT-DRT\MGT-IMPR\MGT-SC@\BA039"/>
      <sheetName val="\N\MGT-DRT\MGT-IMPR\MGT-SC@\BA0"/>
      <sheetName val="van phong Quy 1"/>
      <sheetName val="Cong ty Quy 1"/>
      <sheetName val="pt0-1"/>
      <sheetName val="kp0-1"/>
      <sheetName val="0-1"/>
      <sheetName val="pt2-3"/>
      <sheetName val="thkp2-3"/>
      <sheetName val="2-3"/>
      <sheetName val="cl1-2"/>
      <sheetName val="thkp1-2"/>
      <sheetName val="clvl1-2"/>
      <sheetName val="1-2"/>
      <sheetName val="Bang luong _x0011_"/>
      <sheetName val="Quantity"/>
      <sheetName val="Keothep"/>
      <sheetName val="Re-bar"/>
      <sheetName val="Gia tr?"/>
      <sheetName val="Ki??m tra DS thue GTGT"/>
      <sheetName val="Thuong dip nhan danh hieu AHL?"/>
      <sheetName val="ND13-1_x0013_+334"/>
      <sheetName val="Sheet耵"/>
      <sheetName val="26+960-27+150.5(k95!"/>
      <sheetName val="[PIPE-03E.XLSÝ26+960-27+150.4(k"/>
      <sheetName val="Tojg hop thep"/>
      <sheetName val="TH du toanþ"/>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CDԀ"/>
      <sheetName val="TH du toan¸"/>
      <sheetName val="TH du toann"/>
      <sheetName val="Assumptions"/>
      <sheetName val="tph AAHSTOT27"/>
      <sheetName val="TPH10x20"/>
      <sheetName val="TPH5x10"/>
      <sheetName val="TPH0x5"/>
      <sheetName val="TPHCVang"/>
      <sheetName val="TPHBDa"/>
      <sheetName val="Gia"/>
      <sheetName val="MTL$-INTER"/>
      <sheetName val="C45A-BÈ"/>
      <sheetName val="T_x0003_"/>
      <sheetName val="dtxl"/>
      <sheetName val="Dchinh(chinhthuc)"/>
      <sheetName val="THDÃ"/>
      <sheetName val="Ca.D"/>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HD_x0010_"/>
      <sheetName val="THDm"/>
      <sheetName val="THD_x0008_"/>
      <sheetName val="LUU"/>
      <sheetName val="BAONO"/>
      <sheetName val="BAONOCHUAXONG"/>
      <sheetName val="PHI"/>
      <sheetName val="CỘT HỐ PIT"/>
      <sheetName val="nphuo"/>
      <sheetName val="COMP"/>
      <sheetName val="HS"/>
      <sheetName val="ctbetong"/>
      <sheetName val="Main"/>
      <sheetName val="SL"/>
      <sheetName val="Don gia"/>
      <sheetName val="DF"/>
      <sheetName val="Mucluc"/>
      <sheetName val="TMDT"/>
      <sheetName val="PBVDT"/>
      <sheetName val="LPS"/>
      <sheetName val="VONTB"/>
      <sheetName val="KHTN"/>
      <sheetName val="GT"/>
      <sheetName val="Chart5"/>
      <sheetName val="LL"/>
      <sheetName val="CDTN"/>
      <sheetName val="HV"/>
      <sheetName val="lUONGTIEN"/>
      <sheetName val="Chart3"/>
      <sheetName val="Chart4"/>
      <sheetName val="Chart6"/>
      <sheetName val="DN"/>
      <sheetName val="CSDV"/>
      <sheetName val="PTKT"/>
      <sheetName val="ၔonghop"/>
      <sheetName val="Analysis"/>
      <sheetName val="C-C"/>
      <sheetName val="D-D"/>
      <sheetName val="Y_WORK"/>
      <sheetName val="??-BLDG"/>
      <sheetName val="Jan"/>
      <sheetName val="Dulieu"/>
      <sheetName val="ﾃｽﾄﾃﾞｰﾀ一覧"/>
      <sheetName val="@.Dap"/>
      <sheetName val="Cước CG"/>
      <sheetName val="gia tri theo phong"/>
      <sheetName val="PS-Labour_M"/>
      <sheetName val="QG"/>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TONG HOP VL-NC"/>
      <sheetName val="DM 67"/>
      <sheetName val="gia vt,nc,may"/>
      <sheetName val="To declare"/>
      <sheetName val="MAIN GATE HOUSE"/>
      <sheetName val="CT Thang Mo"/>
      <sheetName val="CT  PL"/>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Buy vs. Lease Car"/>
      <sheetName val="Du lieu"/>
      <sheetName val="DG Cong C1,C2,C3,C4,C5"/>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Tþ"/>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Quan"/>
      <sheetName val="CAU 1"/>
      <sheetName val="CAU3"/>
      <sheetName val="CAU5 A Thu"/>
      <sheetName val="yen lenh"/>
      <sheetName val="CAU5"/>
      <sheetName val="CAU5 (1+2)"/>
      <sheetName val="co-no.2"/>
      <sheetName val="Sum"/>
      <sheetName val="database"/>
      <sheetName val="INFOR-ST"/>
      <sheetName val="Design"/>
      <sheetName val="Structure data"/>
      <sheetName val=" 03"/>
      <sheetName val="06"/>
      <sheetName val="07"/>
      <sheetName val="08"/>
      <sheetName val="09"/>
      <sheetName val="de xuat ket cau"/>
      <sheetName val="計算条件"/>
      <sheetName val="A6,MAY"/>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KHo152"/>
      <sheetName val="Kho153"/>
      <sheetName val="28+160-&quot;8+420,17Top"/>
      <sheetName val="BIDDING-SUM"/>
      <sheetName val="ESCON"/>
      <sheetName val="ThongKe"/>
      <sheetName val="TH_CPTB"/>
      <sheetName val="CP Khac cuoc VC"/>
      <sheetName val="CTG"/>
      <sheetName val="PH 5"/>
      <sheetName val="30개월기준대비표 아랍택)"/>
      <sheetName val="총괄표 (2)"/>
      <sheetName val="project management"/>
      <sheetName val="Metode"/>
      <sheetName val="inter"/>
      <sheetName val="Project Brief"/>
      <sheetName val="T.KE CP1"/>
      <sheetName val="Budget Code"/>
      <sheetName val="Purchased Goods Detail"/>
      <sheetName val="6MONTHS"/>
      <sheetName val="WS"/>
      <sheetName val="sort2"/>
      <sheetName val="Gia giao VL den HT"/>
      <sheetName val="Gia VL den HT"/>
      <sheetName val="Chung tu"/>
      <sheetName val="So cai"/>
      <sheetName val="Can doi"/>
      <sheetName val="Phat sinh"/>
      <sheetName val="ten"/>
      <sheetName val="DMCP"/>
      <sheetName val="XE DA("/>
      <sheetName val="CAU 7 (O Hien)"/>
      <sheetName val="CAU 7"/>
      <sheetName val="CKCT"/>
      <sheetName val="TCCG ( NH)"/>
      <sheetName val="TCCG"/>
      <sheetName val="Cau 9"/>
      <sheetName val="Cau 11"/>
      <sheetName val="480"/>
      <sheetName val="khen thuong (2)"/>
      <sheetName val="khen thuong"/>
      <sheetName val="Thuong"/>
      <sheetName val="San luong"/>
      <sheetName val="Thu nhap"/>
      <sheetName val="SCoTT"/>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125x125"/>
      <sheetName val="TOSHIBA-Structure"/>
      <sheetName val="VL-NC-M"/>
      <sheetName val="입찰안"/>
      <sheetName val="HH Bê tông cọc"/>
      <sheetName val="D1000"/>
      <sheetName val="D1500 LOẠI 1"/>
      <sheetName val="D1500 LOẠI 2"/>
      <sheetName val="D1500 LOẠI 3"/>
      <sheetName val="D1500 LOẠI 4"/>
      <sheetName val="SỐ LIỆU"/>
      <sheetName val="HH Bê tông cọc (2)"/>
      <sheetName val="노임단가"/>
      <sheetName val="전기"/>
      <sheetName val="factors"/>
      <sheetName val="TH VL, NC, DDHT Thanhphuoc"/>
      <sheetName val="KT CUA "/>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Gia_GC_Satthep"/>
      <sheetName val="cot_xa"/>
      <sheetName val="Hệ sô K"/>
      <sheetName val="UFA&amp;NRA"/>
      <sheetName val="GFA"/>
      <sheetName val="tra-vat-lieu"/>
      <sheetName val="PXuaÀ"/>
      <sheetName val="PXua°"/>
      <sheetName val="Dieuchinh"/>
      <sheetName val="Tien Vay 311"/>
      <sheetName val="DTCTiet"/>
      <sheetName val="DT BH"/>
      <sheetName val="So QTM 2005"/>
      <sheetName val="QUY TM 2004"/>
      <sheetName val="13.BANG CT"/>
      <sheetName val="14.MMUS GIUA NHIP"/>
      <sheetName val="4.HSPBngang"/>
      <sheetName val="6.Tinh tai"/>
      <sheetName val="2 NSl"/>
      <sheetName val="17.US CHU tho a_b"/>
      <sheetName val="15.MMUS GOI"/>
      <sheetName val="5.BANG I"/>
      <sheetName val="DM.ChiPhi"/>
      <sheetName val="CTKL"/>
      <sheetName val="QMCT"/>
      <sheetName val="Loading"/>
      <sheetName val="Check C"/>
      <sheetName val="built-up rate"/>
      <sheetName val="List of works"/>
      <sheetName val="Bill 01 - CTN"/>
      <sheetName val="NEW-PANEL"/>
      <sheetName val="DATA BASE"/>
      <sheetName val="Detail"/>
      <sheetName val="COST"/>
      <sheetName val="Dept"/>
      <sheetName val="BDG"/>
      <sheetName val="SEX"/>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HopKL"/>
      <sheetName val="DM LD"/>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NOTE"/>
      <sheetName val="VT,NC,M"/>
      <sheetName val="07.THDZ"/>
      <sheetName val="BANRA"/>
      <sheetName val="TONG HOP "/>
      <sheetName val="THU TIEN QUI"/>
      <sheetName val="1F"/>
      <sheetName val="PT BEAM 3F"/>
      <sheetName val="PT BEAM 2F"/>
      <sheetName val="Phan tich"/>
      <sheetName val="TinhGiaMTC"/>
      <sheetName val="TH MTC"/>
      <sheetName val="TH N.Cong"/>
      <sheetName val="TinhGiaNC"/>
      <sheetName val="Bang KL"/>
      <sheetName val="TH Vat tu"/>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_MGT-DRT_MGT-IMPR_MGT-SC@_BA039"/>
      <sheetName val="_N_MGT-DRT_MGT-IMPR_MGT-SC@_BA0"/>
      <sheetName val="TTC1"/>
      <sheetName val="CPLT"/>
      <sheetName val="Phan tho"/>
      <sheetName val="Bgia"/>
      <sheetName val="DM_BBNT"/>
      <sheetName val="TCVN"/>
      <sheetName val="PACK"/>
      <sheetName val="INV"/>
      <sheetName val="ctdg"/>
      <sheetName val="BU13-_x0003__x0000_+"/>
      <sheetName val="tank list"/>
      <sheetName val="COAT&amp;WRAP-QIOT-#3"/>
      <sheetName val="PNT-QUOT-#3"/>
      <sheetName val="AC equipment"/>
      <sheetName val="Doi so"/>
      <sheetName val="BMS"/>
      <sheetName val="Elec LG"/>
      <sheetName val="TN"/>
      <sheetName val="Phan tich ca may"/>
      <sheetName val="Chenh lech ca may"/>
      <sheetName val="Chiet tinh don gia CM"/>
      <sheetName val="TLg CN&amp;Laixe"/>
      <sheetName val="TLg CN&amp;Laixe (2)"/>
      <sheetName val="TLg Laitau"/>
      <sheetName val="TLg Laitau (2)"/>
      <sheetName val="개산공사비"/>
      <sheetName val="phuluc1"/>
      <sheetName val="bang tien luong"/>
      <sheetName val="Pr- AC"/>
      <sheetName val="SITE-E"/>
      <sheetName val="BG"/>
      <sheetName val="NKC6"/>
      <sheetName val="Cap DUL"/>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Chiettinh dz0,4"/>
      <sheetName val="CNKH"/>
      <sheetName val="cd_x0001_viaK0-T6"/>
      <sheetName val="Income Statement 1"/>
      <sheetName val="Income Statement1"/>
      <sheetName val="Packing type 2"/>
      <sheetName val="Transaction"/>
      <sheetName val="Details"/>
      <sheetName val="SLCB"/>
      <sheetName val="transfer"/>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TB"/>
      <sheetName val="STRU-4"/>
      <sheetName val="CANDOI"/>
      <sheetName val="Nhap VT oto"/>
      <sheetName val="Balance Sheet"/>
      <sheetName val="GDTL cong D40"/>
      <sheetName val="THKPcong D40"/>
      <sheetName val="GDTran gieng"/>
      <sheetName val="THKPtran gieng"/>
      <sheetName val="XD"/>
      <sheetName val="THDT (2)"/>
      <sheetName val="DB (2)"/>
      <sheetName val="THTke"/>
      <sheetName val="DGTLdap dat (3)"/>
      <sheetName val="TM Du toan"/>
      <sheetName val="THKP dap chinh (3)"/>
      <sheetName val="SOLIEU"/>
      <sheetName val="WEON"/>
      <sheetName val="Executive Summary"/>
      <sheetName val="Don gia vung III"/>
      <sheetName val="CF -Update 31Jul06"/>
      <sheetName val="DGG"/>
      <sheetName val="Comb."/>
      <sheetName val="Main-Mat's"/>
      <sheetName val="Sub-Mat's"/>
      <sheetName val="MDD"/>
      <sheetName val="LL-PI"/>
      <sheetName val="CBR"/>
      <sheetName val="Abrasion"/>
      <sheetName val="Sound"/>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T TH"/>
      <sheetName val="vat lieu tan hoat"/>
      <sheetName val="KL tonࡧ"/>
      <sheetName val="Congt}"/>
      <sheetName val="bang ke nop`thue"/>
      <sheetName val="TD_x0000_"/>
      <sheetName val="TDÕ"/>
      <sheetName val="TD@"/>
      <sheetName val="Cong hoþ"/>
      <sheetName val="2ÿÿ960-ÿÿ+1ÿÿÿÿ(k95)"/>
      <sheetName val="Aug-10(D)"/>
      <sheetName val="Data input"/>
      <sheetName val="Cong n_x0000_"/>
      <sheetName val="TDþ"/>
      <sheetName val="clv¸"/>
      <sheetName val="B01þ"/>
      <sheetName val="KHOA 27"/>
      <sheetName val="KHOA 28"/>
      <sheetName val="KHOA 29"/>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JanÐ"/>
      <sheetName val="0_x0000_Ԁ_x0000_가"/>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LUONG 12"/>
      <sheetName val="clvÃ"/>
      <sheetName val="Q1-0_x0005_"/>
      <sheetName val="Q1-0þ"/>
      <sheetName val="_PIPE-03E.XLSÝ26+960-27+150.4(k"/>
      <sheetName val="BU13-_x0003_"/>
      <sheetName val=" o "/>
      <sheetName val="S`eet7"/>
      <sheetName val="GTCL"/>
      <sheetName val="Thang01"/>
      <sheetName val="Thang02"/>
      <sheetName val="Thang03"/>
      <sheetName val="Thang04"/>
      <sheetName val="Thang05"/>
      <sheetName val="Thang06"/>
      <sheetName val="Thang07"/>
      <sheetName val="Thang08"/>
      <sheetName val="Thang09"/>
      <sheetName val="Thang10"/>
      <sheetName val="daodat"/>
      <sheetName val="TH TB+XD"/>
      <sheetName val="kinh phí XD"/>
      <sheetName val="TDÃ"/>
      <sheetName val="Thang11"/>
      <sheetName val="Thang12"/>
      <sheetName val="Ketchuyen"/>
      <sheetName val="BANG_T_KE"/>
      <sheetName val="dm_nc_dz"/>
      <sheetName val="dm_56"/>
      <sheetName val="DM_MTC"/>
      <sheetName val="VLGOC"/>
      <sheetName val="VL_M"/>
      <sheetName val="0"/>
      <sheetName val="chitimc"/>
      <sheetName val="datacot"/>
      <sheetName val="datamong"/>
      <sheetName val="nphꗃ〒_x0005__x0000_"/>
      <sheetName val="MD 1-&quot;"/>
      <sheetName val="HTSD6Lþ"/>
      <sheetName val="T1(T1)0_x0000_"/>
      <sheetName val="Tongke"/>
      <sheetName val="Caod_x0000_"/>
      <sheetName val="Caod_x0005_"/>
      <sheetName val="Caodþ"/>
      <sheetName val="THDr"/>
      <sheetName val="Kich thuoc mo M1-nam lay"/>
      <sheetName val="Sheet2 (&quot;)"/>
      <sheetName val="Cal"/>
      <sheetName val="Kiã丵⿇_x0005__x0000_"/>
      <sheetName val="Q1-0_x0018_"/>
      <sheetName val="COTTHEP"/>
      <sheetName val="공내역"/>
      <sheetName val="san "/>
      <sheetName val="Casting"/>
      <sheetName val="hinhhoc"/>
      <sheetName val="T.Tinh"/>
      <sheetName val="DSHD DH"/>
      <sheetName val="VCTC"/>
      <sheetName val="gia vaԀ_x0000__x0000__x0000_Ȁ_x0000_"/>
      <sheetName val="gia vaԀ_x0000__x0000__x0000__x0000__x0000_"/>
      <sheetName val="Dec3þ"/>
      <sheetName val="CD"/>
      <sheetName val="設備分析"/>
      <sheetName val="SLGA"/>
      <sheetName val="dongia (2)"/>
      <sheetName val="Phương án 1"/>
      <sheetName val="Hạng mục chung (2)"/>
      <sheetName val="CSA-Rate Build Up"/>
      <sheetName val="Corewall Rb-Mezz"/>
      <sheetName val="집계표"/>
      <sheetName val="실행철강하도"/>
      <sheetName val="149-2"/>
      <sheetName val="Earthwork"/>
      <sheetName val="Btra"/>
      <sheetName val="__-BLDG"/>
      <sheetName val="Cốt thép"/>
      <sheetName val="Civil"/>
      <sheetName val="CTDZTA(5)"/>
      <sheetName val="THONG SO"/>
      <sheetName val="Đơn giá chi tiết TN 39"/>
      <sheetName val="7.Khau tru "/>
      <sheetName val="REMUNERASISTANDAR"/>
      <sheetName val="TABEL-DETASIR"/>
      <sheetName val="Wastage"/>
      <sheetName val="ATS Report"/>
      <sheetName val="sum(D)"/>
      <sheetName val="Page 3"/>
      <sheetName val="外気負荷"/>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一発シート"/>
      <sheetName val="LB020A(月)"/>
      <sheetName val="完成工事"/>
      <sheetName val="未成工事"/>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Temp&amp;Site"/>
      <sheetName val="FitOutConfCentre"/>
      <sheetName val="B3A - TOWER A"/>
      <sheetName val="Budget E"/>
      <sheetName val="K260 BßGe"/>
      <sheetName val="Chiet tinh dz22"/>
      <sheetName val="Para"/>
      <sheetName val="C253"/>
      <sheetName val="KL_XL20002"/>
      <sheetName val="Chiet_tinh2"/>
      <sheetName val="Van_chuyen2"/>
      <sheetName val="THKP_(2)2"/>
      <sheetName val="T_Bi2"/>
      <sheetName val="Thiet_ke2"/>
      <sheetName val="K_luong2"/>
      <sheetName val="TT_L22"/>
      <sheetName val="TT_L12"/>
      <sheetName val="Thue_Ngoai2"/>
      <sheetName val="Sheet2_(2)2"/>
      <sheetName val="LUAN_CHUYEN2"/>
      <sheetName val="KE_QUY2"/>
      <sheetName val="LUONGGIAN_TIEP2"/>
      <sheetName val="VAY_VON2"/>
      <sheetName val="O_THAO2"/>
      <sheetName val="Q_TRUNG2"/>
      <sheetName val="Y_THANH2"/>
      <sheetName val="Interim_payment2"/>
      <sheetName val="Bid_Sum2"/>
      <sheetName val="Item_B2"/>
      <sheetName val="Dg_A2"/>
      <sheetName val="Dg_B&amp;C2"/>
      <sheetName val="Material_at_site2"/>
      <sheetName val="Gia_VL2"/>
      <sheetName val="Bang_gia_ca_may2"/>
      <sheetName val="Bang_luong_CB2"/>
      <sheetName val="Bang_P_tich_CT2"/>
      <sheetName val="D_toan_chi_tiet2"/>
      <sheetName val="Bang_TH_Dtoan2"/>
      <sheetName val="KH_2003_(moi_max)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AC_PC2"/>
      <sheetName val="cd_viaK0-T62"/>
      <sheetName val="cdvia_T6-Tc242"/>
      <sheetName val="cdvia_Tc24-T462"/>
      <sheetName val="cd_btnL2k0+361-T192"/>
      <sheetName val="TAI_TRONG2"/>
      <sheetName val="NOI_LUC2"/>
      <sheetName val="TINH_DUYET_THTT_CHINH2"/>
      <sheetName val="TDUYET_THTT_PHU2"/>
      <sheetName val="TINH_DAO_DONG_VA_DO_VONG2"/>
      <sheetName val="TINH_NEO2"/>
      <sheetName val="Chi_tiet_-_Dv_lap2"/>
      <sheetName val="TH_KHTC2"/>
      <sheetName val="Dong_Dau2"/>
      <sheetName val="Dong_Dau_(2)2"/>
      <sheetName val="Sau_dong2"/>
      <sheetName val="Ma_xa2"/>
      <sheetName val="My_dinh2"/>
      <sheetName val="Tong_cong2"/>
      <sheetName val="cap_cho_cac_DT2"/>
      <sheetName val="Ung_-_hoan2"/>
      <sheetName val="CP_may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cong_Q22"/>
      <sheetName val="T_U_luong_Q12"/>
      <sheetName val="T_U_luong_Q22"/>
      <sheetName val="T_U_luong_Q32"/>
      <sheetName val="thkl_(2)2"/>
      <sheetName val="long_tec2"/>
      <sheetName val="Quang_Tri2"/>
      <sheetName val="Da_Nang2"/>
      <sheetName val="Quang_Nam2"/>
      <sheetName val="Quang_Ngai2"/>
      <sheetName val="TH_DH-QN2"/>
      <sheetName val="KP_HD2"/>
      <sheetName val="DB_HD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Gia_DAN2"/>
      <sheetName val="__2"/>
      <sheetName val="san_vuon2"/>
      <sheetName val="khu_phu_tro2"/>
      <sheetName val="Phu_luc2"/>
      <sheetName val="Gia_trÞ2"/>
      <sheetName val="C_TIEU2"/>
      <sheetName val="T_Luong2"/>
      <sheetName val="T_HAO2"/>
      <sheetName val="DT_TUYEN2"/>
      <sheetName val="DT_GIA2"/>
      <sheetName val="KHDT_(2)2"/>
      <sheetName val="CL_2"/>
      <sheetName val="KQ_(2)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be_tong2"/>
      <sheetName val="Tong_hop_thep2"/>
      <sheetName val="Thuyet_minh2"/>
      <sheetName val="CT_Duong2"/>
      <sheetName val="D_gia2"/>
      <sheetName val="T_hop2"/>
      <sheetName val="CtP_tro2"/>
      <sheetName val="Nha_moi2"/>
      <sheetName val="TT-T_Tron_So_22"/>
      <sheetName val="Ct_Dam_2"/>
      <sheetName val="Ct_Duoi2"/>
      <sheetName val="Ct_Tren2"/>
      <sheetName val="D_giaMay2"/>
      <sheetName val="Thep_2"/>
      <sheetName val="Chi_tiet_Khoi_luong2"/>
      <sheetName val="TH_khoi_luong2"/>
      <sheetName val="Chiet_tinh_vat_lieu_2"/>
      <sheetName val="TH_KL_VL2"/>
      <sheetName val="phan_tich_DG2"/>
      <sheetName val="gia_vat_lieu2"/>
      <sheetName val="gia_xe_may2"/>
      <sheetName val="gia_nhan_cong2"/>
      <sheetName val="TH_(T1-6)2"/>
      <sheetName val="_NL2"/>
      <sheetName val="_NL_(2)2"/>
      <sheetName val="CDTHCT_(3)2"/>
      <sheetName val="vat_tu2"/>
      <sheetName val="Xep_hang_2012"/>
      <sheetName val="toan_Cty2"/>
      <sheetName val="Cong_ty2"/>
      <sheetName val="XN_22"/>
      <sheetName val="XN_ong_CHi2"/>
      <sheetName val="N_XDCT&amp;_XKLD2"/>
      <sheetName val="CN_HCM2"/>
      <sheetName val="TT_XKLD(Nhan)2"/>
      <sheetName val="Ong_Hong2"/>
      <sheetName val="CN_hung_yen2"/>
      <sheetName val="Dong_nai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DS_them_luong_qui_4-20022"/>
      <sheetName val="Phuc_loi_2-9-022"/>
      <sheetName val="Thuong_nhan_dip_21-12-022"/>
      <sheetName val="Thuong_dip_nhan_danh_hieu_AHL§2"/>
      <sheetName val="Thang_luong_thu_13_nam_20022"/>
      <sheetName val="Luong_SX#_dip_Tet_Qui_Mui(dong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Cong_hop2"/>
      <sheetName val="kldukien_(107)2"/>
      <sheetName val="qui1_(2)2"/>
      <sheetName val="Quyet_toan2"/>
      <sheetName val="Thu_hoi2"/>
      <sheetName val="Lai_vay2"/>
      <sheetName val="Tien_vay2"/>
      <sheetName val="Cong_no2"/>
      <sheetName val="Cop_pha2"/>
      <sheetName val="KL_VL2"/>
      <sheetName val="QT_9-62"/>
      <sheetName val="Thuong_luu_HB2"/>
      <sheetName val="QT_Ky_T2"/>
      <sheetName val="bc_vt_TON_BAI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DSL_(2)2"/>
      <sheetName val="binh_do2"/>
      <sheetName val="cot_lieu2"/>
      <sheetName val="van_khuon2"/>
      <sheetName val="CT_BT2"/>
      <sheetName val="lay_mau2"/>
      <sheetName val="mat_ngoai_goi2"/>
      <sheetName val="coc_tram-bt2"/>
      <sheetName val="Phu_luc_HD2"/>
      <sheetName val="Gia_du_thau2"/>
      <sheetName val="Ca_xe2"/>
      <sheetName val="sent_to2"/>
      <sheetName val="CO_SO_DU_LIEU_PTVL2"/>
      <sheetName val="Tien_ung2"/>
      <sheetName val="phi_luong32"/>
      <sheetName val="KL_Tram_Cty2"/>
      <sheetName val="Gam_may_Cty2"/>
      <sheetName val="KL_tram_KH2"/>
      <sheetName val="Gam_may_KH2"/>
      <sheetName val="CT_xa2"/>
      <sheetName val="cong_bien_t102"/>
      <sheetName val="luong_t9_2"/>
      <sheetName val="bb_t92"/>
      <sheetName val="THVT_T52"/>
      <sheetName val="XL1_t52"/>
      <sheetName val="XL2_T52"/>
      <sheetName val="XL3_T52"/>
      <sheetName val="XL5_T52"/>
      <sheetName val="CC_XL12"/>
      <sheetName val="KKTS_042"/>
      <sheetName val="nha_kct2"/>
      <sheetName val="Thang_122"/>
      <sheetName val="Thang_13"/>
      <sheetName val="Thang_12_(2)2"/>
      <sheetName val="Thang_012"/>
      <sheetName val="XE_DAU2"/>
      <sheetName val="XE_XANG2"/>
      <sheetName val="THKL_H92"/>
      <sheetName val="THKL_H42"/>
      <sheetName val="Hat_12"/>
      <sheetName val="VAT_TU_NHAN_TXQN1"/>
      <sheetName val="bang_tong_ke_khoi_luong_vat_tu1"/>
      <sheetName val="hcong_tkhe1"/>
      <sheetName val="VAT_TU_NHAN_TKHE1"/>
      <sheetName val="hcong_qn1"/>
      <sheetName val="VAT_TU_NHAN_(2)1"/>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DG_SOC2"/>
      <sheetName val="DG_HQ2"/>
      <sheetName val="Bot_Giat_C2"/>
      <sheetName val="Bot_Giat_P_2"/>
      <sheetName val="THAY_THUNG_H2"/>
      <sheetName val="thi_nghiem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TH_mau_moi_tu_T101"/>
      <sheetName val="Tong_hop_Quy_IV1"/>
      <sheetName val="Chenh_lech2"/>
      <sheetName val="Kinh_phí2"/>
      <sheetName val="TH_du_toan_2"/>
      <sheetName val="Du_toan_2"/>
      <sheetName val="C_Tinh2"/>
      <sheetName val="congtac_vien-uy2"/>
      <sheetName val="Nhan_luc20012"/>
      <sheetName val="Tong_Thu1"/>
      <sheetName val="Tong_Chi1"/>
      <sheetName val="Truong_hoc1"/>
      <sheetName val="Cty_CP1"/>
      <sheetName val="G_thau_3B1"/>
      <sheetName val="T_Hop_Thu-chi1"/>
      <sheetName val="_H8_duong2"/>
      <sheetName val="Hat_7dg2"/>
      <sheetName val="TH_duong_1B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doanh_thu_loi_nhuan2"/>
      <sheetName val="dong_tien2"/>
      <sheetName val="thu_hoi_von2"/>
      <sheetName val="hoan_von2"/>
      <sheetName val="dothi_npv2"/>
      <sheetName val="diem_hoa_von2"/>
      <sheetName val="nop_ngan_sach2"/>
      <sheetName val="chi_tieu2"/>
      <sheetName val="TH_cau_1B2"/>
      <sheetName val="cau_H12"/>
      <sheetName val="Son_dg2"/>
      <sheetName val="KH_200³_(moi_max)2"/>
      <sheetName val="XXXXXXX"/>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CT_032"/>
      <sheetName val="TH_032"/>
      <sheetName val="Cau_2(3)2"/>
      <sheetName val="B_T_HOP1"/>
      <sheetName val="HT_HE_DUONG1"/>
      <sheetName val="DH_D1,21"/>
      <sheetName val="Tro_giup1"/>
      <sheetName val="MTO_REV_01"/>
      <sheetName val="Bang_gia_NC1"/>
      <sheetName val="gia_phan_mong1"/>
      <sheetName val="TH_DZ351"/>
      <sheetName val="NAM_20042"/>
      <sheetName val="AC_equipment"/>
      <sheetName val="Chung_tu"/>
      <sheetName val="So_cai"/>
      <sheetName val="Can_doi"/>
      <sheetName val="Phat_sinh"/>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QT_Duoc_(Hai)1"/>
      <sheetName val="BLR_11"/>
      <sheetName val="D_Da01"/>
      <sheetName val="Div__A1"/>
      <sheetName val="TSCD_ko_dung1"/>
      <sheetName val="Tong_vat_tu1"/>
      <sheetName val="VT_luu1"/>
      <sheetName val="Vtu_u_dong1"/>
      <sheetName val="TSLD_khac1"/>
      <sheetName val="CC_da_pbo_het1"/>
      <sheetName val="26+960-27+050_91"/>
      <sheetName val="luong_thang_101"/>
      <sheetName val="tong_hop_thang_101"/>
      <sheetName val="TH_111"/>
      <sheetName val="px_khai_thac_21"/>
      <sheetName val="dao_lo_so_21"/>
      <sheetName val="luong_vp_thang_101"/>
      <sheetName val="Du_thau1"/>
      <sheetName val="Phan_tich_don_gia_(doc)1"/>
      <sheetName val="Du_toan1"/>
      <sheetName val="Chenh_lech_vat_tu1"/>
      <sheetName val="Phan_tich_vat_tu1"/>
      <sheetName val="Tong_hop_vat_tu1"/>
      <sheetName val="Gia_tri_vat_tu1"/>
      <sheetName val="Chi_phi_van_chuyen1"/>
      <sheetName val="Don_gia_chi_tiet1"/>
      <sheetName val="Tong_hop_kinh_phi1"/>
      <sheetName val="Tu_van_Thiet_ke1"/>
      <sheetName val="Tien_do_thi_cong1"/>
      <sheetName val="Bia_du_toan1"/>
      <sheetName val="[PIPE-03E_XLSÝ26+960-27+150_4(k"/>
      <sheetName val="L_D17041"/>
      <sheetName val="TK_331c1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THV_CHI_61"/>
      <sheetName val="27+500-700_4(k85)1"/>
      <sheetName val="B9_SCL_(2)1"/>
      <sheetName val="Thang_7-051"/>
      <sheetName val="Bia_dvi1"/>
      <sheetName val="B3_Tonghop_thang1"/>
      <sheetName val="Liệt_kê"/>
      <sheetName val="CHIET_TINH_TBA1"/>
      <sheetName val="CHIET_TINH_DZ_0,41"/>
      <sheetName val="CHIET_TINH_CCT1"/>
      <sheetName val="Tong_hop_gia1"/>
      <sheetName val="cong_bien_t1&lt;1"/>
      <sheetName val="Bang_2B1"/>
      <sheetName val="Dgia_vat_tu1"/>
      <sheetName val="Don_gia_III1"/>
      <sheetName val="Dgia_VT1"/>
      <sheetName val="Cong_doan1"/>
      <sheetName val="VËt_liÖu"/>
      <sheetName val="K_L­¬ng_"/>
      <sheetName val="GTDT_"/>
      <sheetName val="Bï_VL_"/>
      <sheetName val="Tæng_Hîp"/>
      <sheetName val="Kinh_PhÝ"/>
      <sheetName val="T_kÕ"/>
      <sheetName val="tÝnh_VL"/>
      <sheetName val="KL_®Ëp"/>
      <sheetName val="Lµng_Lµ"/>
      <sheetName val="THDN_MBA_phu_tai"/>
      <sheetName val="TBA_CC"/>
      <sheetName val="Purchase_Order"/>
      <sheetName val="Customize_Your_Purchase_Order"/>
      <sheetName val="A__Building__"/>
      <sheetName val="Qty-(Arc_)"/>
      <sheetName val="TH_K_II"/>
      <sheetName val="TH_K_I"/>
      <sheetName val="Electrical_Breakdown"/>
      <sheetName val="DTcojg_4-5"/>
      <sheetName val="DGchitiet_"/>
      <sheetName val="P_LIST"/>
      <sheetName val="MAKING_BILL"/>
      <sheetName val="CO_FORM_A"/>
      <sheetName val="HOI_PHIEU"/>
      <sheetName val="YEU_CAU_TT_TECH_(LC)"/>
      <sheetName val="shipping_advice"/>
      <sheetName val="May_thi_cong"/>
      <sheetName val="Chi_phi_chung"/>
      <sheetName val="TH_du_toan¸"/>
      <sheetName val="TH_du_toann"/>
      <sheetName val="ND13-1+334"/>
      <sheetName val="26+960-27+150_5(k95!"/>
      <sheetName val="TH_du_toanþ"/>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DMVT1_(2)"/>
      <sheetName val="Chiet_tinh_6at_lieu_"/>
      <sheetName val="gia_vat_,ieu"/>
      <sheetName val="Ki泺m_tra_DS_thue_GTGT"/>
      <sheetName val="27+740-820_3(k95)"/>
      <sheetName val="20_9_05"/>
      <sheetName val="Thanh_toan"/>
      <sheetName val="B_11D_"/>
      <sheetName val="Bang_luong_"/>
      <sheetName val="Gia_tr?"/>
      <sheetName val="Ki??m_tra_DS_thue_GTGT"/>
      <sheetName val="Thuong_dip_nhan_danh_hieu_AHL?"/>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1"/>
      <sheetName val="CAU5_A_Thu"/>
      <sheetName val="yen_lenh"/>
      <sheetName val="CAU5_(1+2)"/>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KL_XL20003"/>
      <sheetName val="Chiet_tinh3"/>
      <sheetName val="Van_chuyen3"/>
      <sheetName val="THKP_(2)3"/>
      <sheetName val="T_Bi3"/>
      <sheetName val="Thiet_ke3"/>
      <sheetName val="K_luong3"/>
      <sheetName val="TT_L23"/>
      <sheetName val="TT_L13"/>
      <sheetName val="Thue_Ngoai3"/>
      <sheetName val="Sheet2_(2)3"/>
      <sheetName val="LUAN_CHUYEN3"/>
      <sheetName val="KE_QUY3"/>
      <sheetName val="LUONGGIAN_TIEP3"/>
      <sheetName val="VAY_VON3"/>
      <sheetName val="O_THAO3"/>
      <sheetName val="Q_TRUNG3"/>
      <sheetName val="Y_THANH3"/>
      <sheetName val="Interim_payment3"/>
      <sheetName val="Bid_Sum3"/>
      <sheetName val="Item_B3"/>
      <sheetName val="Dg_A3"/>
      <sheetName val="Dg_B&amp;C3"/>
      <sheetName val="Material_at_site3"/>
      <sheetName val="Gia_VL3"/>
      <sheetName val="Bang_gia_ca_may3"/>
      <sheetName val="Bang_luong_CB3"/>
      <sheetName val="Bang_P_tich_CT3"/>
      <sheetName val="D_toan_chi_tiet3"/>
      <sheetName val="Bang_TH_Dtoan3"/>
      <sheetName val="KH_2003_(moi_max)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AC_PC3"/>
      <sheetName val="cd_viaK0-T63"/>
      <sheetName val="cdvia_T6-Tc243"/>
      <sheetName val="cdvia_Tc24-T463"/>
      <sheetName val="cd_btnL2k0+361-T193"/>
      <sheetName val="TAI_TRONG3"/>
      <sheetName val="NOI_LUC3"/>
      <sheetName val="TINH_DUYET_THTT_CHINH3"/>
      <sheetName val="TDUYET_THTT_PHU3"/>
      <sheetName val="TINH_DAO_DONG_VA_DO_VONG3"/>
      <sheetName val="TINH_NEO3"/>
      <sheetName val="Chi_tiet_-_Dv_lap3"/>
      <sheetName val="TH_KHTC3"/>
      <sheetName val="Dong_Dau3"/>
      <sheetName val="Dong_Dau_(2)3"/>
      <sheetName val="Sau_dong3"/>
      <sheetName val="Ma_xa3"/>
      <sheetName val="My_dinh3"/>
      <sheetName val="Tong_cong3"/>
      <sheetName val="cap_cho_cac_DT3"/>
      <sheetName val="Ung_-_hoan3"/>
      <sheetName val="CP_may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cong_Q23"/>
      <sheetName val="T_U_luong_Q13"/>
      <sheetName val="T_U_luong_Q23"/>
      <sheetName val="T_U_luong_Q33"/>
      <sheetName val="thkl_(2)3"/>
      <sheetName val="long_tec3"/>
      <sheetName val="Quang_Tri3"/>
      <sheetName val="Da_Nang3"/>
      <sheetName val="Quang_Nam3"/>
      <sheetName val="Quang_Ngai3"/>
      <sheetName val="TH_DH-QN3"/>
      <sheetName val="KP_HD3"/>
      <sheetName val="DB_HD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Gia_DAN3"/>
      <sheetName val="__3"/>
      <sheetName val="san_vuon3"/>
      <sheetName val="khu_phu_tro3"/>
      <sheetName val="Phu_luc3"/>
      <sheetName val="Gia_trÞ3"/>
      <sheetName val="C_TIEU3"/>
      <sheetName val="T_Luong3"/>
      <sheetName val="T_HAO3"/>
      <sheetName val="DT_TUYEN3"/>
      <sheetName val="DT_GIA3"/>
      <sheetName val="KHDT_(2)3"/>
      <sheetName val="CL_3"/>
      <sheetName val="KQ_(2)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be_tong3"/>
      <sheetName val="Tong_hop_thep3"/>
      <sheetName val="Thuyet_minh3"/>
      <sheetName val="CT_Duong3"/>
      <sheetName val="D_gia3"/>
      <sheetName val="T_hop3"/>
      <sheetName val="CtP_tro3"/>
      <sheetName val="Nha_moi3"/>
      <sheetName val="TT-T_Tron_So_23"/>
      <sheetName val="Ct_Dam_3"/>
      <sheetName val="Ct_Duoi3"/>
      <sheetName val="Ct_Tren3"/>
      <sheetName val="D_giaMay3"/>
      <sheetName val="Thep_3"/>
      <sheetName val="Chi_tiet_Khoi_luong3"/>
      <sheetName val="TH_khoi_luong3"/>
      <sheetName val="Chiet_tinh_vat_lieu_3"/>
      <sheetName val="TH_KL_VL3"/>
      <sheetName val="phan_tich_DG3"/>
      <sheetName val="gia_vat_lieu3"/>
      <sheetName val="gia_xe_may3"/>
      <sheetName val="gia_nhan_cong3"/>
      <sheetName val="TH_(T1-6)3"/>
      <sheetName val="_NL3"/>
      <sheetName val="_NL_(2)3"/>
      <sheetName val="CDTHCT_(3)3"/>
      <sheetName val="vat_tu3"/>
      <sheetName val="Xep_hang_2013"/>
      <sheetName val="toan_Cty3"/>
      <sheetName val="Cong_ty3"/>
      <sheetName val="XN_23"/>
      <sheetName val="XN_ong_CHi3"/>
      <sheetName val="N_XDCT&amp;_XKLD3"/>
      <sheetName val="CN_HCM3"/>
      <sheetName val="TT_XKLD(Nhan)3"/>
      <sheetName val="Ong_Hong3"/>
      <sheetName val="CN_hung_yen3"/>
      <sheetName val="Dong_nai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DS_them_luong_qui_4-20023"/>
      <sheetName val="Phuc_loi_2-9-023"/>
      <sheetName val="Thuong_nhan_dip_21-12-023"/>
      <sheetName val="Thuong_dip_nhan_danh_hieu_AHL§3"/>
      <sheetName val="Thang_luong_thu_13_nam_20023"/>
      <sheetName val="Luong_SX#_dip_Tet_Qui_Mui(dong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Cong_hop3"/>
      <sheetName val="kldukien_(107)3"/>
      <sheetName val="qui1_(2)3"/>
      <sheetName val="Quyet_toan3"/>
      <sheetName val="Thu_hoi3"/>
      <sheetName val="Lai_vay3"/>
      <sheetName val="Tien_vay3"/>
      <sheetName val="Cong_no3"/>
      <sheetName val="Cop_pha3"/>
      <sheetName val="KL_VL3"/>
      <sheetName val="QT_9-63"/>
      <sheetName val="Thuong_luu_HB3"/>
      <sheetName val="QT_Ky_T3"/>
      <sheetName val="bc_vt_TON_BAI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DSL_(2)3"/>
      <sheetName val="binh_do3"/>
      <sheetName val="cot_lieu3"/>
      <sheetName val="van_khuon3"/>
      <sheetName val="CT_BT3"/>
      <sheetName val="lay_mau3"/>
      <sheetName val="mat_ngoai_goi3"/>
      <sheetName val="coc_tram-bt3"/>
      <sheetName val="Phu_luc_HD3"/>
      <sheetName val="Gia_du_thau3"/>
      <sheetName val="Ca_xe3"/>
      <sheetName val="sent_to3"/>
      <sheetName val="CO_SO_DU_LIEU_PTVL3"/>
      <sheetName val="Tien_ung3"/>
      <sheetName val="phi_luong33"/>
      <sheetName val="KL_Tram_Cty3"/>
      <sheetName val="Gam_may_Cty3"/>
      <sheetName val="KL_tram_KH3"/>
      <sheetName val="Gam_may_KH3"/>
      <sheetName val="CT_xa3"/>
      <sheetName val="cong_bien_t103"/>
      <sheetName val="luong_t9_3"/>
      <sheetName val="bb_t93"/>
      <sheetName val="THVT_T53"/>
      <sheetName val="XL1_t53"/>
      <sheetName val="XL2_T53"/>
      <sheetName val="XL3_T53"/>
      <sheetName val="XL5_T53"/>
      <sheetName val="CC_XL13"/>
      <sheetName val="KKTS_043"/>
      <sheetName val="nha_kct3"/>
      <sheetName val="Thang_123"/>
      <sheetName val="Thang_14"/>
      <sheetName val="Thang_12_(2)3"/>
      <sheetName val="Thang_013"/>
      <sheetName val="XE_DAU3"/>
      <sheetName val="XE_XANG3"/>
      <sheetName val="THKL_H93"/>
      <sheetName val="THKL_H43"/>
      <sheetName val="Hat_13"/>
      <sheetName val="VAT_TU_NHAN_TXQN2"/>
      <sheetName val="bang_tong_ke_khoi_luong_vat_tu2"/>
      <sheetName val="hcong_tkhe2"/>
      <sheetName val="VAT_TU_NHAN_TKHE2"/>
      <sheetName val="hcong_qn2"/>
      <sheetName val="VAT_TU_NHAN_(2)2"/>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DG_SOC3"/>
      <sheetName val="DG_HQ3"/>
      <sheetName val="Bot_Giat_C3"/>
      <sheetName val="Bot_Giat_P_3"/>
      <sheetName val="THAY_THUNG_H3"/>
      <sheetName val="thi_nghiem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TH_mau_moi_tu_T102"/>
      <sheetName val="Tong_hop_Quy_IV2"/>
      <sheetName val="Chenh_lech3"/>
      <sheetName val="Kinh_phí3"/>
      <sheetName val="TH_du_toan_3"/>
      <sheetName val="Du_toan_3"/>
      <sheetName val="C_Tinh3"/>
      <sheetName val="congtac_vien-uy3"/>
      <sheetName val="Nhan_luc20013"/>
      <sheetName val="Tong_Thu2"/>
      <sheetName val="Tong_Chi2"/>
      <sheetName val="Truong_hoc2"/>
      <sheetName val="Cty_CP2"/>
      <sheetName val="G_thau_3B2"/>
      <sheetName val="T_Hop_Thu-chi2"/>
      <sheetName val="_H8_duong3"/>
      <sheetName val="Hat_7dg3"/>
      <sheetName val="TH_duong_1B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doanh_thu_loi_nhuan3"/>
      <sheetName val="dong_tien3"/>
      <sheetName val="thu_hoi_von3"/>
      <sheetName val="hoan_von3"/>
      <sheetName val="dothi_npv3"/>
      <sheetName val="diem_hoa_von3"/>
      <sheetName val="nop_ngan_sach3"/>
      <sheetName val="chi_tieu3"/>
      <sheetName val="TH_cau_1B3"/>
      <sheetName val="cau_H13"/>
      <sheetName val="Son_dg3"/>
      <sheetName val="KH_200³_(moi_max)3"/>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CT_033"/>
      <sheetName val="TH_033"/>
      <sheetName val="Cau_2(3)3"/>
      <sheetName val="B_T_HOP2"/>
      <sheetName val="HT_HE_DUONG2"/>
      <sheetName val="DH_D1,22"/>
      <sheetName val="Tro_giup2"/>
      <sheetName val="MTO_REV_02"/>
      <sheetName val="Bang_gia_NC2"/>
      <sheetName val="gia_phan_mong2"/>
      <sheetName val="TH_DZ352"/>
      <sheetName val="NAM_20043"/>
      <sheetName val="AC_equipment1"/>
      <sheetName val="Chung_tu1"/>
      <sheetName val="So_cai1"/>
      <sheetName val="Can_doi1"/>
      <sheetName val="Phat_sinh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QT_Duoc_(Hai)2"/>
      <sheetName val="BLR_12"/>
      <sheetName val="D_Da02"/>
      <sheetName val="Div__A2"/>
      <sheetName val="TSCD_ko_dung2"/>
      <sheetName val="Tong_vat_tu2"/>
      <sheetName val="VT_luu2"/>
      <sheetName val="Vtu_u_dong2"/>
      <sheetName val="TSLD_khac2"/>
      <sheetName val="CC_da_pbo_het2"/>
      <sheetName val="26+960-27+050_92"/>
      <sheetName val="luong_thang_102"/>
      <sheetName val="tong_hop_thang_102"/>
      <sheetName val="TH_112"/>
      <sheetName val="px_khai_thac_22"/>
      <sheetName val="dao_lo_so_22"/>
      <sheetName val="luong_vp_thang_102"/>
      <sheetName val="Du_thau2"/>
      <sheetName val="Phan_tich_don_gia_(doc)2"/>
      <sheetName val="Du_toan2"/>
      <sheetName val="Chenh_lech_vat_tu2"/>
      <sheetName val="Phan_tich_vat_tu2"/>
      <sheetName val="Tong_hop_vat_tu2"/>
      <sheetName val="Gia_tri_vat_tu2"/>
      <sheetName val="Chi_phi_van_chuyen2"/>
      <sheetName val="Don_gia_chi_tiet2"/>
      <sheetName val="Tong_hop_kinh_phi2"/>
      <sheetName val="Tu_van_Thiet_ke2"/>
      <sheetName val="Tien_do_thi_cong2"/>
      <sheetName val="Bia_du_toan2"/>
      <sheetName val="[PIPE-03E_XLSÝ26+960-27+150_4(1"/>
      <sheetName val="L_D17042"/>
      <sheetName val="TK_331c1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THV_CHI_62"/>
      <sheetName val="27+500-700_4(k85)2"/>
      <sheetName val="B9_SCL_(2)2"/>
      <sheetName val="Thang_7-052"/>
      <sheetName val="Bia_dvi2"/>
      <sheetName val="B3_Tonghop_thang2"/>
      <sheetName val="Liệt_kê1"/>
      <sheetName val="CHIET_TINH_TBA2"/>
      <sheetName val="CHIET_TINH_DZ_0,42"/>
      <sheetName val="CHIET_TINH_CCT2"/>
      <sheetName val="Tong_hop_gia2"/>
      <sheetName val="cong_bien_t1&lt;2"/>
      <sheetName val="Bang_2B2"/>
      <sheetName val="Dgia_vat_tu2"/>
      <sheetName val="Don_gia_III2"/>
      <sheetName val="Dgia_VT2"/>
      <sheetName val="Cong_doan2"/>
      <sheetName val="VËt_liÖu1"/>
      <sheetName val="K_L­¬ng_1"/>
      <sheetName val="GTDT_1"/>
      <sheetName val="Bï_VL_1"/>
      <sheetName val="Tæng_Hîp1"/>
      <sheetName val="Kinh_PhÝ1"/>
      <sheetName val="T_kÕ1"/>
      <sheetName val="tÝnh_VL1"/>
      <sheetName val="KL_®Ëp1"/>
      <sheetName val="Lµng_Lµ1"/>
      <sheetName val="THDN_MBA_phu_tai1"/>
      <sheetName val="TBA_CC1"/>
      <sheetName val="Purchase_Order1"/>
      <sheetName val="Customize_Your_Purchase_Order1"/>
      <sheetName val="A__Building__1"/>
      <sheetName val="Qty-(Arc_)1"/>
      <sheetName val="TH_K_II1"/>
      <sheetName val="TH_K_I1"/>
      <sheetName val="Electrical_Breakdown1"/>
      <sheetName val="DTcojg_4-51"/>
      <sheetName val="DGchitiet_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TH_du_toan¸1"/>
      <sheetName val="TH_du_toann1"/>
      <sheetName val="26+960-27+150_5(k95!1"/>
      <sheetName val="TH_du_toanþ1"/>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DMVT1_(2)1"/>
      <sheetName val="Chiet_tinh_6at_lieu_1"/>
      <sheetName val="gia_vat_,ieu1"/>
      <sheetName val="Ki泺m_tra_DS_thue_GTGT1"/>
      <sheetName val="27+740-820_3(k95)1"/>
      <sheetName val="20_9_051"/>
      <sheetName val="Thanh_toan1"/>
      <sheetName val="B_11D_1"/>
      <sheetName val="Gia_tr?1"/>
      <sheetName val="Ki??m_tra_DS_thue_GTGT1"/>
      <sheetName val="Thuong_dip_nhan_danh_hieu_AHL?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見積原稿99831"/>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Repo Date"/>
      <sheetName val="Insulation_Utl_Off"/>
      <sheetName val="Note_Piping"/>
      <sheetName val="eq_data"/>
      <sheetName val="입찰내역 발주처 양식"/>
      <sheetName val="cashflow"/>
      <sheetName val="输煤冲洗水泵房"/>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인원"/>
      <sheetName val="Macro(ST)"/>
      <sheetName val="Macro(AT)"/>
      <sheetName val="CONSTRUCTION"/>
      <sheetName val="뜃맟뭁돽띿ᘀ᨜԰_x0000_缀_x0000__x0000_"/>
      <sheetName val="일위대가표"/>
      <sheetName val="analiz(exc. VAT )"/>
      <sheetName val="QT_Duoc_(Hai)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하도급업체"/>
      <sheetName val="(2)"/>
      <sheetName val="DRUM"/>
      <sheetName val="COMMERCIAL OFFER"/>
      <sheetName val="HELP項目"/>
      <sheetName val="aspha"/>
      <sheetName val="inform"/>
      <sheetName val="AUTOMATIC SELECT"/>
      <sheetName val="연령현황"/>
      <sheetName val="총무"/>
      <sheetName val="고객별 담당자"/>
      <sheetName val="BX T7"/>
      <sheetName val="Giai trinh"/>
      <sheetName val="뜃맟뭁돽띿ᘀ᨜԰"/>
      <sheetName val="[PIPE-03E.XLS]_MGT_DRT_MGT_IM_2"/>
      <sheetName val="[PIPE-03E.XLS]_N_MGT_DRT_MGT__2"/>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01. KHO A-&gt;E"/>
      <sheetName val="RAB AR&amp;STR"/>
      <sheetName val="van_phong_Quy_1"/>
      <sheetName val="Cong_ty_Quy_1"/>
      <sheetName val="Buy_vs__Lease_Car"/>
      <sheetName val="CP_Khac_cuoc_VC"/>
      <sheetName val="T_KE_CP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Phieu_NX"/>
      <sheetName val="THEKHO"/>
      <sheetName val="HSXL"/>
      <sheetName val="cuoc13"/>
      <sheetName val="Đơn giá kết cấu"/>
      <sheetName val="Data.T8"/>
      <sheetName val="HTTK"/>
      <sheetName val="THCP198"/>
      <sheetName val="DataSheet"/>
      <sheetName val="Original"/>
      <sheetName val="TB Grouping"/>
      <sheetName val="OAR-FS"/>
      <sheetName val="Summary ( No use) "/>
      <sheetName val="qhlk"/>
      <sheetName val="Trang mở đầu"/>
      <sheetName val="DM 285"/>
      <sheetName val="TB_220"/>
      <sheetName val="ctdz10"/>
      <sheetName val="THDGþ"/>
      <sheetName val="Caod"/>
      <sheetName val="CaodÈ"/>
      <sheetName val="DaÈ"/>
      <sheetName val="Daþ"/>
      <sheetName val="CTTra"/>
      <sheetName val="KL datdaolap "/>
      <sheetName val="Chi tiet ma"/>
      <sheetName val="NGAY THANG"/>
      <sheetName val="TIEN MAT"/>
      <sheetName val="BCDPS T05"/>
      <sheetName val="BU9-10_x0000__x0000__x0000__x0015_[PIPE-03E.XLS]BU10-11"/>
      <sheetName val="Nnh1-2+80_x0000__x0000__x0000__x0000__x0019_[PIPE-03E.XLS]MD1"/>
      <sheetName val="Mnh0-1_x0000__x0000__x0000__x0014_[PIPE-03E.XLS]Nnh0-1_x0000_"/>
      <sheetName val="EDITPAGE"/>
      <sheetName val="Duc_bk"/>
      <sheetName val="P&amp;L"/>
      <sheetName val="TransIn"/>
      <sheetName val="RAB"/>
      <sheetName val="WT-LIST"/>
      <sheetName val="Dbase"/>
      <sheetName val="custom check"/>
      <sheetName val="atap"/>
      <sheetName val="harga"/>
      <sheetName val="Sensitivitas"/>
      <sheetName val="Mau nha DD"/>
      <sheetName val="Coax Designer"/>
      <sheetName val="TNHCHINH"/>
      <sheetName val="ntua_x0005__x0000_"/>
      <sheetName val="Quy4"/>
      <sheetName val="Danh_sach_hang"/>
      <sheetName val="KHO_X_N"/>
      <sheetName val="Open"/>
      <sheetName val="Function"/>
      <sheetName val="Noisuy-LLL"/>
      <sheetName val="Đầu vào"/>
      <sheetName val="경비2내역"/>
      <sheetName val="tifico"/>
      <sheetName val="C.S.A"/>
      <sheetName val="工程成本分析(新)"/>
      <sheetName val="假設工程分析 (新)"/>
      <sheetName val="KT_CUA_"/>
      <sheetName val="Unit_price"/>
      <sheetName val="gia_vtu,_ncong"/>
      <sheetName val="dao_dat"/>
      <sheetName val="chong_tham"/>
      <sheetName val="Yeu_cau_gia"/>
      <sheetName val="Phan_chia_tien_ich"/>
      <sheetName val="Prelim_HP5-ham"/>
      <sheetName val="B3_Mong&amp;ham_"/>
      <sheetName val="Prelim_HP5-than"/>
      <sheetName val="B4_Than&amp;Hoan_thien"/>
      <sheetName val="Hệ_sô_K"/>
      <sheetName val="DM_LD"/>
      <sheetName val="PH_5"/>
      <sheetName val="@_Dap"/>
      <sheetName val="XE_DA("/>
      <sheetName val="khen_thuong_(2)"/>
      <sheetName val="khen_thuong"/>
      <sheetName val="San_luong"/>
      <sheetName val="Thu_nhap"/>
      <sheetName val="30개월기준대비표_아랍택)"/>
      <sheetName val="총괄표_(2)"/>
      <sheetName val="project_management"/>
      <sheetName val="1_우편집중내역서"/>
      <sheetName val="Project_Brief"/>
      <sheetName val="THD"/>
      <sheetName val="CỘT_HỐ_PIT"/>
      <sheetName val="Don_gia"/>
      <sheetName val="Cước_CG"/>
      <sheetName val="gia_tri_theo_phong"/>
      <sheetName val="BC_t×nh_h×nh_thùc_hiÖn_qu©n_sè"/>
      <sheetName val="Chi_tiet_so_du_Tai_khoan"/>
      <sheetName val="BC_t×nh_h×nh_nhËn_vµ_quyÕt_KP"/>
      <sheetName val="BC-QT_nghiÖp_vô_+TXuyªn-_2002"/>
      <sheetName val="bao_cao_thuc_hien_NS_bao_dam_"/>
      <sheetName val="Bc_TQT_chi_BHXH_-_2002"/>
      <sheetName val="BC_QT_gi¸_trÞ_hiÖn_vËt"/>
      <sheetName val="BCKP_XD_cong_trinh_PT"/>
      <sheetName val="bao_cao_thuc_hien_KH_TMat"/>
      <sheetName val="B¶ng_kiÓm_kª_quÜ_tiÒn_mÆt"/>
      <sheetName val="BC_KQua_HDong_co_thu"/>
      <sheetName val="THop_chi_phi__SXKD"/>
      <sheetName val="B¶ng_tæng_hîp_KHMM_TBÞ"/>
      <sheetName val="Qui_cq_-A4"/>
      <sheetName val="B¸o_c¸o_thu_chi_quÜ_c¬_quan"/>
      <sheetName val="BC_quyet_to¸n_KPXDCB"/>
      <sheetName val="QT_KPhi_-_a4"/>
      <sheetName val="Phan_tich_hieu_qua"/>
      <sheetName val="PLuc_TH_CPhi_DAXN"/>
      <sheetName val="BCQT_DAXNeo"/>
      <sheetName val="BC_QT_chi_tro_cap_co_cong_CM"/>
      <sheetName val="D_HopKL"/>
      <sheetName val="Harga_ME_"/>
      <sheetName val="ME_BOQ"/>
      <sheetName val="PP_BOQ"/>
      <sheetName val="Sum_BoQ"/>
      <sheetName val="13_BANG_CT"/>
      <sheetName val="14_MMUS_GIUA_NHIP"/>
      <sheetName val="4_HSPBngang"/>
      <sheetName val="6_Tinh_tai"/>
      <sheetName val="2_NSl"/>
      <sheetName val="17_US_CHU_tho_a_b"/>
      <sheetName val="15_MMUS_GOI"/>
      <sheetName val="5_BANG_I"/>
      <sheetName val="Đơn_Giá_"/>
      <sheetName val="Tong_dip_nhan_dan"/>
      <sheetName val="Gia_tr_"/>
      <sheetName val="Ki__m_tra_DS_thue_GTGT"/>
      <sheetName val="Thuong_dip_nhan_danh_hieu_AHL_"/>
      <sheetName val="1_R18_BF"/>
      <sheetName val="6_External_works-R18"/>
      <sheetName val="_03"/>
      <sheetName val="DM_ChiPhi"/>
      <sheetName val="TONG_HOP_"/>
      <sheetName val="THU_TIEN_QUI"/>
      <sheetName val="PT_BEAM_3F"/>
      <sheetName val="PT_BEAM_2F"/>
      <sheetName val="07_THDZ"/>
      <sheetName val="Phan_tich"/>
      <sheetName val="TH_MTC"/>
      <sheetName val="TH_N_Cong"/>
      <sheetName val="Bang_KL"/>
      <sheetName val="TH_Vat_tu"/>
      <sheetName val="_PIPE-03E_XLSÝ26+960-27+150_4(k"/>
      <sheetName val="Structure_data"/>
      <sheetName val="de_xuat_ket_cau"/>
      <sheetName val="DG_Cong_C1,C2,C3,C4,C5"/>
      <sheetName val="CFA_Sumary"/>
      <sheetName val="견적대비_견적서"/>
      <sheetName val="BSD_(2)"/>
      <sheetName val="간접인원_급료산출"/>
      <sheetName val="clv"/>
      <sheetName val="NONS__60"/>
      <sheetName val="GASATAGG_XLS"/>
      <sheetName val="VALVE_LIST"/>
      <sheetName val="Build_Up"/>
      <sheetName val="1_설계조건"/>
      <sheetName val="Cost_Report"/>
      <sheetName val="Budget_Code"/>
      <sheetName val="Purchased_Goods_Detail"/>
      <sheetName val="Check_C"/>
      <sheetName val="Phân_tích_hoàn_thiện"/>
      <sheetName val="MAU_Phân_tích_KC"/>
      <sheetName val="PL_Vua_(3)"/>
      <sheetName val="TH_VL,_NC,_DDHT_Thanhphuoc"/>
      <sheetName val="DATA_TV"/>
      <sheetName val="Phan_tho"/>
      <sheetName val="Gia_giao_VL_den_HT"/>
      <sheetName val="Gia_VL_den_HT"/>
      <sheetName val="Cap_DUL"/>
      <sheetName val="VBA_code"/>
      <sheetName val="F1_WS_"/>
      <sheetName val="_F1_WW"/>
      <sheetName val="GI_pipe"/>
      <sheetName val="data_charging_GAS"/>
      <sheetName val="2F_WS"/>
      <sheetName val="_F2_WW_"/>
      <sheetName val="F3_WS"/>
      <sheetName val="_F3_WW"/>
      <sheetName val="F9_WS_"/>
      <sheetName val="_F9_WW_"/>
      <sheetName val="F10_WS"/>
      <sheetName val="_F10_WW"/>
      <sheetName val="Main_GH_WS_"/>
      <sheetName val="_Main_GH_WW"/>
      <sheetName val="Sub_GH_WS"/>
      <sheetName val="Sub_GH_WW"/>
      <sheetName val="Cốt_thép"/>
      <sheetName val="built-up_rate"/>
      <sheetName val="List_of_works"/>
      <sheetName val="Bill_01_-_CTN"/>
      <sheetName val="PGV-Th_(2)"/>
      <sheetName val="D_toan_chi_thet"/>
      <sheetName val="Income_Statement"/>
      <sheetName val="Shareholders'_Equity"/>
      <sheetName val="Detail_pg_5"/>
      <sheetName val="MTO_REV_2(ARMOR)"/>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NAM_2001"/>
      <sheetName val="NAM_200&lt;1"/>
      <sheetName val="Executive_Summary"/>
      <sheetName val="Don_gia_vung_III"/>
      <sheetName val="CF_-Update_31Jul06"/>
      <sheetName val="THONG_SO"/>
      <sheetName val="Đơn_giá_chi_tiết_TN_39"/>
      <sheetName val="7_Khau_tru_"/>
      <sheetName val="DATA_BASE"/>
      <sheetName val="Bien_ban_Nthu_GK"/>
      <sheetName val="T__Ly_HD_giao_khoan_"/>
      <sheetName val="Hop_dong_giao_khoan"/>
      <sheetName val="giay_tam_ung_"/>
      <sheetName val="Bang_ke_T_toan_"/>
      <sheetName val="Hoa_don_ban_hang_"/>
      <sheetName val="Bang_phan_bo_tien_luong_2005"/>
      <sheetName val="Bang_cham_cong_"/>
      <sheetName val="Bang_T_T_Luong_CB_chu_Chot2005"/>
      <sheetName val="Bang_T_T_luong_CN_lai_xe"/>
      <sheetName val="Bang_thanh_toan_luong_2005"/>
      <sheetName val="Nhan_cong_cho_CT_nam_2005"/>
      <sheetName val="Dinh_Muc_tieu_hao_VL_2005"/>
      <sheetName val="Dang_Ky_chi_tiet_KH_2005"/>
      <sheetName val="Bang_phan_bo_NVL_nam_2005"/>
      <sheetName val="Bang_phan_bo_K_Hao_2005"/>
      <sheetName val="Dang_Ky_Khau_hao_2005"/>
      <sheetName val="Phu_luc_so_3(_TNDN)"/>
      <sheetName val="PhuLuc_so_1(TNDN)"/>
      <sheetName val="Mau_so_04_TNDN"/>
      <sheetName val="Mau_so_02C"/>
      <sheetName val="Mau_so_02B"/>
      <sheetName val="Mau_so_02A"/>
      <sheetName val="Mau_01B"/>
      <sheetName val="To_khai_Mau_11"/>
      <sheetName val="Don_xin_khat_nop_thue_nam_04"/>
      <sheetName val="Su_dung_hoa_don_mau_26"/>
      <sheetName val="QToan_hoa_don_"/>
      <sheetName val="Mau_so_01"/>
      <sheetName val="Mau_so_02"/>
      <sheetName val="Chi_tiet_Mau_03_(_mua_vao_)"/>
      <sheetName val="Mau_so_03"/>
      <sheetName val="Mau_so_04"/>
      <sheetName val="Mau_05"/>
      <sheetName val="De_nghi_giai_dap_ve_thue_"/>
      <sheetName val="the_duc"/>
      <sheetName val="Bao_cao_thong_ke_"/>
      <sheetName val="Phieu_DTra_Van_Tai_(_01_TKe_)"/>
      <sheetName val="[PIPE-03E_XLS]_MGT_DRT_MGT_IM_2"/>
      <sheetName val="[PIPE-03E_XLS]_N_MGT_DRT_MGT__2"/>
      <sheetName val="CSA-Rate_Build_Up"/>
      <sheetName val="Phương_án_1"/>
      <sheetName val="Hạng_mục_chung_(2)"/>
      <sheetName val="Chiet_tinh_dz22"/>
      <sheetName val="HH_Bê_tông_cọc"/>
      <sheetName val="D1500_LOẠI_1"/>
      <sheetName val="D1500_LOẠI_2"/>
      <sheetName val="D1500_LOẠI_3"/>
      <sheetName val="D1500_LOẠI_4"/>
      <sheetName val="SỐ_LIỆU"/>
      <sheetName val="HH_Bê_tông_cọc_(2)"/>
      <sheetName val="GDTL_cong_D40"/>
      <sheetName val="THKPcong_D40"/>
      <sheetName val="GDTran_gieng"/>
      <sheetName val="THKPtran_gieng"/>
      <sheetName val="THDT_(2)"/>
      <sheetName val="DB_(2)"/>
      <sheetName val="DGTLdap_dat_(3)"/>
      <sheetName val="TM_Du_toan"/>
      <sheetName val="THKP_dap_chinh_(3)"/>
      <sheetName val="Pr-_AC"/>
      <sheetName val="Q1-0"/>
      <sheetName val="CONSOIDATE 4"/>
      <sheetName val="CONSOIDATE 2"/>
      <sheetName val="1CT-CAUTHANG-TT-T13(TRIU)&lt;16&gt;16"/>
      <sheetName val="3,CT-CAUTHANG-T23-24&gt;50"/>
      <sheetName val="SCOPE OF WORK"/>
      <sheetName val="THONG KE CAU KIEN"/>
      <sheetName val="Đon gia"/>
      <sheetName val="Rates"/>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beam"/>
      <sheetName val="GENERAL REQUIREMENTS"/>
      <sheetName val="물량표"/>
      <sheetName val="__Kaefer-delhi_general$_MGT-DRT"/>
      <sheetName val="DG CANTHO"/>
      <sheetName val="Dutoan KL"/>
      <sheetName val="GP01a"/>
      <sheetName val="個案9411"/>
      <sheetName val="IBASE"/>
      <sheetName val="DS_10"/>
      <sheetName val="P7_HO Termination 07"/>
      <sheetName val="Package1"/>
      <sheetName val="Dept code"/>
      <sheetName val="docket"/>
      <sheetName val="Line code"/>
      <sheetName val="PSB.TB"/>
      <sheetName val="Weekly"/>
      <sheetName val="Ranh ࡤoc"/>
      <sheetName val="[PIPE-03E.XLS]_MGT_DRT_MGT_IM_3"/>
      <sheetName val="[PIPE-03E.XLS]_N_MGT_DRT_MGT__3"/>
      <sheetName val="[PIPE-03E.XLS]__Kaefer_delhi__2"/>
      <sheetName val="K5-1"/>
      <sheetName val="기안"/>
      <sheetName val="BechLab"/>
      <sheetName val="Ref"/>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공사개요"/>
      <sheetName val="매부"/>
      <sheetName val="현관"/>
      <sheetName val="breakdown"/>
      <sheetName val="B15"/>
      <sheetName val="B16"/>
      <sheetName val="B17"/>
      <sheetName val="B4-D3"/>
      <sheetName val="B8"/>
    </sheetNames>
    <definedNames>
      <definedName name="DataFilter"/>
      <definedName name="DataSort"/>
      <definedName name="GoBack"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refreshError="1"/>
      <sheetData sheetId="777" refreshError="1"/>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refreshError="1"/>
      <sheetData sheetId="1026" refreshError="1"/>
      <sheetData sheetId="1027" refreshError="1"/>
      <sheetData sheetId="1028" refreshError="1"/>
      <sheetData sheetId="1029" refreshError="1"/>
      <sheetData sheetId="1030"/>
      <sheetData sheetId="1031"/>
      <sheetData sheetId="1032"/>
      <sheetData sheetId="1033"/>
      <sheetData sheetId="1034"/>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refreshError="1"/>
      <sheetData sheetId="1077"/>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sheetData sheetId="1133"/>
      <sheetData sheetId="1134"/>
      <sheetData sheetId="1135"/>
      <sheetData sheetId="1136"/>
      <sheetData sheetId="1137"/>
      <sheetData sheetId="1138"/>
      <sheetData sheetId="1139"/>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sheetData sheetId="1166"/>
      <sheetData sheetId="1167"/>
      <sheetData sheetId="1168"/>
      <sheetData sheetId="1169"/>
      <sheetData sheetId="1170"/>
      <sheetData sheetId="1171"/>
      <sheetData sheetId="1172"/>
      <sheetData sheetId="1173"/>
      <sheetData sheetId="1174" refreshError="1"/>
      <sheetData sheetId="1175" refreshError="1"/>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sheetData sheetId="1582"/>
      <sheetData sheetId="1583" refreshError="1"/>
      <sheetData sheetId="1584"/>
      <sheetData sheetId="1585"/>
      <sheetData sheetId="1586"/>
      <sheetData sheetId="1587"/>
      <sheetData sheetId="1588"/>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sheetData sheetId="1600"/>
      <sheetData sheetId="1601"/>
      <sheetData sheetId="1602"/>
      <sheetData sheetId="1603"/>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refreshError="1"/>
      <sheetData sheetId="1725" refreshError="1"/>
      <sheetData sheetId="1726" refreshError="1"/>
      <sheetData sheetId="1727" refreshError="1"/>
      <sheetData sheetId="1728" refreshError="1"/>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refreshError="1"/>
      <sheetData sheetId="2194" refreshError="1"/>
      <sheetData sheetId="2195"/>
      <sheetData sheetId="2196"/>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sheetData sheetId="2283"/>
      <sheetData sheetId="2284" refreshError="1"/>
      <sheetData sheetId="2285" refreshError="1"/>
      <sheetData sheetId="2286" refreshError="1"/>
      <sheetData sheetId="2287" refreshError="1"/>
      <sheetData sheetId="2288" refreshError="1"/>
      <sheetData sheetId="2289"/>
      <sheetData sheetId="2290"/>
      <sheetData sheetId="2291"/>
      <sheetData sheetId="2292"/>
      <sheetData sheetId="2293"/>
      <sheetData sheetId="2294"/>
      <sheetData sheetId="2295"/>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refreshError="1"/>
      <sheetData sheetId="2416" refreshError="1"/>
      <sheetData sheetId="2417" refreshError="1"/>
      <sheetData sheetId="2418"/>
      <sheetData sheetId="2419" refreshError="1"/>
      <sheetData sheetId="2420"/>
      <sheetData sheetId="2421" refreshError="1"/>
      <sheetData sheetId="2422" refreshError="1"/>
      <sheetData sheetId="2423" refreshError="1"/>
      <sheetData sheetId="2424" refreshError="1"/>
      <sheetData sheetId="2425"/>
      <sheetData sheetId="2426"/>
      <sheetData sheetId="2427"/>
      <sheetData sheetId="2428"/>
      <sheetData sheetId="2429"/>
      <sheetData sheetId="2430"/>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sheetData sheetId="2444"/>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sheetData sheetId="2457"/>
      <sheetData sheetId="2458"/>
      <sheetData sheetId="2459"/>
      <sheetData sheetId="2460"/>
      <sheetData sheetId="246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sheetData sheetId="2505"/>
      <sheetData sheetId="2506"/>
      <sheetData sheetId="2507"/>
      <sheetData sheetId="2508" refreshError="1"/>
      <sheetData sheetId="2509"/>
      <sheetData sheetId="2510" refreshError="1"/>
      <sheetData sheetId="2511" refreshError="1"/>
      <sheetData sheetId="2512" refreshError="1"/>
      <sheetData sheetId="2513" refreshError="1"/>
      <sheetData sheetId="2514" refreshError="1"/>
      <sheetData sheetId="2515"/>
      <sheetData sheetId="2516"/>
      <sheetData sheetId="2517"/>
      <sheetData sheetId="2518"/>
      <sheetData sheetId="2519"/>
      <sheetData sheetId="2520"/>
      <sheetData sheetId="2521"/>
      <sheetData sheetId="2522"/>
      <sheetData sheetId="2523" refreshError="1"/>
      <sheetData sheetId="2524"/>
      <sheetData sheetId="2525"/>
      <sheetData sheetId="2526"/>
      <sheetData sheetId="2527"/>
      <sheetData sheetId="2528"/>
      <sheetData sheetId="2529" refreshError="1"/>
      <sheetData sheetId="2530"/>
      <sheetData sheetId="2531"/>
      <sheetData sheetId="2532"/>
      <sheetData sheetId="2533"/>
      <sheetData sheetId="2534"/>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sheetData sheetId="2544" refreshError="1"/>
      <sheetData sheetId="2545" refreshError="1"/>
      <sheetData sheetId="2546" refreshError="1"/>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sheetData sheetId="2748"/>
      <sheetData sheetId="2749"/>
      <sheetData sheetId="2750" refreshError="1"/>
      <sheetData sheetId="2751" refreshError="1"/>
      <sheetData sheetId="2752" refreshError="1"/>
      <sheetData sheetId="2753" refreshError="1"/>
      <sheetData sheetId="2754" refreshError="1"/>
      <sheetData sheetId="2755" refreshError="1"/>
      <sheetData sheetId="2756" refreshError="1"/>
      <sheetData sheetId="2757"/>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sheetData sheetId="2782"/>
      <sheetData sheetId="2783"/>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sheetData sheetId="2986"/>
      <sheetData sheetId="2987"/>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sheetData sheetId="3007" refreshError="1"/>
      <sheetData sheetId="3008"/>
      <sheetData sheetId="3009"/>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sheetData sheetId="3318"/>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refreshError="1"/>
      <sheetData sheetId="3341" refreshError="1"/>
      <sheetData sheetId="3342" refreshError="1"/>
      <sheetData sheetId="3343"/>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sheetData sheetId="3381"/>
      <sheetData sheetId="3382"/>
      <sheetData sheetId="3383"/>
      <sheetData sheetId="3384"/>
      <sheetData sheetId="3385"/>
      <sheetData sheetId="3386"/>
      <sheetData sheetId="3387"/>
      <sheetData sheetId="3388"/>
      <sheetData sheetId="3389"/>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sheetData sheetId="3447" refreshError="1"/>
      <sheetData sheetId="3448" refreshError="1"/>
      <sheetData sheetId="3449"/>
      <sheetData sheetId="3450" refreshError="1"/>
      <sheetData sheetId="3451" refreshError="1"/>
      <sheetData sheetId="3452" refreshError="1"/>
      <sheetData sheetId="3453"/>
      <sheetData sheetId="3454" refreshError="1"/>
      <sheetData sheetId="3455" refreshError="1"/>
      <sheetData sheetId="3456" refreshError="1"/>
      <sheetData sheetId="3457"/>
      <sheetData sheetId="3458"/>
      <sheetData sheetId="3459"/>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sheetData sheetId="3537" refreshError="1"/>
      <sheetData sheetId="3538" refreshError="1"/>
      <sheetData sheetId="3539"/>
      <sheetData sheetId="3540"/>
      <sheetData sheetId="3541"/>
      <sheetData sheetId="3542"/>
      <sheetData sheetId="3543"/>
      <sheetData sheetId="3544"/>
      <sheetData sheetId="3545" refreshError="1"/>
      <sheetData sheetId="3546" refreshError="1"/>
      <sheetData sheetId="3547"/>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sheetData sheetId="3559" refreshError="1"/>
      <sheetData sheetId="3560" refreshError="1"/>
      <sheetData sheetId="3561"/>
      <sheetData sheetId="3562"/>
      <sheetData sheetId="3563" refreshError="1"/>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refreshError="1"/>
      <sheetData sheetId="3590" refreshError="1"/>
      <sheetData sheetId="3591" refreshError="1"/>
      <sheetData sheetId="3592" refreshError="1"/>
      <sheetData sheetId="3593"/>
      <sheetData sheetId="3594"/>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sheetData sheetId="3611" refreshError="1"/>
      <sheetData sheetId="3612"/>
      <sheetData sheetId="3613"/>
      <sheetData sheetId="3614"/>
      <sheetData sheetId="3615"/>
      <sheetData sheetId="3616"/>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sheetData sheetId="3659"/>
      <sheetData sheetId="3660"/>
      <sheetData sheetId="3661"/>
      <sheetData sheetId="3662"/>
      <sheetData sheetId="3663"/>
      <sheetData sheetId="3664"/>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sheetData sheetId="3680"/>
      <sheetData sheetId="3681"/>
      <sheetData sheetId="3682"/>
      <sheetData sheetId="3683" refreshError="1"/>
      <sheetData sheetId="3684" refreshError="1"/>
      <sheetData sheetId="3685" refreshError="1"/>
      <sheetData sheetId="3686"/>
      <sheetData sheetId="3687" refreshError="1"/>
      <sheetData sheetId="3688"/>
      <sheetData sheetId="3689"/>
      <sheetData sheetId="3690"/>
      <sheetData sheetId="3691"/>
      <sheetData sheetId="3692"/>
      <sheetData sheetId="3693"/>
      <sheetData sheetId="3694"/>
      <sheetData sheetId="3695"/>
      <sheetData sheetId="3696"/>
      <sheetData sheetId="3697"/>
      <sheetData sheetId="3698"/>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sheetData sheetId="3731"/>
      <sheetData sheetId="3732" refreshError="1"/>
      <sheetData sheetId="3733" refreshError="1"/>
      <sheetData sheetId="3734" refreshError="1"/>
      <sheetData sheetId="3735" refreshError="1"/>
      <sheetData sheetId="3736"/>
      <sheetData sheetId="3737" refreshError="1"/>
      <sheetData sheetId="3738" refreshError="1"/>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sheetData sheetId="13847"/>
      <sheetData sheetId="13848"/>
      <sheetData sheetId="13849"/>
      <sheetData sheetId="13850"/>
      <sheetData sheetId="13851"/>
      <sheetData sheetId="13852"/>
      <sheetData sheetId="13853"/>
      <sheetData sheetId="13854"/>
      <sheetData sheetId="13855"/>
      <sheetData sheetId="13856"/>
      <sheetData sheetId="13857"/>
      <sheetData sheetId="13858"/>
      <sheetData sheetId="13859"/>
      <sheetData sheetId="13860"/>
      <sheetData sheetId="13861"/>
      <sheetData sheetId="13862"/>
      <sheetData sheetId="13863"/>
      <sheetData sheetId="13864"/>
      <sheetData sheetId="13865"/>
      <sheetData sheetId="13866"/>
      <sheetData sheetId="13867"/>
      <sheetData sheetId="13868"/>
      <sheetData sheetId="13869"/>
      <sheetData sheetId="13870"/>
      <sheetData sheetId="13871"/>
      <sheetData sheetId="13872"/>
      <sheetData sheetId="13873"/>
      <sheetData sheetId="13874"/>
      <sheetData sheetId="13875"/>
      <sheetData sheetId="13876"/>
      <sheetData sheetId="13877"/>
      <sheetData sheetId="13878"/>
      <sheetData sheetId="13879"/>
      <sheetData sheetId="13880"/>
      <sheetData sheetId="13881"/>
      <sheetData sheetId="13882"/>
      <sheetData sheetId="13883"/>
      <sheetData sheetId="13884"/>
      <sheetData sheetId="13885"/>
      <sheetData sheetId="13886"/>
      <sheetData sheetId="13887"/>
      <sheetData sheetId="13888"/>
      <sheetData sheetId="13889"/>
      <sheetData sheetId="13890"/>
      <sheetData sheetId="13891"/>
      <sheetData sheetId="13892"/>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sheetData sheetId="13907"/>
      <sheetData sheetId="13908"/>
      <sheetData sheetId="13909"/>
      <sheetData sheetId="13910"/>
      <sheetData sheetId="13911"/>
      <sheetData sheetId="13912"/>
      <sheetData sheetId="13913"/>
      <sheetData sheetId="13914"/>
      <sheetData sheetId="13915"/>
      <sheetData sheetId="13916"/>
      <sheetData sheetId="13917"/>
      <sheetData sheetId="13918"/>
      <sheetData sheetId="13919"/>
      <sheetData sheetId="13920"/>
      <sheetData sheetId="13921"/>
      <sheetData sheetId="13922"/>
      <sheetData sheetId="13923"/>
      <sheetData sheetId="13924"/>
      <sheetData sheetId="13925"/>
      <sheetData sheetId="13926"/>
      <sheetData sheetId="13927"/>
      <sheetData sheetId="13928"/>
      <sheetData sheetId="13929"/>
      <sheetData sheetId="13930"/>
      <sheetData sheetId="13931"/>
      <sheetData sheetId="13932"/>
      <sheetData sheetId="13933"/>
      <sheetData sheetId="13934"/>
      <sheetData sheetId="13935"/>
      <sheetData sheetId="13936"/>
      <sheetData sheetId="13937"/>
      <sheetData sheetId="13938"/>
      <sheetData sheetId="13939"/>
      <sheetData sheetId="13940"/>
      <sheetData sheetId="13941"/>
      <sheetData sheetId="13942"/>
      <sheetData sheetId="13943"/>
      <sheetData sheetId="13944"/>
      <sheetData sheetId="13945"/>
      <sheetData sheetId="13946"/>
      <sheetData sheetId="13947"/>
      <sheetData sheetId="13948"/>
      <sheetData sheetId="13949"/>
      <sheetData sheetId="13950"/>
      <sheetData sheetId="13951"/>
      <sheetData sheetId="13952"/>
      <sheetData sheetId="13953"/>
      <sheetData sheetId="13954"/>
      <sheetData sheetId="13955"/>
      <sheetData sheetId="13956"/>
      <sheetData sheetId="13957"/>
      <sheetData sheetId="13958"/>
      <sheetData sheetId="13959"/>
      <sheetData sheetId="13960"/>
      <sheetData sheetId="13961"/>
      <sheetData sheetId="13962"/>
      <sheetData sheetId="13963"/>
      <sheetData sheetId="13964"/>
      <sheetData sheetId="13965"/>
      <sheetData sheetId="13966"/>
      <sheetData sheetId="13967"/>
      <sheetData sheetId="13968"/>
      <sheetData sheetId="13969"/>
      <sheetData sheetId="13970"/>
      <sheetData sheetId="13971"/>
      <sheetData sheetId="13972"/>
      <sheetData sheetId="13973"/>
      <sheetData sheetId="13974"/>
      <sheetData sheetId="13975"/>
      <sheetData sheetId="13976"/>
      <sheetData sheetId="13977"/>
      <sheetData sheetId="13978"/>
      <sheetData sheetId="13979"/>
      <sheetData sheetId="13980"/>
      <sheetData sheetId="13981"/>
      <sheetData sheetId="13982"/>
      <sheetData sheetId="13983"/>
      <sheetData sheetId="13984"/>
      <sheetData sheetId="13985"/>
      <sheetData sheetId="13986"/>
      <sheetData sheetId="13987"/>
      <sheetData sheetId="13988"/>
      <sheetData sheetId="13989"/>
      <sheetData sheetId="13990"/>
      <sheetData sheetId="13991"/>
      <sheetData sheetId="13992"/>
      <sheetData sheetId="13993"/>
      <sheetData sheetId="13994"/>
      <sheetData sheetId="13995"/>
      <sheetData sheetId="13996"/>
      <sheetData sheetId="13997"/>
      <sheetData sheetId="13998"/>
      <sheetData sheetId="13999"/>
      <sheetData sheetId="14000"/>
      <sheetData sheetId="14001"/>
      <sheetData sheetId="14002"/>
      <sheetData sheetId="14003"/>
      <sheetData sheetId="14004"/>
      <sheetData sheetId="14005"/>
      <sheetData sheetId="14006"/>
      <sheetData sheetId="14007"/>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sheetData sheetId="14044"/>
      <sheetData sheetId="14045"/>
      <sheetData sheetId="14046"/>
      <sheetData sheetId="14047"/>
      <sheetData sheetId="14048"/>
      <sheetData sheetId="14049"/>
      <sheetData sheetId="14050"/>
      <sheetData sheetId="14051"/>
      <sheetData sheetId="14052"/>
      <sheetData sheetId="14053"/>
      <sheetData sheetId="14054"/>
      <sheetData sheetId="14055"/>
      <sheetData sheetId="14056"/>
      <sheetData sheetId="14057"/>
      <sheetData sheetId="14058"/>
      <sheetData sheetId="14059"/>
      <sheetData sheetId="14060"/>
      <sheetData sheetId="14061"/>
      <sheetData sheetId="14062"/>
      <sheetData sheetId="14063"/>
      <sheetData sheetId="14064"/>
      <sheetData sheetId="14065"/>
      <sheetData sheetId="14066"/>
      <sheetData sheetId="14067"/>
      <sheetData sheetId="14068"/>
      <sheetData sheetId="14069"/>
      <sheetData sheetId="14070"/>
      <sheetData sheetId="14071"/>
      <sheetData sheetId="14072"/>
      <sheetData sheetId="14073"/>
      <sheetData sheetId="14074"/>
      <sheetData sheetId="14075"/>
      <sheetData sheetId="14076"/>
      <sheetData sheetId="14077"/>
      <sheetData sheetId="14078"/>
      <sheetData sheetId="14079"/>
      <sheetData sheetId="14080"/>
      <sheetData sheetId="14081"/>
      <sheetData sheetId="14082"/>
      <sheetData sheetId="14083"/>
      <sheetData sheetId="14084"/>
      <sheetData sheetId="14085"/>
      <sheetData sheetId="14086"/>
      <sheetData sheetId="14087"/>
      <sheetData sheetId="14088"/>
      <sheetData sheetId="14089"/>
      <sheetData sheetId="14090"/>
      <sheetData sheetId="14091"/>
      <sheetData sheetId="14092"/>
      <sheetData sheetId="14093"/>
      <sheetData sheetId="14094"/>
      <sheetData sheetId="14095"/>
      <sheetData sheetId="14096"/>
      <sheetData sheetId="14097"/>
      <sheetData sheetId="14098"/>
      <sheetData sheetId="14099"/>
      <sheetData sheetId="14100"/>
      <sheetData sheetId="14101"/>
      <sheetData sheetId="14102"/>
      <sheetData sheetId="14103"/>
      <sheetData sheetId="14104"/>
      <sheetData sheetId="14105"/>
      <sheetData sheetId="14106"/>
      <sheetData sheetId="14107"/>
      <sheetData sheetId="14108"/>
      <sheetData sheetId="14109"/>
      <sheetData sheetId="14110"/>
      <sheetData sheetId="14111"/>
      <sheetData sheetId="14112"/>
      <sheetData sheetId="14113"/>
      <sheetData sheetId="14114"/>
      <sheetData sheetId="14115"/>
      <sheetData sheetId="14116"/>
      <sheetData sheetId="14117"/>
      <sheetData sheetId="14118"/>
      <sheetData sheetId="14119"/>
      <sheetData sheetId="14120"/>
      <sheetData sheetId="14121"/>
      <sheetData sheetId="14122"/>
      <sheetData sheetId="14123"/>
      <sheetData sheetId="14124"/>
      <sheetData sheetId="14125"/>
      <sheetData sheetId="14126"/>
      <sheetData sheetId="14127"/>
      <sheetData sheetId="14128"/>
      <sheetData sheetId="14129"/>
      <sheetData sheetId="14130"/>
      <sheetData sheetId="14131"/>
      <sheetData sheetId="14132"/>
      <sheetData sheetId="14133"/>
      <sheetData sheetId="14134"/>
      <sheetData sheetId="14135"/>
      <sheetData sheetId="14136"/>
      <sheetData sheetId="14137"/>
      <sheetData sheetId="14138"/>
      <sheetData sheetId="14139"/>
      <sheetData sheetId="14140"/>
      <sheetData sheetId="14141"/>
      <sheetData sheetId="14142"/>
      <sheetData sheetId="14143"/>
      <sheetData sheetId="14144"/>
      <sheetData sheetId="14145"/>
      <sheetData sheetId="14146"/>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sheetData sheetId="14204"/>
      <sheetData sheetId="14205"/>
      <sheetData sheetId="14206"/>
      <sheetData sheetId="14207"/>
      <sheetData sheetId="14208"/>
      <sheetData sheetId="14209"/>
      <sheetData sheetId="14210"/>
      <sheetData sheetId="14211"/>
      <sheetData sheetId="14212"/>
      <sheetData sheetId="14213"/>
      <sheetData sheetId="14214"/>
      <sheetData sheetId="14215"/>
      <sheetData sheetId="14216"/>
      <sheetData sheetId="14217"/>
      <sheetData sheetId="14218"/>
      <sheetData sheetId="14219"/>
      <sheetData sheetId="14220"/>
      <sheetData sheetId="14221"/>
      <sheetData sheetId="14222"/>
      <sheetData sheetId="14223"/>
      <sheetData sheetId="14224"/>
      <sheetData sheetId="14225"/>
      <sheetData sheetId="14226"/>
      <sheetData sheetId="14227"/>
      <sheetData sheetId="14228"/>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sheetData sheetId="15347"/>
      <sheetData sheetId="15348"/>
      <sheetData sheetId="15349"/>
      <sheetData sheetId="15350"/>
      <sheetData sheetId="15351"/>
      <sheetData sheetId="15352"/>
      <sheetData sheetId="15353"/>
      <sheetData sheetId="15354"/>
      <sheetData sheetId="15355"/>
      <sheetData sheetId="15356"/>
      <sheetData sheetId="15357"/>
      <sheetData sheetId="15358"/>
      <sheetData sheetId="15359"/>
      <sheetData sheetId="15360"/>
      <sheetData sheetId="15361"/>
      <sheetData sheetId="15362"/>
      <sheetData sheetId="15363"/>
      <sheetData sheetId="15364"/>
      <sheetData sheetId="15365"/>
      <sheetData sheetId="15366"/>
      <sheetData sheetId="15367"/>
      <sheetData sheetId="15368"/>
      <sheetData sheetId="15369"/>
      <sheetData sheetId="15370"/>
      <sheetData sheetId="15371"/>
      <sheetData sheetId="15372"/>
      <sheetData sheetId="15373"/>
      <sheetData sheetId="15374"/>
      <sheetData sheetId="15375"/>
      <sheetData sheetId="15376"/>
      <sheetData sheetId="15377"/>
      <sheetData sheetId="15378"/>
      <sheetData sheetId="15379"/>
      <sheetData sheetId="15380"/>
      <sheetData sheetId="15381"/>
      <sheetData sheetId="15382"/>
      <sheetData sheetId="15383"/>
      <sheetData sheetId="15384"/>
      <sheetData sheetId="15385"/>
      <sheetData sheetId="15386"/>
      <sheetData sheetId="15387"/>
      <sheetData sheetId="15388"/>
      <sheetData sheetId="15389"/>
      <sheetData sheetId="15390"/>
      <sheetData sheetId="15391"/>
      <sheetData sheetId="15392"/>
      <sheetData sheetId="15393"/>
      <sheetData sheetId="15394"/>
      <sheetData sheetId="15395"/>
      <sheetData sheetId="15396"/>
      <sheetData sheetId="15397"/>
      <sheetData sheetId="15398"/>
      <sheetData sheetId="15399"/>
      <sheetData sheetId="15400"/>
      <sheetData sheetId="15401"/>
      <sheetData sheetId="15402"/>
      <sheetData sheetId="15403"/>
      <sheetData sheetId="15404"/>
      <sheetData sheetId="15405"/>
      <sheetData sheetId="15406"/>
      <sheetData sheetId="15407"/>
      <sheetData sheetId="15408"/>
      <sheetData sheetId="15409"/>
      <sheetData sheetId="15410"/>
      <sheetData sheetId="15411"/>
      <sheetData sheetId="15412"/>
      <sheetData sheetId="15413"/>
      <sheetData sheetId="15414"/>
      <sheetData sheetId="15415"/>
      <sheetData sheetId="15416"/>
      <sheetData sheetId="15417"/>
      <sheetData sheetId="15418"/>
      <sheetData sheetId="15419"/>
      <sheetData sheetId="15420"/>
      <sheetData sheetId="15421"/>
      <sheetData sheetId="15422"/>
      <sheetData sheetId="15423"/>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TSCD DUNG CHUNG "/>
      <sheetName val="KHKHAUHAOTSCHUNG"/>
      <sheetName val="TSCDTOAN NHA MAY"/>
      <sheetName val="CPSXTOAN BO SP"/>
      <sheetName val="PBCPCHUNG CHO CAC DTUONG"/>
      <sheetName val="Congty"/>
      <sheetName val="VPPN"/>
      <sheetName val="XN74"/>
      <sheetName val="XN54"/>
      <sheetName val="XN33"/>
      <sheetName val="NK96"/>
      <sheetName val="XL4Test5"/>
      <sheetName val="Sheet1"/>
      <sheetName val="Sheet2"/>
      <sheetName val="Sheet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n"/>
      <sheetName val="DU TOAN"/>
      <sheetName val="CHI TIET"/>
      <sheetName val="KLnt"/>
      <sheetName val="PHAN TICH"/>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XXXXXXX1"/>
      <sheetName val="20000000"/>
      <sheetName val="30000000"/>
      <sheetName val="YEU TO CONG"/>
      <sheetName val="TD 3DIEM"/>
      <sheetName val="TD 2DIEM"/>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ptvl0-1"/>
      <sheetName val="0-1"/>
      <sheetName val="ptvl4-5"/>
      <sheetName val="4-5"/>
      <sheetName val="ptvl3-4"/>
      <sheetName val="3-4"/>
      <sheetName val="ptvl2-3"/>
      <sheetName val="2-3"/>
      <sheetName val="vlcong"/>
      <sheetName val="ptvl1-2"/>
      <sheetName val="1-2"/>
      <sheetName val="TO HUNG"/>
      <sheetName val="CONGNHAN NE"/>
      <sheetName val="XINGUYEP"/>
      <sheetName val="TH331"/>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t-iphi"/>
      <sheetName val="Kluong"/>
      <sheetName val="Giatri"/>
      <sheetName val="ìtoan"/>
      <sheetName val="Don gia chi tiet"/>
      <sheetName val="Du thau"/>
      <sheetName val="Tro giup"/>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Sheet3 (2)"/>
      <sheetName val="tra-vat-lieu"/>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P3-PanAn-Factored"/>
      <sheetName val="Sheet_x0001_1"/>
      <sheetName val="FPPN"/>
      <sheetName val="CHI_x0000_TIET"/>
      <sheetName val="ESTI."/>
      <sheetName val="DI-ESTI"/>
      <sheetName val="dam"/>
      <sheetName val="Mocantho"/>
      <sheetName val="MoQL91"/>
      <sheetName val="tru"/>
      <sheetName val="dg"/>
      <sheetName val="10mduongsaumo"/>
      <sheetName val="ctt"/>
      <sheetName val="thanmkhao"/>
      <sheetName val="monho"/>
      <sheetName val="HK1"/>
      <sheetName val="HK2"/>
      <sheetName val="CANAM"/>
      <sheetName val="GiaVL"/>
      <sheetName val="DGCT_x0006_"/>
      <sheetName val="Phan tich don gia chi Uet"/>
      <sheetName val="T1"/>
      <sheetName val="T2"/>
      <sheetName val="T3"/>
      <sheetName val="T4"/>
      <sheetName val="T5"/>
      <sheetName val="T6"/>
      <sheetName val="T7"/>
      <sheetName val="T8"/>
      <sheetName val="T9"/>
      <sheetName val="T10"/>
      <sheetName val="T11"/>
      <sheetName val="T12"/>
      <sheetName val="t1.3"/>
      <sheetName val="NhapSl"/>
      <sheetName val="Nluc"/>
      <sheetName val="Tohop"/>
      <sheetName val="KT_Tthan"/>
      <sheetName val="Tra_TTTD"/>
      <sheetName val="Nhap don gia VL dia _x0003__x0000_uong"/>
      <sheetName val="_x0000_Ё_x0000__x0000__x0000__x0000_䀤_x0001__x0000__x0000__x0000__x0000_䀶_x0001__x0000_晦晦晦䀙_x0001__x0000__x0000__x0000__x0000_㿰_x0001_H-_x0000_ਈ_x0000_"/>
      <sheetName val="SPL4"/>
      <sheetName val="t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u_lieu"/>
      <sheetName val="nhan cong"/>
      <sheetName val="bao cao ngay 13-02"/>
      <sheetName val="CBG"/>
      <sheetName val="PTC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ktduong"/>
      <sheetName val="cu"/>
      <sheetName val="KTcau2004"/>
      <sheetName val="KT2004XL#moi"/>
      <sheetName val="denbu"/>
      <sheetName val="thop"/>
      <sheetName val="ctTBA"/>
      <sheetName val="tai"/>
      <sheetName val="hoang"/>
      <sheetName val="hoang (2)"/>
      <sheetName val="hoang (3)"/>
      <sheetName val="She_x0000_t9"/>
      <sheetName val="He so"/>
      <sheetName val="PL Vua"/>
      <sheetName val="DPD"/>
      <sheetName val="DgDuong"/>
      <sheetName val="dgmo-tru"/>
      <sheetName val="dgdam"/>
      <sheetName val="Dam-Mo-Tru"/>
      <sheetName val="DTDuong"/>
      <sheetName val="GTXLc"/>
      <sheetName val="CPXLk"/>
      <sheetName val="KPTH"/>
      <sheetName val="Bang KL ket cau"/>
      <sheetName val="TT_35NH"/>
      <sheetName val="sut&lt;1 0"/>
      <sheetName val="`u lun"/>
      <sheetName val="dv-kphi-cviet"/>
      <sheetName val="bvh-kphi"/>
      <sheetName val="PCCPCHUNG CHO CAC DTUONG"/>
      <sheetName val="Piers of Main Flyower (1)"/>
      <sheetName val="Du toan chi tiet_x0000_coc nuoc"/>
      <sheetName val="coc duc"/>
      <sheetName val="Nhap don gia VL dia _x0003_"/>
      <sheetName val="CHI"/>
      <sheetName val="CTC_x000f_NG_02"/>
      <sheetName val="_x0004_GCong"/>
      <sheetName val="ma-pt"/>
      <sheetName val="Số liệu"/>
      <sheetName val="TKKYI"/>
      <sheetName val="TKKYII"/>
      <sheetName val="Tổng hợp theo học sinh"/>
      <sheetName val="XL4Test5 (2)"/>
      <sheetName val="TN"/>
      <sheetName val="ND"/>
      <sheetName val="Dbþgia"/>
      <sheetName val="Ё_x0000_䀤_x0001__x0000_䀶_x0001__x0000_晦晦晦䀙_x0001__x0000_㿰_x0001_H-_x0000_ਈ_x0000_ꏗ㵰휊䀁_x0001__x0000_尩슏⣵䀂"/>
      <sheetName val="Ё"/>
      <sheetName val="_x0000_????_x0001__x0000__x0000__x0000__x0000_?_x0001_H-_x0000_?_x0000_????_x0001__x0000_????_x0001__x0000__x0000__x0000_"/>
      <sheetName val="?_x0000_?_x0001__x0000_?_x0001__x0000_????_x0001__x0000_?_x0001_H-_x0000_?_x0000_????_x0001__x0000_????"/>
      <sheetName val="Phan tich don gia chi ˆUet"/>
      <sheetName val="?"/>
      <sheetName val="Khu xu ly nuoc THiep-XD"/>
      <sheetName val="Box-Girder"/>
      <sheetName val="Thuc thanh"/>
      <sheetName val="Giathanh1m3BT"/>
      <sheetName val="Don gia"/>
      <sheetName val="NHAP"/>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TN"/>
      <sheetName val="QLDD"/>
      <sheetName val="Moi truong"/>
      <sheetName val="KHĐ"/>
      <sheetName val="????_x0001_"/>
      <sheetName val="IBASE"/>
      <sheetName val="PBCPCHUNG CHO CAC _x0007_{WÑNG"/>
      <sheetName val="CDPS"/>
      <sheetName val="T_x0004_ 3DIEM"/>
      <sheetName val="Rheet10"/>
      <sheetName val="KLD_x0007_TT&lt;120%"/>
      <sheetName val="0_x0000__x0000_ﱸ͕_x0000__x0004__x0000__x0000__x0000__x0000__x0000__x0000_͕_x0000__x0000__x0000__x0000__x0000__x0000__x0000__x0000_列͕_x0000__x0000__x0013__x0000__x0000__x0000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Giai trinh"/>
      <sheetName val="GTGT"/>
      <sheetName val="Mua vao TT"/>
      <sheetName val="Mua vao GTGT"/>
      <sheetName val="Bra"/>
      <sheetName val="BC HDon"/>
      <sheetName val="BC HDon Qui"/>
      <sheetName val="KE KHAI HDONG"/>
      <sheetName val="Recovered_Sheet1"/>
      <sheetName val="Recovered_Sheet2"/>
      <sheetName val="NKC"/>
      <sheetName val="SoCaiT"/>
      <sheetName val="THDU"/>
      <sheetName val="MTO REV.2(ARMOR)"/>
      <sheetName val="Nhatkychung"/>
      <sheetName val="She"/>
      <sheetName val="Du toan chi tiet"/>
      <sheetName val="_"/>
      <sheetName val="dtct cong"/>
      <sheetName val="vua_x0000__x0000__x0000__x0000__x0000__x0000__x0000__x0000__x0000__x0000__x0000_韘࿊_x0000__x0004__x0000__x0000__x0000__x0000__x0000__x0000_酐࿊_x0000__x0000__x0000__x0000__x0000_"/>
      <sheetName val="Pier"/>
      <sheetName val="Pile"/>
      <sheetName val="coctuatrenda"/>
      <sheetName val="_x0000_?_x0000__x0000__x0000__x0000_?_x0001__x0000__x0000__x0000__x0000_?_x0001__x0000_????_x0001__x0000__x0000__x0000__x0000_?_x0001_H-_x0000_?_x0000_"/>
      <sheetName val="dt-kphi-ÿÿo-ctiet"/>
      <sheetName val="md5!-52"/>
      <sheetName val="[dtTKKT-98-106.xlsၝTHCDS11"/>
      <sheetName val="[dtTKKT-98-106.xls?THCDS11"/>
      <sheetName val="dt-kphi_x0010_øÿet"/>
      <sheetName val="Du toan chi tiet coc juoc"/>
      <sheetName val="Du toan_x0000_chi tiet coc"/>
      <sheetName val="TinhToan"/>
      <sheetName val="Sheet3ٺ_x0001_2)"/>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S²_x0000__x0000_2"/>
      <sheetName val="INV"/>
      <sheetName val="XXXXXXX2"/>
      <sheetName val="XXXXXXX3"/>
      <sheetName val="XXXXXXX4"/>
      <sheetName val="NVBH(HOAN"/>
      <sheetName val="dt-cphi-ctieT"/>
      <sheetName val="Gca may Buu dien"/>
      <sheetName val="882"/>
      <sheetName val="Giamay"/>
      <sheetName val="DM_GVT"/>
      <sheetName val="May chuyen nganh"/>
      <sheetName val="TT06"/>
      <sheetName val="fej"/>
      <sheetName val="DT1__x0010_3"/>
      <sheetName val="DGKE_00"/>
      <sheetName val="P4-T`nAn-Factored"/>
      <sheetName val="_____x0001_"/>
      <sheetName val="???????_x0001_?????_x0001_?????_x0001_?????_x0001_H-???"/>
      <sheetName val="She?t9"/>
      <sheetName val="10mduongsa{ío"/>
      <sheetName val="ptvì0-1"/>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x0001_??_x0001_?????_x0001_??_x0001_H-???"/>
      <sheetName val="TH_11"/>
      <sheetName val="CUAHANG"/>
      <sheetName val="MAKHACH"/>
      <sheetName val="____x0001____x0001_______x0001____x0001_H-___"/>
      <sheetName val="DEF"/>
      <sheetName val="Piers of Main Flylyer (1)"/>
      <sheetName val="DothiP1"/>
      <sheetName val="KLDGTT&lt;1ü_x000c__x0000__x0000_(2)"/>
      <sheetName val="She%t11"/>
      <sheetName val="Nhap don gia VL dia áhuong"/>
      <sheetName val="hoane (3)"/>
      <sheetName val="0"/>
      <sheetName val="t1_3"/>
      <sheetName val="DG೼�_02"/>
      <sheetName val="Luong_mot_ngay_cong_k`ao_sat"/>
      <sheetName val="Klu_x0016_4_x0000_DÀÀFN"/>
      <sheetName val="DGAT_02"/>
      <sheetName val="Don_gia_chi_tiet"/>
      <sheetName val="Du_thau"/>
      <sheetName val="Tro_giup"/>
      <sheetName val="Phan_tich_don_gia_chi_Uet"/>
      <sheetName val="dt-k0hi (2)"/>
      <sheetName val="DT_x0003_T_02"/>
      <sheetName val="KLDGTT&lt;1ü_x000c_??(2)"/>
      <sheetName val="S? li?u"/>
      <sheetName val="T?ng h?p theo h?c sinh"/>
      <sheetName val="Du toan chi tiet?coc nuoc"/>
      <sheetName val="Eodule1"/>
      <sheetName val="T²_x0000__x0000_8-49"/>
      <sheetName val="Quantity"/>
      <sheetName val="Tuong-ٺ_x0001_an"/>
      <sheetName val="Sheet1 (3)"/>
      <sheetName val="Sheet1 (2)"/>
      <sheetName val="YE2_x0000__x0000_ CONG"/>
      <sheetName val="tra_x0000__x0000__x0000__x0000__x0000_±@Z"/>
      <sheetName val="0000000!"/>
      <sheetName val="PC-summary"/>
      <sheetName val="YE2"/>
      <sheetName val="tra"/>
      <sheetName val="S_ li_u"/>
      <sheetName val="CPVUE_03"/>
      <sheetName val="Load"/>
      <sheetName val="uong mot ngay cong xay lap"/>
      <sheetName val="LO 5_x0009_"/>
      <sheetName val="Gia Du Thau "/>
      <sheetName val="khluong"/>
      <sheetName val="CPQL"/>
      <sheetName val="THCPQL"/>
      <sheetName val="T_ng h_p theo h_c sinh"/>
      <sheetName val="KLDGTT&lt;1ü_x000c_"/>
      <sheetName val="dtmkphi-iso-tong"/>
      <sheetName val="ma_pt"/>
      <sheetName val="vua_x0000_韘࿊_x0000__x0004__x0000_酐࿊_x0000_須࿊_x0000__x0004__x0000__x0016_[dtTKKT-98-10"/>
      <sheetName val="Luong_x0000_mot ngay cong xay lap"/>
      <sheetName val="bth-kpha"/>
      <sheetName val="vua???????????韘࿊?_x0004_??????酐࿊?????"/>
      <sheetName val="tra?????±@Z"/>
      <sheetName val="CtVKdam_x0000_Ʀ_x0000__x0000__x0000__x0000__x0000_"/>
      <sheetName val="Ctinh 10kV"/>
      <sheetName val="0??ﱸ͕?_x0004_??????͕????????列͕??_x0013_???"/>
      <sheetName val="DG??_02"/>
      <sheetName val="?_x0000_???_x0010_??_x0000__x0004__x0000__x0000__x0000__x0000__x0000__x0000_??_x0000__x0000__x0000__x0000__x0000__x0000__x0000__x0000_??_x0000__x0000__x0006_"/>
      <sheetName val="Piers of Mai. Flyover (1)"/>
      <sheetName val="bth-ëphi"/>
      <sheetName val="DGKE]02"/>
      <sheetName val="dt-kphi-isoiendo"/>
      <sheetName val="hinhhoc"/>
      <sheetName val="TT"/>
      <sheetName val="KL thanh toan-Xuan Dao"/>
      <sheetName val="LO 5 "/>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vua?韘࿊?_x0004_?酐࿊?須࿊?_x0004_?_x0016_[dtTKKT-98-10"/>
      <sheetName val="RCCPCHUNG CHO CAC DTUONG"/>
      <sheetName val="sat"/>
      <sheetName val="ptvt"/>
      <sheetName val="Du toan c`i tiet coc nuoc"/>
    </sheetNames>
    <sheetDataSet>
      <sheetData sheetId="0" refreshError="1"/>
      <sheetData sheetId="1" refreshError="1"/>
      <sheetData sheetId="2" refreshError="1"/>
      <sheetData sheetId="3"/>
      <sheetData sheetId="4" refreshError="1"/>
      <sheetData sheetId="5" refreshError="1">
        <row r="10">
          <cell r="Q10">
            <v>58000</v>
          </cell>
        </row>
        <row r="51">
          <cell r="Q51">
            <v>1370</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sheetData sheetId="381"/>
      <sheetData sheetId="382"/>
      <sheetData sheetId="383"/>
      <sheetData sheetId="384"/>
      <sheetData sheetId="385"/>
      <sheetData sheetId="386"/>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refreshError="1"/>
      <sheetData sheetId="474"/>
      <sheetData sheetId="475" refreshError="1"/>
      <sheetData sheetId="476" refreshError="1"/>
      <sheetData sheetId="477"/>
      <sheetData sheetId="478"/>
      <sheetData sheetId="479" refreshError="1"/>
      <sheetData sheetId="480"/>
      <sheetData sheetId="481"/>
      <sheetData sheetId="482" refreshError="1"/>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sheetData sheetId="524"/>
      <sheetData sheetId="525" refreshError="1"/>
      <sheetData sheetId="526" refreshError="1"/>
      <sheetData sheetId="527"/>
      <sheetData sheetId="528" refreshError="1"/>
      <sheetData sheetId="529"/>
      <sheetData sheetId="530" refreshError="1"/>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refreshError="1"/>
      <sheetData sheetId="566" refreshError="1"/>
      <sheetData sheetId="567" refreshError="1"/>
      <sheetData sheetId="568" refreshError="1"/>
      <sheetData sheetId="569"/>
      <sheetData sheetId="570" refreshError="1"/>
      <sheetData sheetId="571"/>
      <sheetData sheetId="572"/>
      <sheetData sheetId="573"/>
      <sheetData sheetId="574" refreshError="1"/>
      <sheetData sheetId="575"/>
      <sheetData sheetId="576" refreshError="1"/>
      <sheetData sheetId="577" refreshError="1"/>
      <sheetData sheetId="578"/>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sheetData sheetId="589" refreshError="1"/>
      <sheetData sheetId="590"/>
      <sheetData sheetId="591" refreshError="1"/>
      <sheetData sheetId="592" refreshError="1"/>
      <sheetData sheetId="593"/>
      <sheetData sheetId="594"/>
      <sheetData sheetId="595" refreshError="1"/>
      <sheetData sheetId="596" refreshError="1"/>
      <sheetData sheetId="597"/>
      <sheetData sheetId="598" refreshError="1"/>
      <sheetData sheetId="599" refreshError="1"/>
      <sheetData sheetId="600" refreshError="1"/>
      <sheetData sheetId="601" refreshError="1"/>
      <sheetData sheetId="602"/>
      <sheetData sheetId="603" refreshError="1"/>
      <sheetData sheetId="604"/>
      <sheetData sheetId="605" refreshError="1"/>
      <sheetData sheetId="606" refreshError="1"/>
      <sheetData sheetId="607" refreshError="1"/>
      <sheetData sheetId="608"/>
      <sheetData sheetId="609"/>
      <sheetData sheetId="610" refreshError="1"/>
      <sheetData sheetId="611" refreshError="1"/>
      <sheetData sheetId="612"/>
      <sheetData sheetId="613" refreshError="1"/>
      <sheetData sheetId="614"/>
      <sheetData sheetId="615"/>
      <sheetData sheetId="616" refreshError="1"/>
      <sheetData sheetId="617" refreshError="1"/>
      <sheetData sheetId="618" refreshError="1"/>
      <sheetData sheetId="619"/>
      <sheetData sheetId="620" refreshError="1"/>
      <sheetData sheetId="621"/>
      <sheetData sheetId="622" refreshError="1"/>
      <sheetData sheetId="623" refreshError="1"/>
      <sheetData sheetId="624" refreshError="1"/>
      <sheetData sheetId="625"/>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refreshError="1"/>
      <sheetData sheetId="638" refreshError="1"/>
      <sheetData sheetId="63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CT_35"/>
      <sheetName val="CT_0_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DM tu van DZ 110 kV"/>
      <sheetName val="DM tu van DZ 35 kV"/>
      <sheetName val="DM tu van"/>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HC"/>
      <sheetName val="QLN"/>
      <sheetName val="KTHUAT"/>
      <sheetName val="KT"/>
      <sheetName val="CN"/>
      <sheetName val="DLo"/>
      <sheetName val="BDa"/>
      <sheetName val="CDong"/>
      <sheetName val="KTang"/>
      <sheetName val="PBat"/>
      <sheetName val="TThuy"/>
      <sheetName val="CXa"/>
      <sheetName val="THop"/>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GKV1"/>
      <sheetName val="GVTKV1"/>
      <sheetName val="DM tt van DZ 35 kV"/>
      <sheetName val="SILICATE"/>
      <sheetName val="ctdz35"/>
      <sheetName val="MTO REV.0"/>
      <sheetName val="dieuchinh"/>
      <sheetName val="13.BANG CT"/>
      <sheetName val="14.MMUS GIUA NHIP"/>
      <sheetName val="4.HSPBngang"/>
      <sheetName val="6.Tinh tai"/>
      <sheetName val="2 NSl"/>
      <sheetName val="17.US CHU tho a_b"/>
      <sheetName val="15.MMUS GOI"/>
      <sheetName val="5.BANG I"/>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gtrin⁨"/>
      <sheetName val="     ien 110 kV"/>
      <sheetName val="NC Day su      ien"/>
      <sheetName val="     ien 35 kV"/>
      <sheetName val="Income Statement"/>
      <sheetName val="Shareholders' Equity"/>
      <sheetName val="PTDG (2)"/>
      <sheetName val="Hu?ng d?n"/>
      <sheetName val="Ví d? hàm Vlookup"/>
      <sheetName val="cot_xa"/>
      <sheetName val="Mong"/>
      <sheetName val="Thep dia"/>
      <sheetName val="THDT DZ 010 kV"/>
      <sheetName val="XL4Poppy"/>
      <sheetName val="LKVL_CK_HT_GD1"/>
      <sheetName val="CHITIET VL_NC"/>
      <sheetName val="VCV_BE_TONG"/>
      <sheetName val="gvl_x0000__x0000__x0000__x0000__x0000__x0000__x0000__x0000__x0000__x0000__x0000__x0000_쉘ž_x0000__x0004__x0000__x0000__x0000__x0000__x0000__x0000_॔ǥ_x0000__x0000__x0000__x0000_"/>
      <sheetName val="CT -THVLNC"/>
      <sheetName val="NHATKY"/>
      <sheetName val="gtrin?"/>
      <sheetName val="Hoá Ðon NV"/>
      <sheetName val="gvl????????????쉘ž?_x0004_??????॔ǥ????"/>
      <sheetName val="VL-NCf 35 KV"/>
      <sheetName val="M@-2"/>
      <sheetName val="DE tu van"/>
      <sheetName val="TTDZ22"/>
      <sheetName val="Chiettinh dz0,4"/>
      <sheetName val="MTL$-INTER"/>
      <sheetName val="ctdg"/>
      <sheetName val="tonghop"/>
      <sheetName val="gtrin_"/>
      <sheetName val="Hu_ng d_n"/>
      <sheetName val="Ví d_ hàm Vlookup"/>
      <sheetName val="TTVanChuyen"/>
      <sheetName val="Tien luonc LB-2"/>
      <sheetName val="Tien luong MB%4"/>
      <sheetName val="Tien luong LBK"/>
      <sheetName val="Tien duong MP-12"/>
      <sheetName val="ML18-6"/>
      <sheetName val="Sheut2"/>
      <sheetName val="gaathanh1"/>
      <sheetName val="DG_LANG SON"/>
      <sheetName val="Gvl_LS"/>
      <sheetName val="Gvlks_LS"/>
      <sheetName val="gvl_x0000_쉘ž_x0000__x0004__x0000_॔ǥ_x0000_쌄ž_x0000_O_x0000_J[DZ110K~1.XLS"/>
      <sheetName val="gvl____________쉘ž__x0004_______॔ǥ____"/>
      <sheetName val="Tie~ luong M4T-1"/>
      <sheetName val="_x0000__x0000__x0000__x0000__x0000__x0000__x0000__x0000__x0000__x0000__x0000__x0000_J[DZ110K~1.XLS]THPD"/>
      <sheetName val="????????????J[DZ110K~1.XLS]THPD"/>
      <sheetName val="gvl____________?__x0004_______?g____"/>
      <sheetName val="PTVT"/>
      <sheetName val="DGKS"/>
      <sheetName val="KSTK"/>
      <sheetName val="THKP"/>
      <sheetName val="XL"/>
      <sheetName val="DTCT"/>
      <sheetName val="PTDG"/>
      <sheetName val="GiaTB"/>
      <sheetName val="THMayTC"/>
      <sheetName val="THVT"/>
      <sheetName val="T_x000f_NG HOP VL-NC TT"/>
      <sheetName val="Phu kien 1࠱0 kV"/>
      <sheetName val="g-vl"/>
      <sheetName val="Hý?ng d?n"/>
      <sheetName val="THCT"/>
      <sheetName val="THDZ0,4"/>
      <sheetName val="TH DZ35"/>
      <sheetName val="THTram"/>
      <sheetName val="Hoá Ðõn NV"/>
      <sheetName val="TONG_x000b_E3p "/>
      <sheetName val="'iathanh1"/>
      <sheetName val="CHITIE_x0004_ VL-NC-_x0004_T -1p"/>
      <sheetName val="CHITIET _x0016_L-NC"/>
      <sheetName val="_x0006_C"/>
      <sheetName val="KP_x0016_C-BD "/>
      <sheetName val="ÿhaoÿgo"/>
      <sheetName val="DZ 35"/>
      <sheetName val="Cto"/>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Revenue"/>
      <sheetName val=""/>
      <sheetName val="____________J_DZ110K~1.XLS_THPD"/>
      <sheetName val="gvl_______________x0004________g____"/>
      <sheetName val="BK-C T"/>
      <sheetName val="tm"/>
      <sheetName val="ck"/>
      <sheetName val="th"/>
      <sheetName val="dt"/>
      <sheetName val="cl"/>
      <sheetName val="sl"/>
      <sheetName val="dth"/>
      <sheetName val="vt"/>
      <sheetName val="vc1"/>
      <sheetName val="vc2"/>
      <sheetName val="db"/>
      <sheetName val="nl"/>
      <sheetName val="tra2"/>
      <sheetName val="VL,NC,MTC"/>
      <sheetName val="gvl?쉘ž?_x0004_?॔ǥ?쌄ž?O?J[DZ110K~1.XLS"/>
      <sheetName val="13_BANG CT"/>
      <sheetName val="14_MMUS GIUA NHIP"/>
      <sheetName val="4_HSPBngang"/>
      <sheetName val="6_Tinh tai"/>
      <sheetName val="17_US CHU tho a_b"/>
      <sheetName val="15_MMUS GOI"/>
      <sheetName val="5_BANG I"/>
      <sheetName val="KB"/>
      <sheetName val="DZ 0.4"/>
      <sheetName val="Hý_ng d_n"/>
      <sheetName val="kinh phí XD"/>
      <sheetName val="ru4Test5"/>
      <sheetName val="MP_x000a_12"/>
      <sheetName val="NC Dai su Phu kien"/>
      <sheetName val="Gia_GC_Satthep"/>
      <sheetName val="gvl_x0000__x0000__x0000__x0000__x0000__x0000__x0000__x0000__x0000__x0000__x0000__x0000_?_x0000__x0004__x0000__x0000__x0000__x0000__x0000__x0000_?g_x0000__x0000__x0000__x0000_"/>
      <sheetName val="gvl??????????????_x0004_???????g????"/>
      <sheetName val="_iathanh1"/>
      <sheetName val="CT_LCGT"/>
      <sheetName val="CT_LCTT"/>
      <sheetName val="TM_ChenhLechCT"/>
      <sheetName val="DM"/>
      <sheetName val="Dieu_chinh"/>
      <sheetName val="Danh_muc"/>
      <sheetName val="Tong_hop"/>
      <sheetName val="Bao_cao"/>
      <sheetName val="Phan_bo"/>
      <sheetName val="Thong_tin"/>
      <sheetName val="BK04"/>
      <sheetName val="LJVL-CK-HT-GD1"/>
      <sheetName val="DGVT"/>
      <sheetName val="gvl_x0000__x0000__x0000__x0000__x0000__x0000__x0000__x0000__x0000__x0000__x0000__x0000_??_x0000__x0004__x0000__x0000__x0000__x0000__x0000__x0000_??_x0000__x0000__x0000__x0000_"/>
      <sheetName val="T_xffff_T.5"/>
      <sheetName val="gvl_x0000_?_x0000__x0004__x0000_?g_x0000_?_x0000_O_x0000_J[DZ110K~1.XLS"/>
      <sheetName val="gvl____________쉘ž__x005f_x0004_______"/>
      <sheetName val="gvl_______________x005f_x0004_______"/>
      <sheetName val="Dinh nghia"/>
      <sheetName val="Tong hop"/>
      <sheetName val="lam-moi_x0000__x0000__x0000__x0000__x0000__x0000__x0000__x0000__x0000__x0000__x0009__x0000_═Х_x0000__x0004__x0000__x0000__x0000__x0000__x0000__x0000_Х"/>
      <sheetName val="KKKKKKKK"/>
      <sheetName val="tᮧ hỵp"/>
      <sheetName val="MP_12"/>
      <sheetName val="gvl_쉘ž__x0004__॔ǥ_쌄ž_O_J_DZ110K~1.XLS"/>
      <sheetName val="VL-NCfƒ 35 KV"/>
      <sheetName val="Balance Sheet"/>
      <sheetName val="gvl???????????????_x0004_????????????"/>
      <sheetName val="gvl_x005f_x0000__x005f_x0000__x005f_x0000__x005f_x0000_"/>
      <sheetName val="_x005f_x0000__x005f_x0000__x005f_x0000__x005f_x0000__x0"/>
      <sheetName val="gvl????????????쉘ž?_x005f_x0004_??????"/>
      <sheetName val="gvl??????????????_x005f_x0004_??????"/>
      <sheetName val="gvl____________?__x005f_x0004_______"/>
      <sheetName val="Phu kien 1?0 kV"/>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gvl???_x0004_??g???O?J[DZ110K~1.XLS"/>
      <sheetName val="dtct cong"/>
      <sheetName val="Hư໛ng dẫn"/>
      <sheetName val="LKVLWCK_HT_GD1"/>
      <sheetName val="DE tu fan"/>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Sheet4"/>
      <sheetName val="KHAU TRU 6%"/>
      <sheetName val="TRUY LUONG 350000"/>
      <sheetName val="00000001"/>
      <sheetName val="Phu kien 1_0 kV"/>
      <sheetName val="DZ110K~1"/>
      <sheetName val="4.16-30"/>
      <sheetName val="Sheet10"/>
      <sheetName val="2.Them Gio"/>
      <sheetName val="6.1-15"/>
      <sheetName val="[DZ110K~1.XLS}MB-6"/>
      <sheetName val="gvl________________x0004_____________"/>
      <sheetName val="T01"/>
      <sheetName val="t? h?p"/>
      <sheetName val="gvl____x0004___g___O_J_DZ110K~1.XLS"/>
      <sheetName val="t_ h_p"/>
      <sheetName val="T02"/>
      <sheetName val="T03"/>
      <sheetName val="T5"/>
      <sheetName val="T6"/>
      <sheetName val="T7"/>
      <sheetName val="T8"/>
      <sheetName val="T9"/>
      <sheetName val="T10"/>
      <sheetName val="T11"/>
      <sheetName val="T12"/>
      <sheetName val="DI-ESTI"/>
      <sheetName val="Tbuoc thue)"/>
      <sheetName val="_DZ110K~1.XLS}MB-6"/>
      <sheetName val="TT_10KV"/>
      <sheetName val="13_BANG_CT"/>
      <sheetName val="14_MMUS_GIUA_NHIP"/>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gvl_x005f_x0000_쉘ž_x005f_x0000__x005f_x0004__x000"/>
      <sheetName val="TONG_x005f_x000b_E3p "/>
      <sheetName val="CHITIE_x005f_x0004_ VL-NC-_x005f_x0004_T -1"/>
      <sheetName val="CHITIET _x005f_x0016_L-NC"/>
      <sheetName val="_x005f_x0006_C"/>
      <sheetName val="KP_x005f_x0016_C-BD "/>
      <sheetName val="Tien_lumng_MB-2"/>
      <sheetName val="Tien_lumng_MB-5"/>
      <sheetName val="Income_Statement"/>
      <sheetName val="Shareholders'_Equity"/>
      <sheetName val="PTDG_(2)"/>
      <sheetName val="Hu?ng_d?n"/>
      <sheetName val="Ví_d?_hàm_Vlookup"/>
      <sheetName val="Hoá_Ðon_NV"/>
      <sheetName val="_____ien_35_kV"/>
      <sheetName val="Thep_dia"/>
      <sheetName val="THDT_DZ_010_kV"/>
      <sheetName val="CHITIET_VL_NC"/>
      <sheetName val="CT_-THVLNC"/>
      <sheetName val="VL-NCf_35_KV"/>
      <sheetName val="Hý?ng_d?n"/>
      <sheetName val="Hoá_Ðõn_NV"/>
      <sheetName val="Hu_ng_d_n"/>
      <sheetName val="Ví_d__hàm_Vlookup"/>
      <sheetName val="Chiettinh_dz0,4"/>
      <sheetName val="Tien_luonc_LB-2"/>
      <sheetName val="Tien_luong_MB%4"/>
      <sheetName val="Tien_luong_LBK"/>
      <sheetName val="Tien_duong_MP-12"/>
      <sheetName val="gvl쉘ž॔ǥ쌄žOJ[DZ110K~1_XLS]THPD"/>
      <sheetName val="DG_LANG_SON"/>
      <sheetName val="DE_tu_van"/>
      <sheetName val="gvl쉘ž॔ǥ"/>
      <sheetName val="gvl????????????쉘ž???????॔ǥ????"/>
      <sheetName val="gvl____________쉘ž_______॔ǥ____"/>
      <sheetName val="Tie~_luong_M4T-1"/>
      <sheetName val="TH_DZ35"/>
      <sheetName val="BK-C_T"/>
      <sheetName val="lam-moi_x0000__x0000__x0000__x0000__x0000__x0000__x0000__x0000__x0000__x0000__x0009__x0000_-?_x0000__x0004__x0000__x0000__x0000__x0000__x0000__x0000_??"/>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HCONG."/>
      <sheetName val="ITB COST"/>
      <sheetName val="Varible"/>
      <sheetName val="tra-vat-lieu"/>
      <sheetName val="ctinh"/>
      <sheetName val="DG-LAP6"/>
      <sheetName val="Solieutinh"/>
      <sheetName val="XN54"/>
      <sheetName val="gvl____________?ž__x0004_______?g____"/>
      <sheetName val="PL"/>
      <sheetName val="t?ng h?p"/>
      <sheetName val="lam-moi??????????_x0009_?═Х?_x0004_??????Х"/>
      <sheetName val="Data"/>
      <sheetName val="TL1"/>
      <sheetName val="TL2"/>
      <sheetName val="TL3"/>
      <sheetName val="TL4"/>
      <sheetName val="TL5"/>
      <sheetName val="TL6"/>
      <sheetName val="Du toan2"/>
      <sheetName val="Du toan"/>
      <sheetName val="THKL"/>
      <sheetName val="BCVC"/>
      <sheetName val="LUONGNC"/>
      <sheetName val="BuNL"/>
      <sheetName val="BuNCLM"/>
      <sheetName val="LUONGNCLM"/>
      <sheetName val="TB"/>
      <sheetName val="THDT"/>
      <sheetName val="Info1"/>
      <sheetName val="TM "/>
      <sheetName val="Giá4"/>
      <sheetName val="Info2"/>
      <sheetName val="Info3"/>
      <sheetName val="Info4"/>
      <sheetName val="Info5"/>
      <sheetName val="Info6"/>
      <sheetName val="Info7"/>
      <sheetName val="Ket_Qua_Xoa_Chung_Tu"/>
      <sheetName val="gvl쉘ž॔ǥ쌄žOJ[DZ110K~1_XLS"/>
      <sheetName val="J[DZ110K~1_XLS]THPD"/>
      <sheetName val="????????????J[DZ110K~1_XLS]THPD"/>
      <sheetName val="gvl____________?_______?g____"/>
      <sheetName val="lam-moi??????????_x0009_?-??_x0004_????????"/>
      <sheetName val="gvl_____________ž__x0004________g____"/>
      <sheetName val="gvl_x0000__x0000__x0000__x0000__x0000__x0000__x0000__x0000__x0000__x0000__x0000__x0000_?ž_x0000__x0004__x0000__x0000__x0000__x0000__x0000__x0000_?g_x0000__x0000__x0000__x0000_"/>
      <sheetName val="lam-moi?????????? ?═Х?_x0004_??????Х"/>
      <sheetName val="gvl___________________________2"/>
      <sheetName val="gvl___________________________3"/>
      <sheetName val="MP 12"/>
      <sheetName val="TONGE3p_"/>
      <sheetName val="CHITIE_VL-NC-T_-1p"/>
      <sheetName val="CHITIET_L-NC"/>
      <sheetName val="C"/>
      <sheetName val="KPC-BD_"/>
      <sheetName val="kinh_phí_XD"/>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lam-moi?????????? ?-??_x0004_????????"/>
      <sheetName val="gvl____________쉘ž__x0004_______"/>
      <sheetName val="gvl_______________x0004_______"/>
      <sheetName val="_x0000__x0000__x0000__x0000__x0"/>
      <sheetName val="gvl????????????쉘ž?_x0004_??????"/>
      <sheetName val="gvl??????????????_x0004_??????"/>
      <sheetName val="gvl____________?__x0004______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gvl_x0000_쉘ž_x0000__x0004__x000"/>
      <sheetName val="CHITIE_x0004_ VL-NC-_x0004_T -1"/>
      <sheetName val="THDT_DZ_35_kV2"/>
      <sheetName val="VL-NC-M_35_KV2"/>
      <sheetName val="Phu_kien_35_kV2"/>
      <sheetName val="DZ_0_4"/>
      <sheetName val="T_x005f_x000F_NG HOP VL-NC TT"/>
      <sheetName val="DH,CD_x005f_x000C_THCN.1"/>
      <sheetName val="gvl_쉘ž__x005f_x0004__॔ǥ_쌄ž_O_J_DZ110K"/>
      <sheetName val="gvl____x005f_x0004___g___O_J_DZ110K"/>
      <sheetName val="Source"/>
    </sheetNames>
    <sheetDataSet>
      <sheetData sheetId="0" refreshError="1">
        <row r="3">
          <cell r="A3" t="str">
            <v>03.1112</v>
          </cell>
          <cell r="B3" t="str">
            <v>Ñaøo ñaát hoá theá saâu &gt;1m S ñaùy hoá £ 5 m 2  ñaát C2</v>
          </cell>
          <cell r="C3" t="str">
            <v>m 3</v>
          </cell>
          <cell r="D3"/>
          <cell r="E3">
            <v>16776</v>
          </cell>
          <cell r="F3"/>
          <cell r="G3" t="str">
            <v>03.1112</v>
          </cell>
        </row>
        <row r="4">
          <cell r="B4" t="str">
            <v>Ñaøo ñaát hoá theá saâu &gt;1m S ñaùy hoá £ 5 m 2  ñaát C3</v>
          </cell>
          <cell r="C4" t="str">
            <v>m 3</v>
          </cell>
          <cell r="D4" t="str">
            <v>Xi m¨ng TW   KV NghÜa Lé</v>
          </cell>
          <cell r="E4">
            <v>24428</v>
          </cell>
          <cell r="F4" t="str">
            <v xml:space="preserve">§¸ d¨m  1x2            </v>
          </cell>
          <cell r="G4" t="str">
            <v>03.1113</v>
          </cell>
        </row>
        <row r="5">
          <cell r="B5" t="str">
            <v>Laáp ñaát hoá theá</v>
          </cell>
          <cell r="C5" t="str">
            <v>m 3</v>
          </cell>
          <cell r="D5">
            <v>0</v>
          </cell>
          <cell r="E5">
            <v>10890</v>
          </cell>
          <cell r="F5">
            <v>0</v>
          </cell>
          <cell r="G5" t="str">
            <v>03.2203</v>
          </cell>
        </row>
        <row r="6">
          <cell r="B6" t="str">
            <v>Ñaøo moùng baèng TC ñaát C2  saâu £ 2 m dieän tích ñaùy moùng £ 15 m2</v>
          </cell>
          <cell r="C6" t="str">
            <v>m 3</v>
          </cell>
          <cell r="D6">
            <v>89429.123809523822</v>
          </cell>
          <cell r="E6">
            <v>11037</v>
          </cell>
          <cell r="F6">
            <v>0</v>
          </cell>
          <cell r="G6" t="str">
            <v>03.1122</v>
          </cell>
        </row>
        <row r="7">
          <cell r="B7" t="str">
            <v>Ñaøo moùng baèng TC ñaát C3  saâu £ 2 m dieän tích ñaùy moùng £ 15 m2</v>
          </cell>
          <cell r="C7" t="str">
            <v>m 3</v>
          </cell>
          <cell r="D7">
            <v>38</v>
          </cell>
          <cell r="E7">
            <v>16482</v>
          </cell>
          <cell r="F7">
            <v>0</v>
          </cell>
          <cell r="G7" t="str">
            <v>03.1123</v>
          </cell>
        </row>
        <row r="8">
          <cell r="B8" t="str">
            <v>Ñaøo moùng baèng TC ñaát C2  saâu £ 3 m dieän tích ñaùy moùng £ 15 m2</v>
          </cell>
          <cell r="C8" t="str">
            <v>m 3</v>
          </cell>
          <cell r="D8">
            <v>1670.4761904761904</v>
          </cell>
          <cell r="E8">
            <v>11773</v>
          </cell>
          <cell r="F8">
            <v>0</v>
          </cell>
          <cell r="G8" t="str">
            <v>03.1132</v>
          </cell>
        </row>
        <row r="9">
          <cell r="B9" t="str">
            <v>Ñaøo moùng baèng TC ñaát C3  saâu £ 3 m dieän tích ñaùy moùng £ 15 m2</v>
          </cell>
          <cell r="C9" t="str">
            <v>m 3</v>
          </cell>
          <cell r="D9">
            <v>1.3</v>
          </cell>
          <cell r="E9">
            <v>17659</v>
          </cell>
          <cell r="F9">
            <v>0</v>
          </cell>
          <cell r="G9" t="str">
            <v>03.1133</v>
          </cell>
        </row>
        <row r="10">
          <cell r="B10" t="str">
            <v>Ñaøo moùng baèng TC ñaát C2  saâu £ 2 m dieän tích ñaùy moùng £ 25 m2</v>
          </cell>
          <cell r="C10" t="str">
            <v>m 3</v>
          </cell>
          <cell r="D10">
            <v>1</v>
          </cell>
          <cell r="E10">
            <v>11478</v>
          </cell>
          <cell r="F10">
            <v>0</v>
          </cell>
          <cell r="G10" t="str">
            <v>03.1152</v>
          </cell>
        </row>
        <row r="11">
          <cell r="B11" t="str">
            <v>Ñaøo moùng baèng TC ñaát C3  saâu £ 2 m dieän tích ñaùy moùng £ 25 m2</v>
          </cell>
          <cell r="C11" t="str">
            <v>m 3</v>
          </cell>
          <cell r="D11">
            <v>0.2</v>
          </cell>
          <cell r="E11">
            <v>17365</v>
          </cell>
          <cell r="F11">
            <v>0</v>
          </cell>
          <cell r="G11" t="str">
            <v>03.1153</v>
          </cell>
        </row>
        <row r="12">
          <cell r="B12" t="str">
            <v>Ñaøo moùng baèng TC ñaát C2  saâu £ 3 m dieän tích ñaùy moùng £ 25 m2</v>
          </cell>
          <cell r="C12" t="str">
            <v>m 3</v>
          </cell>
          <cell r="D12">
            <v>34538</v>
          </cell>
          <cell r="E12">
            <v>12508</v>
          </cell>
          <cell r="F12">
            <v>0</v>
          </cell>
          <cell r="G12" t="str">
            <v>03.1162</v>
          </cell>
        </row>
        <row r="13">
          <cell r="B13" t="str">
            <v>Ñaøo moùng baèng TC ñaát C3  saâu £ 3 m dieän tích ñaùy moùng £ 25 m2</v>
          </cell>
          <cell r="C13" t="str">
            <v>m 3</v>
          </cell>
          <cell r="D13">
            <v>865522.27999999991</v>
          </cell>
          <cell r="E13">
            <v>18395</v>
          </cell>
          <cell r="F13">
            <v>0</v>
          </cell>
          <cell r="G13" t="str">
            <v>03.1163</v>
          </cell>
        </row>
        <row r="14">
          <cell r="B14" t="str">
            <v>Ñaøo moùng baèng TC ñaát C2  saâu £ 2 m dieän tích ñaùy moùng £ 35 m2</v>
          </cell>
          <cell r="C14" t="str">
            <v>m 3</v>
          </cell>
          <cell r="D14">
            <v>0.2</v>
          </cell>
          <cell r="E14">
            <v>12214</v>
          </cell>
          <cell r="F14">
            <v>0</v>
          </cell>
          <cell r="G14" t="str">
            <v>03.1182</v>
          </cell>
        </row>
        <row r="15">
          <cell r="B15" t="str">
            <v>Ñaøo moùng baèng TC ñaát C3  saâu £ 2 m dieän tích ñaùy moùng £ 35 m2</v>
          </cell>
          <cell r="C15" t="str">
            <v>m 3</v>
          </cell>
          <cell r="D15">
            <v>5.5600000000000005</v>
          </cell>
          <cell r="E15">
            <v>18100</v>
          </cell>
          <cell r="F15">
            <v>0</v>
          </cell>
          <cell r="G15" t="str">
            <v>03.1183</v>
          </cell>
        </row>
        <row r="16">
          <cell r="B16" t="str">
            <v>Ñaøo moùng baèng TC ñaát C2  saâu £ 3 m dieän tích ñaùy moùng £ 35 m2</v>
          </cell>
          <cell r="C16" t="str">
            <v>m 3</v>
          </cell>
          <cell r="D16">
            <v>0</v>
          </cell>
          <cell r="E16">
            <v>13097</v>
          </cell>
          <cell r="F16">
            <v>0</v>
          </cell>
          <cell r="G16" t="str">
            <v>03.1192</v>
          </cell>
        </row>
        <row r="17">
          <cell r="B17" t="str">
            <v>Ñaøo moùng baèng TC ñaát C3  saâu £ 3 m dieän tích ñaùy moùng £ 35 m2</v>
          </cell>
          <cell r="C17" t="str">
            <v>m 3</v>
          </cell>
          <cell r="D17">
            <v>0</v>
          </cell>
          <cell r="E17">
            <v>19425</v>
          </cell>
          <cell r="F17">
            <v>0</v>
          </cell>
          <cell r="G17" t="str">
            <v>03.1193</v>
          </cell>
        </row>
        <row r="18">
          <cell r="B18" t="str">
            <v>Ñaøo moùng baèng TC ñaát C2  saâu £ 2 m dieän tích ñaùy moùng £ 50 m2</v>
          </cell>
          <cell r="C18" t="str">
            <v>m 3</v>
          </cell>
          <cell r="D18">
            <v>5.5</v>
          </cell>
          <cell r="E18">
            <v>12803</v>
          </cell>
          <cell r="F18">
            <v>0</v>
          </cell>
          <cell r="G18" t="str">
            <v>03.1212</v>
          </cell>
        </row>
        <row r="19">
          <cell r="B19" t="str">
            <v>Ñaøo moùng baèng TC ñaát C3  saâu £ 2 m dieän tích ñaùy moùng £ 50 m2</v>
          </cell>
          <cell r="C19" t="str">
            <v>m 3</v>
          </cell>
          <cell r="D19">
            <v>4.5199999999999996</v>
          </cell>
          <cell r="E19">
            <v>19130</v>
          </cell>
          <cell r="F19">
            <v>0</v>
          </cell>
          <cell r="G19" t="str">
            <v>03.1213</v>
          </cell>
        </row>
        <row r="20">
          <cell r="B20" t="str">
            <v>Ñaøo moùng baèng TC ñaát C2  saâu £ 3 m dieän tích ñaùy moùng £ 50 m2</v>
          </cell>
          <cell r="C20" t="str">
            <v>m 3</v>
          </cell>
          <cell r="D20">
            <v>25.06</v>
          </cell>
          <cell r="E20">
            <v>13833</v>
          </cell>
          <cell r="F20">
            <v>0</v>
          </cell>
          <cell r="G20" t="str">
            <v>03.1222</v>
          </cell>
        </row>
        <row r="21">
          <cell r="B21" t="str">
            <v>Ñaøo moùng baèng TC ñaát C3  saâu £ 3 m dieän tích ñaùy moùng £ 50 m2</v>
          </cell>
          <cell r="C21" t="str">
            <v>m 3</v>
          </cell>
          <cell r="D21">
            <v>34538</v>
          </cell>
          <cell r="E21">
            <v>20455</v>
          </cell>
          <cell r="F21">
            <v>34538</v>
          </cell>
          <cell r="G21" t="str">
            <v>03.1223</v>
          </cell>
        </row>
        <row r="22">
          <cell r="B22" t="str">
            <v>Ñaøo moùng baèng TC ñaát C2  saâu £ 2 m dieän tích ñaùy moùng £ 75 m2</v>
          </cell>
          <cell r="C22" t="str">
            <v>m 3</v>
          </cell>
          <cell r="D22">
            <v>954951.40380952368</v>
          </cell>
          <cell r="E22">
            <v>13097</v>
          </cell>
          <cell r="F22">
            <v>0</v>
          </cell>
          <cell r="G22" t="str">
            <v>03.1252</v>
          </cell>
        </row>
        <row r="23">
          <cell r="B23" t="str">
            <v>Ñaøo moùng baèng TC ñaát C3  saâu £ 2 m dieän tích ñaùy moùng £ 75 m2</v>
          </cell>
          <cell r="C23" t="str">
            <v>m 3</v>
          </cell>
          <cell r="D23">
            <v>796000</v>
          </cell>
          <cell r="E23">
            <v>19572</v>
          </cell>
          <cell r="F23">
            <v>110000</v>
          </cell>
          <cell r="G23" t="str">
            <v>03.1253</v>
          </cell>
        </row>
        <row r="24">
          <cell r="B24" t="str">
            <v>Ñaøo moùng baèng TC ñaát C2  saâu £ 3 m dieän tích ñaùy moùng £ 75 m2</v>
          </cell>
          <cell r="C24" t="str">
            <v>m 3</v>
          </cell>
          <cell r="D24">
            <v>1750951.4038095237</v>
          </cell>
          <cell r="E24">
            <v>14127</v>
          </cell>
          <cell r="F24">
            <v>110000</v>
          </cell>
          <cell r="G24" t="str">
            <v>03.1262</v>
          </cell>
        </row>
        <row r="25">
          <cell r="B25" t="str">
            <v>Ñaøo moùng baèng TC ñaát C3  saâu £ 3 m dieän tích ñaùy moùng £ 75 m2</v>
          </cell>
          <cell r="C25" t="str">
            <v>m 3</v>
          </cell>
          <cell r="D25">
            <v>639000</v>
          </cell>
          <cell r="E25">
            <v>21043</v>
          </cell>
          <cell r="F25">
            <v>73000</v>
          </cell>
          <cell r="G25" t="str">
            <v>03.1263</v>
          </cell>
        </row>
        <row r="26">
          <cell r="B26" t="str">
            <v>Ñaøo moùng baèng TC ñaát C2  saâu £ 2 m dieän tích ñaùy moùng £ 100 m2</v>
          </cell>
          <cell r="C26" t="str">
            <v>m 3</v>
          </cell>
          <cell r="D26">
            <v>1111951.4038095237</v>
          </cell>
          <cell r="E26">
            <v>13391</v>
          </cell>
          <cell r="F26">
            <v>37000</v>
          </cell>
          <cell r="G26" t="str">
            <v>03.1292</v>
          </cell>
        </row>
        <row r="27">
          <cell r="B27" t="str">
            <v>Ñaøo moùng baèng TC ñaát C3  saâu £ 2 m dieän tích ñaùy moùng £ 100 m2</v>
          </cell>
          <cell r="C27" t="str">
            <v>m 3</v>
          </cell>
          <cell r="D27">
            <v>0</v>
          </cell>
          <cell r="E27">
            <v>20308</v>
          </cell>
          <cell r="F27">
            <v>0</v>
          </cell>
          <cell r="G27" t="str">
            <v>03.1293</v>
          </cell>
        </row>
        <row r="28">
          <cell r="B28" t="str">
            <v>Ñaøo moùng baèng TC ñaát C2  saâu £ 3 m dieän tích ñaùy moùng £ 100 m2</v>
          </cell>
          <cell r="C28" t="str">
            <v>m 3</v>
          </cell>
          <cell r="D28">
            <v>0</v>
          </cell>
          <cell r="E28">
            <v>14569</v>
          </cell>
          <cell r="F28">
            <v>0</v>
          </cell>
          <cell r="G28" t="str">
            <v>03.1302</v>
          </cell>
        </row>
        <row r="29">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B30" t="str">
            <v>Ñaøo moùng baèng TC ñaát C2  saâu £ 2 m dieän tích ñaùy moùng £ 150 m2</v>
          </cell>
          <cell r="C30" t="str">
            <v>m 3</v>
          </cell>
          <cell r="D30">
            <v>0</v>
          </cell>
          <cell r="E30">
            <v>14127</v>
          </cell>
          <cell r="F30">
            <v>0</v>
          </cell>
          <cell r="G30" t="str">
            <v>03.1332</v>
          </cell>
        </row>
        <row r="31">
          <cell r="B31" t="str">
            <v>Ñaøo moùng baèng TC ñaát C3  saâu £ 2 m dieän tích ñaùy moùng £ 150 m2</v>
          </cell>
          <cell r="C31" t="str">
            <v>m 3</v>
          </cell>
          <cell r="D31">
            <v>89429.123809523822</v>
          </cell>
          <cell r="E31">
            <v>21191</v>
          </cell>
          <cell r="F31">
            <v>0</v>
          </cell>
          <cell r="G31" t="str">
            <v>03.1333</v>
          </cell>
        </row>
        <row r="32">
          <cell r="B32" t="str">
            <v>Ñaøo moùng baèng TC ñaát C2  saâu £ 3 m dieän tích ñaùy moùng £ 150 m2</v>
          </cell>
          <cell r="C32" t="str">
            <v>m 3</v>
          </cell>
          <cell r="D32">
            <v>38</v>
          </cell>
          <cell r="E32">
            <v>15451</v>
          </cell>
          <cell r="F32">
            <v>0</v>
          </cell>
          <cell r="G32" t="str">
            <v>03.1342</v>
          </cell>
        </row>
        <row r="33">
          <cell r="B33" t="str">
            <v>Ñaøo moùng baèng TC ñaát C3  saâu £ 3 m dieän tích ñaùy moùng £ 150 m2</v>
          </cell>
          <cell r="C33" t="str">
            <v>m 3</v>
          </cell>
          <cell r="D33">
            <v>1670.4761904761904</v>
          </cell>
          <cell r="E33">
            <v>22809</v>
          </cell>
          <cell r="F33">
            <v>0</v>
          </cell>
          <cell r="G33" t="str">
            <v>03.1343</v>
          </cell>
        </row>
        <row r="34">
          <cell r="B34" t="str">
            <v>Ñaøo moùng baèng TC ñaát C2  saâu £ 4 m dieän tích ñaùy moùng £ 150 m2</v>
          </cell>
          <cell r="C34" t="str">
            <v>m 3</v>
          </cell>
          <cell r="D34">
            <v>1.3</v>
          </cell>
          <cell r="E34">
            <v>16629</v>
          </cell>
          <cell r="F34">
            <v>0</v>
          </cell>
          <cell r="G34" t="str">
            <v>03.1352</v>
          </cell>
        </row>
        <row r="35">
          <cell r="B35" t="str">
            <v>Ñaøo moùng baèng TC ñaát C3  saâu £ 4 m dieän tích ñaùy moùng £ 150 m2</v>
          </cell>
          <cell r="C35" t="str">
            <v>m 3</v>
          </cell>
          <cell r="D35">
            <v>1</v>
          </cell>
          <cell r="E35">
            <v>24134</v>
          </cell>
          <cell r="F35">
            <v>0</v>
          </cell>
          <cell r="G35" t="str">
            <v>03.1353</v>
          </cell>
        </row>
        <row r="36">
          <cell r="B36" t="str">
            <v>Ñaøo moùng baèng TC ñaát C2  saâu £ 2 m dieän tích ñaùy moùng £ 200 m2</v>
          </cell>
          <cell r="C36" t="str">
            <v>m 3</v>
          </cell>
          <cell r="D36">
            <v>0.2</v>
          </cell>
          <cell r="E36">
            <v>14716</v>
          </cell>
          <cell r="F36">
            <v>0</v>
          </cell>
          <cell r="G36" t="str">
            <v>03.1372</v>
          </cell>
        </row>
        <row r="37">
          <cell r="B37" t="str">
            <v>Ñaøo moùng baèng TC ñaát C3  saâu £ 2 m dieän tích ñaùy moùng £ 200 m2</v>
          </cell>
          <cell r="C37" t="str">
            <v>m 3</v>
          </cell>
          <cell r="D37">
            <v>34538</v>
          </cell>
          <cell r="E37">
            <v>22074</v>
          </cell>
          <cell r="F37">
            <v>0</v>
          </cell>
          <cell r="G37" t="str">
            <v>03.1373</v>
          </cell>
        </row>
        <row r="38">
          <cell r="B38" t="str">
            <v>Ñaøo moùng baèng TC ñaát C2  saâu £ 3 m dieän tích ñaùy moùng £ 200 m2</v>
          </cell>
          <cell r="C38" t="str">
            <v>m 3</v>
          </cell>
          <cell r="D38">
            <v>740632.87199999997</v>
          </cell>
          <cell r="E38">
            <v>16334</v>
          </cell>
          <cell r="F38">
            <v>0</v>
          </cell>
          <cell r="G38" t="str">
            <v>03.1382</v>
          </cell>
        </row>
        <row r="39">
          <cell r="B39" t="str">
            <v>Ñaøo moùng baèng TC ñaát C3  saâu £ 3 m dieän tích ñaùy moùng £ 200 m2</v>
          </cell>
          <cell r="C39" t="str">
            <v>m 3</v>
          </cell>
          <cell r="D39">
            <v>0.2</v>
          </cell>
          <cell r="E39">
            <v>23987</v>
          </cell>
          <cell r="F39">
            <v>0</v>
          </cell>
          <cell r="G39" t="str">
            <v>03.1383</v>
          </cell>
        </row>
        <row r="40">
          <cell r="B40" t="str">
            <v>Ñaøo moùng baèng TC ñaát C2  saâu £ 3 m dieän tích ñaùy moùng £ 200 m2</v>
          </cell>
          <cell r="C40" t="str">
            <v>m 3</v>
          </cell>
          <cell r="D40">
            <v>4.7</v>
          </cell>
          <cell r="E40">
            <v>17512</v>
          </cell>
          <cell r="F40">
            <v>0</v>
          </cell>
          <cell r="G40" t="str">
            <v>03.1392</v>
          </cell>
        </row>
        <row r="41">
          <cell r="B41" t="str">
            <v>Ñaøo moùng baèng TC ñaát C3  saâu £ 3 m dieän tích ñaùy moùng £ 200 m2</v>
          </cell>
          <cell r="C41" t="str">
            <v>m 3</v>
          </cell>
          <cell r="D41">
            <v>0</v>
          </cell>
          <cell r="E41">
            <v>25311</v>
          </cell>
          <cell r="F41">
            <v>0</v>
          </cell>
          <cell r="G41" t="str">
            <v>03.1393</v>
          </cell>
        </row>
        <row r="42">
          <cell r="B42" t="str">
            <v>Ñaøo moùng baèng TC ñaát C2  saâu £ 2 m dieän tích ñaùy moùng &gt; 200 m2</v>
          </cell>
          <cell r="C42" t="str">
            <v>m 3</v>
          </cell>
          <cell r="D42">
            <v>0</v>
          </cell>
          <cell r="E42">
            <v>16187</v>
          </cell>
          <cell r="F42">
            <v>0</v>
          </cell>
          <cell r="G42" t="str">
            <v>03.1422</v>
          </cell>
        </row>
        <row r="43">
          <cell r="B43" t="str">
            <v>Ñaøo moùng baèng TC ñaát C3  saâu £ 2 m dieän tích ñaùy moùng &gt; 200 m2</v>
          </cell>
          <cell r="C43" t="str">
            <v>m 3</v>
          </cell>
          <cell r="D43">
            <v>4.7</v>
          </cell>
          <cell r="E43">
            <v>24281</v>
          </cell>
          <cell r="F43">
            <v>0</v>
          </cell>
          <cell r="G43" t="str">
            <v>03.1423</v>
          </cell>
        </row>
        <row r="44">
          <cell r="B44" t="str">
            <v>Ñaøo moùng baèng TC ñaát C2  saâu £ 3 m dieän tích ñaùy moùng &gt; 200 m2</v>
          </cell>
          <cell r="C44" t="str">
            <v>m 3</v>
          </cell>
          <cell r="D44">
            <v>4.5199999999999996</v>
          </cell>
          <cell r="E44">
            <v>17217</v>
          </cell>
          <cell r="F44">
            <v>0</v>
          </cell>
          <cell r="G44" t="str">
            <v>03.1432</v>
          </cell>
        </row>
        <row r="45">
          <cell r="B45" t="str">
            <v>Ñaøo moùng baèng TC ñaát C3  saâu £ 3 m dieän tích ñaùy moùng &gt; 200 m2</v>
          </cell>
          <cell r="C45" t="str">
            <v>m 3</v>
          </cell>
          <cell r="D45">
            <v>21.443999999999999</v>
          </cell>
          <cell r="E45">
            <v>25458</v>
          </cell>
          <cell r="F45">
            <v>0</v>
          </cell>
          <cell r="G45" t="str">
            <v>03.1433</v>
          </cell>
        </row>
        <row r="46">
          <cell r="B46" t="str">
            <v>Ñaøo moùng baèng TC ñaát C2  saâu £ 3 m dieän tích ñaùy moùng &gt; 200 m2</v>
          </cell>
          <cell r="C46" t="str">
            <v>m 3</v>
          </cell>
          <cell r="D46">
            <v>34538</v>
          </cell>
          <cell r="E46">
            <v>18836</v>
          </cell>
          <cell r="F46">
            <v>0</v>
          </cell>
          <cell r="G46" t="str">
            <v>03.1442</v>
          </cell>
        </row>
        <row r="47">
          <cell r="B47" t="str">
            <v>Ñaøo moùng baèng TC ñaát C3  saâu £ 3 m dieän tích ñaùy moùng &gt; 200 m2</v>
          </cell>
          <cell r="C47" t="str">
            <v>m 3</v>
          </cell>
          <cell r="D47">
            <v>830061.99580952385</v>
          </cell>
          <cell r="E47">
            <v>27960</v>
          </cell>
          <cell r="F47">
            <v>0</v>
          </cell>
          <cell r="G47" t="str">
            <v>03.1443</v>
          </cell>
        </row>
        <row r="48">
          <cell r="B48" t="str">
            <v>Laáp hoá moùng + chaân truï C2</v>
          </cell>
          <cell r="C48" t="str">
            <v>m 3</v>
          </cell>
          <cell r="D48">
            <v>796000</v>
          </cell>
          <cell r="E48">
            <v>9712</v>
          </cell>
          <cell r="F48">
            <v>110000</v>
          </cell>
          <cell r="G48" t="str">
            <v>03.2202</v>
          </cell>
        </row>
        <row r="49">
          <cell r="B49" t="str">
            <v>Laáp hoá moùng + chaân truï C3</v>
          </cell>
          <cell r="C49" t="str">
            <v>m 3</v>
          </cell>
          <cell r="D49">
            <v>1626061.9958095239</v>
          </cell>
          <cell r="E49">
            <v>10890</v>
          </cell>
          <cell r="F49">
            <v>110000</v>
          </cell>
          <cell r="G49" t="str">
            <v>03.2203</v>
          </cell>
        </row>
        <row r="50">
          <cell r="B50" t="str">
            <v>Ñaøo ñaát raõnh tieáp ñòa ñaát C2</v>
          </cell>
          <cell r="C50" t="str">
            <v>m 3</v>
          </cell>
          <cell r="D50">
            <v>639000</v>
          </cell>
          <cell r="E50">
            <v>14716</v>
          </cell>
          <cell r="F50">
            <v>73000</v>
          </cell>
          <cell r="G50" t="str">
            <v>03.3102</v>
          </cell>
        </row>
        <row r="51">
          <cell r="B51" t="str">
            <v>Ñaøo ñaát raõnh tieáp ñòa ñaát C3</v>
          </cell>
          <cell r="C51" t="str">
            <v>m 3</v>
          </cell>
          <cell r="D51">
            <v>987061.99580952385</v>
          </cell>
          <cell r="E51">
            <v>21926</v>
          </cell>
          <cell r="F51">
            <v>37000</v>
          </cell>
          <cell r="G51" t="str">
            <v>03.3103</v>
          </cell>
        </row>
        <row r="52">
          <cell r="B52" t="str">
            <v>Laáp ñaát raõnh tieáp ñòa ñaát C2</v>
          </cell>
          <cell r="C52" t="str">
            <v>m 3</v>
          </cell>
          <cell r="D52">
            <v>0</v>
          </cell>
          <cell r="E52">
            <v>8682</v>
          </cell>
          <cell r="F52">
            <v>0</v>
          </cell>
          <cell r="G52" t="str">
            <v>03.3202</v>
          </cell>
        </row>
        <row r="53">
          <cell r="B53" t="str">
            <v>Laáp ñaát raõnh tieáp ñòa ñaát C3</v>
          </cell>
          <cell r="C53" t="str">
            <v>m 3</v>
          </cell>
          <cell r="D53">
            <v>0</v>
          </cell>
          <cell r="E53">
            <v>10007</v>
          </cell>
          <cell r="F53">
            <v>0</v>
          </cell>
          <cell r="G53" t="str">
            <v>03.3203</v>
          </cell>
        </row>
        <row r="54">
          <cell r="B54" t="str">
            <v>Ñaép bôø bao ñoä saâu buøn nöôùc £ 30cm</v>
          </cell>
          <cell r="C54" t="str">
            <v>m</v>
          </cell>
          <cell r="D54">
            <v>0</v>
          </cell>
          <cell r="E54">
            <v>5592</v>
          </cell>
          <cell r="F54">
            <v>0</v>
          </cell>
          <cell r="G54" t="str">
            <v>03.4001</v>
          </cell>
        </row>
        <row r="55">
          <cell r="B55" t="str">
            <v>Ñaép bôø bao ñoä saâu buøn nöôùc £ 50cm</v>
          </cell>
          <cell r="C55" t="str">
            <v>m</v>
          </cell>
          <cell r="D55">
            <v>22400</v>
          </cell>
          <cell r="E55">
            <v>8241</v>
          </cell>
          <cell r="F55">
            <v>0</v>
          </cell>
          <cell r="G55" t="str">
            <v>03.4002</v>
          </cell>
        </row>
        <row r="56">
          <cell r="B56" t="str">
            <v>Ñaép bôø bao ñoä saâu buøn nöôùc £ 80cm</v>
          </cell>
          <cell r="C56" t="str">
            <v>m</v>
          </cell>
          <cell r="D56">
            <v>35000</v>
          </cell>
          <cell r="E56">
            <v>12655</v>
          </cell>
          <cell r="F56">
            <v>0</v>
          </cell>
          <cell r="G56" t="str">
            <v>03.4003</v>
          </cell>
        </row>
        <row r="57">
          <cell r="B57" t="str">
            <v>Ñaép bôø bao ñoä saâu buøn nöôùc £ 100cm</v>
          </cell>
          <cell r="C57" t="str">
            <v>m</v>
          </cell>
          <cell r="D57">
            <v>42000</v>
          </cell>
          <cell r="E57">
            <v>16187</v>
          </cell>
          <cell r="F57">
            <v>0</v>
          </cell>
          <cell r="G57" t="str">
            <v>03.4004</v>
          </cell>
        </row>
        <row r="58">
          <cell r="B58" t="str">
            <v xml:space="preserve">Bôm taùt nöôùc baèng thuû coâng </v>
          </cell>
          <cell r="C58" t="str">
            <v>m 3</v>
          </cell>
          <cell r="D58">
            <v>0</v>
          </cell>
          <cell r="E58">
            <v>0</v>
          </cell>
          <cell r="F58">
            <v>0</v>
          </cell>
          <cell r="G58" t="str">
            <v>03.5100</v>
          </cell>
        </row>
        <row r="59">
          <cell r="B59" t="str">
            <v>Bôm taùt nöôùc baèng maùy</v>
          </cell>
          <cell r="C59" t="str">
            <v>m 3</v>
          </cell>
          <cell r="D59">
            <v>0</v>
          </cell>
          <cell r="E59">
            <v>0</v>
          </cell>
          <cell r="F59">
            <v>0</v>
          </cell>
          <cell r="G59" t="str">
            <v>03.5200</v>
          </cell>
        </row>
        <row r="60">
          <cell r="B60" t="str">
            <v>Ñaép caùt coâng trình</v>
          </cell>
          <cell r="C60" t="str">
            <v>m 3</v>
          </cell>
          <cell r="D60">
            <v>27750</v>
          </cell>
          <cell r="E60">
            <v>9124</v>
          </cell>
          <cell r="F60">
            <v>0</v>
          </cell>
          <cell r="G60" t="str">
            <v>03.7001</v>
          </cell>
        </row>
        <row r="61">
          <cell r="B61" t="str">
            <v>SX laép döïng coát theùp £ F10</v>
          </cell>
          <cell r="C61" t="str">
            <v>kg</v>
          </cell>
          <cell r="D61">
            <v>4267.6769999999997</v>
          </cell>
          <cell r="E61">
            <v>201.59299999999999</v>
          </cell>
          <cell r="F61">
            <v>16.917999999999999</v>
          </cell>
          <cell r="G61" t="str">
            <v>04.1101</v>
          </cell>
        </row>
        <row r="62">
          <cell r="B62" t="str">
            <v>SX laép döïng coát theùp £ F18</v>
          </cell>
          <cell r="C62" t="str">
            <v>kg</v>
          </cell>
          <cell r="D62">
            <v>4316.2070000000003</v>
          </cell>
          <cell r="E62">
            <v>148.48500000000001</v>
          </cell>
          <cell r="F62">
            <v>187.36099999999999</v>
          </cell>
          <cell r="G62" t="str">
            <v>04.1102</v>
          </cell>
        </row>
        <row r="63">
          <cell r="B63" t="str">
            <v>SX laép döïng coát theùp &gt; F18</v>
          </cell>
          <cell r="C63" t="str">
            <v>kg</v>
          </cell>
          <cell r="D63">
            <v>4322.2129999999997</v>
          </cell>
          <cell r="E63">
            <v>113.02800000000001</v>
          </cell>
          <cell r="F63">
            <v>203.874</v>
          </cell>
          <cell r="G63" t="str">
            <v>04.1103</v>
          </cell>
        </row>
        <row r="64">
          <cell r="B64" t="str">
            <v>Vaùn khuoân</v>
          </cell>
          <cell r="C64" t="str">
            <v>m2</v>
          </cell>
          <cell r="D64">
            <v>19977.759999999998</v>
          </cell>
          <cell r="E64">
            <v>5702.46</v>
          </cell>
          <cell r="F64">
            <v>0</v>
          </cell>
          <cell r="G64" t="str">
            <v>04.2002</v>
          </cell>
        </row>
        <row r="65">
          <cell r="B65" t="str">
            <v>Beâ toâng loùt M#100 ñaù 4x6</v>
          </cell>
          <cell r="C65" t="str">
            <v>m 3</v>
          </cell>
          <cell r="D65">
            <v>263424</v>
          </cell>
          <cell r="E65">
            <v>39732</v>
          </cell>
          <cell r="F65">
            <v>0</v>
          </cell>
          <cell r="G65" t="str">
            <v>04.3210</v>
          </cell>
        </row>
        <row r="66">
          <cell r="B66" t="str">
            <v>Beâ toâng loùt M#150 ñaù 4x6</v>
          </cell>
          <cell r="C66" t="str">
            <v>m 3</v>
          </cell>
          <cell r="D66">
            <v>306285</v>
          </cell>
          <cell r="E66">
            <v>39732</v>
          </cell>
          <cell r="F66">
            <v>0</v>
          </cell>
          <cell r="G66" t="str">
            <v>04.3210</v>
          </cell>
        </row>
        <row r="67">
          <cell r="B67" t="str">
            <v>BT moùng truï coù caàu coâng taùc M#200 ñaù 2x4 (TC keát hôïp ñaàm duøi)</v>
          </cell>
          <cell r="C67" t="str">
            <v>m 3</v>
          </cell>
          <cell r="D67">
            <v>389539</v>
          </cell>
          <cell r="E67">
            <v>44589</v>
          </cell>
          <cell r="F67">
            <v>4003</v>
          </cell>
          <cell r="G67" t="str">
            <v>04.3333</v>
          </cell>
        </row>
        <row r="68">
          <cell r="B68" t="str">
            <v>BT moùng truï coù caàu coâng taùc M#250 ñaù 2x4 (TC keát hôïp ñaàm duøi)</v>
          </cell>
          <cell r="C68" t="str">
            <v>m 3</v>
          </cell>
          <cell r="D68">
            <v>436341</v>
          </cell>
          <cell r="E68">
            <v>44589</v>
          </cell>
          <cell r="F68">
            <v>4003</v>
          </cell>
          <cell r="G68" t="str">
            <v>04.3334</v>
          </cell>
        </row>
        <row r="69">
          <cell r="B69" t="str">
            <v>BT moùng truï khoâng coù caàu coâng taùc M#200 ñaù 2x4 (TC keát hôïp ñaàm duøi)</v>
          </cell>
          <cell r="C69" t="str">
            <v>m 3</v>
          </cell>
          <cell r="D69">
            <v>368838</v>
          </cell>
          <cell r="E69">
            <v>38261</v>
          </cell>
          <cell r="F69">
            <v>4003</v>
          </cell>
          <cell r="G69" t="str">
            <v>04.3343</v>
          </cell>
        </row>
        <row r="70">
          <cell r="B70" t="str">
            <v>BT moùng truï khoâng coù caàu coâng taùc M#250 ñaù 2x4 (TC keát hôïp ñaàm duøi)</v>
          </cell>
          <cell r="C70" t="str">
            <v>m 3</v>
          </cell>
          <cell r="D70">
            <v>415640</v>
          </cell>
          <cell r="E70">
            <v>38261</v>
          </cell>
          <cell r="F70">
            <v>4003</v>
          </cell>
          <cell r="G70" t="str">
            <v>04.3344</v>
          </cell>
        </row>
        <row r="71">
          <cell r="B71" t="str">
            <v>BT moùng baûnï coù caàu coâng taùc M#200 ñaù 2x4 (TC keát hôïp ñaàm duøi)</v>
          </cell>
          <cell r="C71" t="str">
            <v>m 3</v>
          </cell>
          <cell r="D71">
            <v>389539</v>
          </cell>
          <cell r="E71">
            <v>41498</v>
          </cell>
          <cell r="F71">
            <v>4003</v>
          </cell>
          <cell r="G71" t="str">
            <v>04.3353</v>
          </cell>
        </row>
        <row r="72">
          <cell r="B72" t="str">
            <v>BT moùng baûnï coù caàu coâng taùc M#250 ñaù 2x4 (TC keát hôïp ñaàm duøi)</v>
          </cell>
          <cell r="C72" t="str">
            <v>m 3</v>
          </cell>
          <cell r="D72">
            <v>436341</v>
          </cell>
          <cell r="E72">
            <v>41498</v>
          </cell>
          <cell r="F72">
            <v>4003</v>
          </cell>
          <cell r="G72" t="str">
            <v>04.3354</v>
          </cell>
        </row>
        <row r="73">
          <cell r="B73" t="str">
            <v>Laép ñaët moùng neùo troïng löôïng £ 0,25T</v>
          </cell>
          <cell r="C73" t="str">
            <v>caùi</v>
          </cell>
          <cell r="D73">
            <v>4.4000000000000004</v>
          </cell>
          <cell r="E73">
            <v>11051</v>
          </cell>
          <cell r="F73">
            <v>0.15</v>
          </cell>
          <cell r="G73" t="str">
            <v>04.3801</v>
          </cell>
        </row>
        <row r="74">
          <cell r="B74" t="str">
            <v>Laép ñaët moùng neùo troïng löôïng £ 0,5T</v>
          </cell>
          <cell r="C74" t="str">
            <v>caùi</v>
          </cell>
          <cell r="D74">
            <v>0</v>
          </cell>
          <cell r="E74">
            <v>24214</v>
          </cell>
          <cell r="F74">
            <v>0</v>
          </cell>
          <cell r="G74" t="str">
            <v>04.3802</v>
          </cell>
        </row>
        <row r="75">
          <cell r="B75" t="str">
            <v>Laép ñaët moùng neùo troïng löôïng &gt; 0,5T</v>
          </cell>
          <cell r="C75" t="str">
            <v>caùi</v>
          </cell>
          <cell r="D75">
            <v>0</v>
          </cell>
          <cell r="E75">
            <v>42252</v>
          </cell>
          <cell r="F75">
            <v>0</v>
          </cell>
          <cell r="G75" t="str">
            <v>04.3803</v>
          </cell>
        </row>
        <row r="76">
          <cell r="B76" t="str">
            <v>Laép ñaët coät theùp baèng thuû coâng (chieáu cao £15m)</v>
          </cell>
          <cell r="C76" t="str">
            <v>taán</v>
          </cell>
          <cell r="D76">
            <v>4516</v>
          </cell>
          <cell r="E76">
            <v>183473</v>
          </cell>
          <cell r="F76">
            <v>0.15</v>
          </cell>
          <cell r="G76" t="str">
            <v>05.4101</v>
          </cell>
        </row>
        <row r="77">
          <cell r="B77" t="str">
            <v>Laép ñaët coät theùp baèng thuû coâng (chieáu cao £25m)</v>
          </cell>
          <cell r="C77" t="str">
            <v>taán</v>
          </cell>
          <cell r="D77">
            <v>9686</v>
          </cell>
          <cell r="E77">
            <v>201837</v>
          </cell>
          <cell r="F77">
            <v>4.5999999999999996</v>
          </cell>
          <cell r="G77" t="str">
            <v>05.4201</v>
          </cell>
        </row>
        <row r="78">
          <cell r="B78" t="str">
            <v>Laép ñaët coät theùp baèng thuû coâng (chieáu cao £40m)</v>
          </cell>
          <cell r="C78" t="str">
            <v>taán</v>
          </cell>
          <cell r="D78">
            <v>10330</v>
          </cell>
          <cell r="E78">
            <v>232064</v>
          </cell>
          <cell r="F78">
            <v>0.89999999999999991</v>
          </cell>
          <cell r="G78" t="str">
            <v>05.4301</v>
          </cell>
        </row>
        <row r="79">
          <cell r="B79" t="str">
            <v>Laép ñaët coät theùp baèng thuû coâng (chieáu cao £55m)</v>
          </cell>
          <cell r="C79" t="str">
            <v>taán</v>
          </cell>
          <cell r="D79">
            <v>12271</v>
          </cell>
          <cell r="E79">
            <v>266841</v>
          </cell>
          <cell r="F79">
            <v>34538</v>
          </cell>
          <cell r="G79" t="str">
            <v>05.4401</v>
          </cell>
        </row>
        <row r="80">
          <cell r="B80" t="str">
            <v>Laép ñaët coät theùp baèng thuû coâng (chieáu cao £70m)</v>
          </cell>
          <cell r="C80" t="str">
            <v>taán</v>
          </cell>
          <cell r="D80">
            <v>12915</v>
          </cell>
          <cell r="E80">
            <v>307143</v>
          </cell>
          <cell r="F80">
            <v>31084.199999999997</v>
          </cell>
          <cell r="G80" t="str">
            <v>05.4501</v>
          </cell>
        </row>
        <row r="81">
          <cell r="B81" t="str">
            <v>Laép ñaët coät theùp baèng thuû coâng (chieáu cao £85m)</v>
          </cell>
          <cell r="C81" t="str">
            <v>taán</v>
          </cell>
          <cell r="D81">
            <v>13558</v>
          </cell>
          <cell r="E81">
            <v>352808</v>
          </cell>
          <cell r="F81">
            <v>110000</v>
          </cell>
          <cell r="G81" t="str">
            <v>05.4601</v>
          </cell>
        </row>
        <row r="82">
          <cell r="B82" t="str">
            <v>Laép ñaët coät theùp baèng thuû coâng (chieáu cao £100m)</v>
          </cell>
          <cell r="C82" t="str">
            <v>taán</v>
          </cell>
          <cell r="D82">
            <v>13558</v>
          </cell>
          <cell r="E82">
            <v>405786</v>
          </cell>
          <cell r="F82">
            <v>141084.20000000001</v>
          </cell>
          <cell r="G82" t="str">
            <v>05.4701</v>
          </cell>
        </row>
        <row r="83">
          <cell r="B83" t="str">
            <v>Noái coät beâ toâng baèng maët bích (ÑH bình thöôøng)</v>
          </cell>
          <cell r="C83" t="str">
            <v>moái</v>
          </cell>
          <cell r="D83">
            <v>5407</v>
          </cell>
          <cell r="E83">
            <v>48753</v>
          </cell>
          <cell r="F83">
            <v>73000</v>
          </cell>
          <cell r="G83" t="str">
            <v>05.5101</v>
          </cell>
        </row>
        <row r="84">
          <cell r="B84" t="str">
            <v>Noái coät beâ toâng baèng maët bích (ÑH söôøn ñoài)</v>
          </cell>
          <cell r="C84" t="str">
            <v>moái</v>
          </cell>
          <cell r="D84">
            <v>5407</v>
          </cell>
          <cell r="E84">
            <v>51190</v>
          </cell>
          <cell r="F84">
            <v>68084.200000000012</v>
          </cell>
          <cell r="G84" t="str">
            <v>05.5102</v>
          </cell>
        </row>
        <row r="85">
          <cell r="B85" t="str">
            <v>Noái coät beâ toâng baèng maët bích (ÑH sình laày)</v>
          </cell>
          <cell r="C85" t="str">
            <v>moái</v>
          </cell>
          <cell r="D85">
            <v>13755</v>
          </cell>
          <cell r="E85">
            <v>58503</v>
          </cell>
          <cell r="F85">
            <v>0</v>
          </cell>
          <cell r="G85" t="str">
            <v>05.5103</v>
          </cell>
        </row>
        <row r="86">
          <cell r="B86" t="str">
            <v>Döïng coät beâ toâng baèng thuû coâng (chieáu cao £ 8m)</v>
          </cell>
          <cell r="C86" t="str">
            <v>coät</v>
          </cell>
          <cell r="D86">
            <v>8490</v>
          </cell>
          <cell r="E86">
            <v>74917</v>
          </cell>
          <cell r="F86">
            <v>0</v>
          </cell>
          <cell r="G86" t="str">
            <v>05.5211</v>
          </cell>
        </row>
        <row r="87">
          <cell r="B87" t="str">
            <v>Döïng coät beâ toâng baèng thuû coâng (chieáu cao £ 10m)</v>
          </cell>
          <cell r="C87" t="str">
            <v>coät</v>
          </cell>
          <cell r="D87">
            <v>8490</v>
          </cell>
          <cell r="E87">
            <v>80605</v>
          </cell>
          <cell r="F87">
            <v>0</v>
          </cell>
          <cell r="G87" t="str">
            <v>05.5212</v>
          </cell>
        </row>
        <row r="88">
          <cell r="B88" t="str">
            <v>Döïng coät beâ toâng baèng thuû coâng (chieáu cao £ 12m)</v>
          </cell>
          <cell r="C88" t="str">
            <v>coät</v>
          </cell>
          <cell r="D88">
            <v>8490</v>
          </cell>
          <cell r="E88">
            <v>86293</v>
          </cell>
          <cell r="F88" t="str">
            <v>§¸ d¨m  1x2            ®Ëp thñ c«ng    t¹i chç</v>
          </cell>
          <cell r="G88" t="str">
            <v>05.5213</v>
          </cell>
        </row>
        <row r="89">
          <cell r="B89" t="str">
            <v>Döïng coät beâ toâng baèng thuû coâng (chieáu cao £ 14m)</v>
          </cell>
          <cell r="C89" t="str">
            <v>coät</v>
          </cell>
          <cell r="D89">
            <v>8490</v>
          </cell>
          <cell r="E89">
            <v>107419</v>
          </cell>
          <cell r="F89">
            <v>0</v>
          </cell>
          <cell r="G89" t="str">
            <v>05.5214</v>
          </cell>
        </row>
        <row r="90">
          <cell r="B90" t="str">
            <v>Döïng coät beâ toâng baèng thuû coâng (chieáu cao £ 16m)</v>
          </cell>
          <cell r="C90" t="str">
            <v>coät</v>
          </cell>
          <cell r="D90">
            <v>9854</v>
          </cell>
          <cell r="E90">
            <v>116844</v>
          </cell>
          <cell r="F90">
            <v>0</v>
          </cell>
          <cell r="G90" t="str">
            <v>05.5215</v>
          </cell>
        </row>
        <row r="91">
          <cell r="B91" t="str">
            <v>Döïng coät beâ toâng baèng thuû coâng (chieáu cao £ 18m)</v>
          </cell>
          <cell r="C91" t="str">
            <v>coät</v>
          </cell>
          <cell r="D91">
            <v>9854</v>
          </cell>
          <cell r="E91">
            <v>152271</v>
          </cell>
          <cell r="F91">
            <v>0</v>
          </cell>
          <cell r="G91" t="str">
            <v>05.5216</v>
          </cell>
        </row>
        <row r="92">
          <cell r="B92" t="str">
            <v>Döïng coät beâ toâng baèng thuû coâng (chieáu cao £ 20m)</v>
          </cell>
          <cell r="C92" t="str">
            <v>coät</v>
          </cell>
          <cell r="D92">
            <v>9854</v>
          </cell>
          <cell r="E92">
            <v>177460</v>
          </cell>
          <cell r="F92">
            <v>0</v>
          </cell>
          <cell r="G92" t="str">
            <v>05.5217</v>
          </cell>
        </row>
        <row r="93">
          <cell r="B93" t="str">
            <v>Döïng coät beâ toâng baèng thuû coâng (chieáu cao &gt; 20m)</v>
          </cell>
          <cell r="C93" t="str">
            <v>coät</v>
          </cell>
          <cell r="D93">
            <v>9854</v>
          </cell>
          <cell r="E93">
            <v>193711</v>
          </cell>
          <cell r="F93">
            <v>0</v>
          </cell>
          <cell r="G93" t="str">
            <v>05.5218</v>
          </cell>
        </row>
        <row r="94">
          <cell r="B94" t="str">
            <v>Laép ñaët xaø theùp cho coät ñôõ (troïng löôïng 25 kg)</v>
          </cell>
          <cell r="C94" t="str">
            <v>boä</v>
          </cell>
          <cell r="D94">
            <v>1</v>
          </cell>
          <cell r="E94">
            <v>13161</v>
          </cell>
          <cell r="F94">
            <v>0</v>
          </cell>
          <cell r="G94" t="str">
            <v>05.6011</v>
          </cell>
        </row>
        <row r="95">
          <cell r="B95" t="str">
            <v>Laép ñaët xaø theùp cho coät ñôõ (troïng löôïng 50 kg)</v>
          </cell>
          <cell r="C95" t="str">
            <v>boä</v>
          </cell>
          <cell r="D95">
            <v>0.2</v>
          </cell>
          <cell r="E95">
            <v>17806</v>
          </cell>
          <cell r="F95">
            <v>0</v>
          </cell>
          <cell r="G95" t="str">
            <v>05.6021</v>
          </cell>
        </row>
        <row r="96">
          <cell r="B96" t="str">
            <v>Laép ñaët xaø theùp cho coät ñôõ (troïng löôïng 100 kg)</v>
          </cell>
          <cell r="C96" t="str">
            <v>boä</v>
          </cell>
          <cell r="D96">
            <v>34538</v>
          </cell>
          <cell r="E96">
            <v>23999</v>
          </cell>
          <cell r="F96">
            <v>0</v>
          </cell>
          <cell r="G96" t="str">
            <v>05.6031</v>
          </cell>
        </row>
        <row r="97">
          <cell r="B97" t="str">
            <v>Laép ñaët xaø theùp cho coät ñôõ (troïng löôïng 140 kg)</v>
          </cell>
          <cell r="C97" t="str">
            <v>boä</v>
          </cell>
          <cell r="D97">
            <v>678188.16799999983</v>
          </cell>
          <cell r="E97">
            <v>28799</v>
          </cell>
          <cell r="F97">
            <v>0</v>
          </cell>
          <cell r="G97" t="str">
            <v>05.6041</v>
          </cell>
        </row>
        <row r="98">
          <cell r="B98" t="str">
            <v>Laép ñaët xaø theùp cho coät ñôõ (troïng löôïng 230 kg)</v>
          </cell>
          <cell r="C98" t="str">
            <v>boä</v>
          </cell>
          <cell r="D98">
            <v>0.2</v>
          </cell>
          <cell r="E98">
            <v>39792</v>
          </cell>
          <cell r="F98">
            <v>0</v>
          </cell>
          <cell r="G98" t="str">
            <v>05.6051</v>
          </cell>
        </row>
        <row r="99">
          <cell r="B99" t="str">
            <v>Laép ñaët xaø theùp cho coät ñôõ (troïng löôïng 320 kg)</v>
          </cell>
          <cell r="C99" t="str">
            <v>boä</v>
          </cell>
          <cell r="D99">
            <v>4.96</v>
          </cell>
          <cell r="E99">
            <v>50785</v>
          </cell>
          <cell r="F99">
            <v>0</v>
          </cell>
          <cell r="G99" t="str">
            <v>05.6061</v>
          </cell>
        </row>
        <row r="100">
          <cell r="B100" t="str">
            <v>Laép ñaët xaø theùp cho coät ñôõ (troïng löôïng 410 kg)</v>
          </cell>
          <cell r="C100" t="str">
            <v>boä</v>
          </cell>
          <cell r="D100">
            <v>0</v>
          </cell>
          <cell r="E100">
            <v>59920</v>
          </cell>
          <cell r="F100">
            <v>0</v>
          </cell>
          <cell r="G100" t="str">
            <v>05.6071</v>
          </cell>
        </row>
        <row r="101">
          <cell r="B101" t="str">
            <v>Laép ñaët xaø theùp cho coät ñôõ (troïng löôïng 500 kg)</v>
          </cell>
          <cell r="C101" t="str">
            <v>boä</v>
          </cell>
          <cell r="D101">
            <v>0</v>
          </cell>
          <cell r="E101">
            <v>70759</v>
          </cell>
          <cell r="F101">
            <v>0</v>
          </cell>
          <cell r="G101" t="str">
            <v>05.6081</v>
          </cell>
        </row>
        <row r="102">
          <cell r="B102" t="str">
            <v>Laép ñaët xaø theùp cho coät neùo (troïng löôïng 25 kg)</v>
          </cell>
          <cell r="C102" t="str">
            <v>boä</v>
          </cell>
          <cell r="D102">
            <v>4.3</v>
          </cell>
          <cell r="E102">
            <v>17496</v>
          </cell>
          <cell r="F102">
            <v>0</v>
          </cell>
          <cell r="G102" t="str">
            <v>05.6012</v>
          </cell>
        </row>
        <row r="103">
          <cell r="B103" t="str">
            <v>Laép ñaët xaø theùp cho coät neùoõ (troïng löôïng 50 kg)</v>
          </cell>
          <cell r="C103" t="str">
            <v>boä</v>
          </cell>
          <cell r="D103">
            <v>4.5199999999999996</v>
          </cell>
          <cell r="E103">
            <v>23689</v>
          </cell>
          <cell r="F103">
            <v>0</v>
          </cell>
          <cell r="G103" t="str">
            <v>05.6022</v>
          </cell>
        </row>
        <row r="104">
          <cell r="B104" t="str">
            <v>Laép ñaët xaø theùp cho coät neùo (troïng löôïng 100 kg)</v>
          </cell>
          <cell r="C104" t="str">
            <v>boä</v>
          </cell>
          <cell r="D104">
            <v>19.635999999999996</v>
          </cell>
          <cell r="E104">
            <v>31896</v>
          </cell>
          <cell r="F104">
            <v>0</v>
          </cell>
          <cell r="G104" t="str">
            <v>05.6032</v>
          </cell>
        </row>
        <row r="105">
          <cell r="B105" t="str">
            <v>Laép ñaët xaø theùp cho coät neùo (troïng löôïng 140 kg)</v>
          </cell>
          <cell r="C105" t="str">
            <v>boä</v>
          </cell>
          <cell r="D105">
            <v>34538</v>
          </cell>
          <cell r="E105">
            <v>38244</v>
          </cell>
          <cell r="F105">
            <v>34538</v>
          </cell>
          <cell r="G105" t="str">
            <v>05.6042</v>
          </cell>
        </row>
        <row r="106">
          <cell r="B106" t="str">
            <v>Laép ñaët xaø theùp cho coät neùo (troïng löôïng 230 kg)</v>
          </cell>
          <cell r="C106" t="str">
            <v>boä</v>
          </cell>
          <cell r="D106">
            <v>767617.29180952371</v>
          </cell>
          <cell r="E106">
            <v>52798</v>
          </cell>
          <cell r="F106">
            <v>0</v>
          </cell>
          <cell r="G106" t="str">
            <v>05.6052</v>
          </cell>
        </row>
        <row r="107">
          <cell r="B107" t="str">
            <v>Laép ñaët xaø theùp cho coät neùo (troïng löôïng 320 kg)</v>
          </cell>
          <cell r="C107" t="str">
            <v>boä</v>
          </cell>
          <cell r="D107">
            <v>735000</v>
          </cell>
          <cell r="E107">
            <v>67507</v>
          </cell>
          <cell r="F107">
            <v>110000</v>
          </cell>
          <cell r="G107" t="str">
            <v>05.6062</v>
          </cell>
        </row>
        <row r="108">
          <cell r="B108" t="str">
            <v>Laép ñaët xaø theùp cho coät neùo (troïng löôïng 410 kg)</v>
          </cell>
          <cell r="C108" t="str">
            <v>boä</v>
          </cell>
          <cell r="D108">
            <v>1502617.2918095237</v>
          </cell>
          <cell r="E108">
            <v>79584</v>
          </cell>
          <cell r="F108">
            <v>110000</v>
          </cell>
          <cell r="G108" t="str">
            <v>05.6072</v>
          </cell>
        </row>
        <row r="109">
          <cell r="B109" t="str">
            <v>Laép ñaët xaø theùp cho coät neùo (troïng löôïng 500 kg)</v>
          </cell>
          <cell r="C109" t="str">
            <v>boä</v>
          </cell>
          <cell r="D109">
            <v>639000</v>
          </cell>
          <cell r="E109">
            <v>93984</v>
          </cell>
          <cell r="F109">
            <v>73000</v>
          </cell>
          <cell r="G109" t="str">
            <v>05.6082</v>
          </cell>
        </row>
        <row r="110">
          <cell r="B110" t="str">
            <v>Laép ñaët xaø theùp cho coät ñuùp (troïng löôïng 140 kg)</v>
          </cell>
          <cell r="C110" t="str">
            <v>boä</v>
          </cell>
          <cell r="D110">
            <v>863617.29180952371</v>
          </cell>
          <cell r="E110">
            <v>32515</v>
          </cell>
          <cell r="F110">
            <v>37000</v>
          </cell>
          <cell r="G110" t="str">
            <v>05.6043</v>
          </cell>
        </row>
        <row r="111">
          <cell r="B111" t="str">
            <v>Laép ñaët xaø theùp cho coät ñuùp (troïng löôïng 230 kg)</v>
          </cell>
          <cell r="C111" t="str">
            <v>boä</v>
          </cell>
          <cell r="D111">
            <v>0</v>
          </cell>
          <cell r="E111">
            <v>46295</v>
          </cell>
          <cell r="F111">
            <v>0</v>
          </cell>
          <cell r="G111" t="str">
            <v>05.6053</v>
          </cell>
        </row>
        <row r="112">
          <cell r="B112" t="str">
            <v>Laép ñaët xaø theùp cho coät ñuùp (troïng löôïng 320 kg)</v>
          </cell>
          <cell r="C112" t="str">
            <v>boä</v>
          </cell>
          <cell r="D112">
            <v>0</v>
          </cell>
          <cell r="E112">
            <v>58062</v>
          </cell>
          <cell r="F112" t="str">
            <v xml:space="preserve">         </v>
          </cell>
          <cell r="G112" t="str">
            <v>05.6063</v>
          </cell>
        </row>
        <row r="113">
          <cell r="B113" t="str">
            <v>Laép ñaët xaø theùp cho coät ñuùp (troïng löôïng 410 kg)</v>
          </cell>
          <cell r="C113" t="str">
            <v>boä</v>
          </cell>
          <cell r="D113">
            <v>0</v>
          </cell>
          <cell r="E113">
            <v>64101</v>
          </cell>
          <cell r="F113">
            <v>0</v>
          </cell>
          <cell r="G113" t="str">
            <v>05.6073</v>
          </cell>
        </row>
        <row r="114">
          <cell r="B114" t="str">
            <v>Laép ñaët xaø theùp cho coät ñuùp (troïng löôïng 500 kg)</v>
          </cell>
          <cell r="C114" t="str">
            <v>boä</v>
          </cell>
          <cell r="D114">
            <v>0</v>
          </cell>
          <cell r="E114">
            <v>69985</v>
          </cell>
          <cell r="F114">
            <v>0</v>
          </cell>
          <cell r="G114" t="str">
            <v>05.6083</v>
          </cell>
        </row>
        <row r="115">
          <cell r="B115" t="str">
            <v>Laép ñaët xaø theùp cho coät ñuùp (troïng löôïng 750 kg)</v>
          </cell>
          <cell r="C115" t="str">
            <v>boä</v>
          </cell>
          <cell r="D115">
            <v>0</v>
          </cell>
          <cell r="E115">
            <v>89648</v>
          </cell>
          <cell r="F115">
            <v>0</v>
          </cell>
          <cell r="G115" t="str">
            <v>05.6093</v>
          </cell>
        </row>
        <row r="116">
          <cell r="B116" t="str">
            <v>Laép ñaët xaø theùp cho coät ñuùp (troïng löôïng 1000 kg)</v>
          </cell>
          <cell r="C116" t="str">
            <v>boä</v>
          </cell>
          <cell r="D116">
            <v>0</v>
          </cell>
          <cell r="E116">
            <v>105751</v>
          </cell>
          <cell r="F116">
            <v>0</v>
          </cell>
          <cell r="G116" t="str">
            <v>05.6103</v>
          </cell>
        </row>
        <row r="117">
          <cell r="B117" t="str">
            <v>Laép ñaët xaø theùp cho coät ñuùp (troïng löôïng 140 kg)</v>
          </cell>
          <cell r="C117" t="str">
            <v>boä</v>
          </cell>
          <cell r="D117">
            <v>0</v>
          </cell>
          <cell r="E117">
            <v>36076</v>
          </cell>
          <cell r="F117">
            <v>0</v>
          </cell>
          <cell r="G117" t="str">
            <v>05.6044</v>
          </cell>
        </row>
        <row r="118">
          <cell r="B118" t="str">
            <v>Laép ñaët xaø theùp cho coät ñuùp (troïng löôïng 230 kg)</v>
          </cell>
          <cell r="C118" t="str">
            <v>boä</v>
          </cell>
          <cell r="D118">
            <v>0</v>
          </cell>
          <cell r="E118">
            <v>51559</v>
          </cell>
          <cell r="F118">
            <v>0</v>
          </cell>
          <cell r="G118" t="str">
            <v>05.6054</v>
          </cell>
        </row>
        <row r="119">
          <cell r="B119" t="str">
            <v>Laép ñaët xaø theùp cho coät ñuùp (troïng löôïng 320 kg)</v>
          </cell>
          <cell r="C119" t="str">
            <v>boä</v>
          </cell>
          <cell r="D119">
            <v>0</v>
          </cell>
          <cell r="E119">
            <v>64565</v>
          </cell>
          <cell r="F119">
            <v>0</v>
          </cell>
          <cell r="G119" t="str">
            <v>05.6064</v>
          </cell>
        </row>
        <row r="120">
          <cell r="B120" t="str">
            <v>Laép ñaët xaø theùp cho coät ñuùp (troïng löôïng 410 kg)</v>
          </cell>
          <cell r="C120" t="str">
            <v>boä</v>
          </cell>
          <cell r="D120" t="str">
            <v>§¬n vÞ</v>
          </cell>
          <cell r="E120">
            <v>71223</v>
          </cell>
          <cell r="F120" t="str">
            <v>HÖ sè bËc hµng</v>
          </cell>
          <cell r="G120" t="str">
            <v>05.6074</v>
          </cell>
        </row>
        <row r="121">
          <cell r="B121" t="str">
            <v>Laép ñaët xaø theùp cho coät ñuùp (troïng löôïng 500 kg)</v>
          </cell>
          <cell r="C121" t="str">
            <v>boä</v>
          </cell>
          <cell r="D121">
            <v>0</v>
          </cell>
          <cell r="E121">
            <v>77726</v>
          </cell>
          <cell r="F121">
            <v>0</v>
          </cell>
          <cell r="G121" t="str">
            <v>05.6084</v>
          </cell>
        </row>
        <row r="122">
          <cell r="B122" t="str">
            <v>Laép ñaët xaø theùp cho coät ñuùp (troïng löôïng 750 kg)</v>
          </cell>
          <cell r="C122" t="str">
            <v>boä</v>
          </cell>
          <cell r="D122">
            <v>0</v>
          </cell>
          <cell r="E122">
            <v>99558</v>
          </cell>
          <cell r="F122">
            <v>1.3</v>
          </cell>
          <cell r="G122" t="str">
            <v>05.6094</v>
          </cell>
        </row>
        <row r="123">
          <cell r="B123" t="str">
            <v>Laép ñaët xaø theùp cho coät ñuùp (troïng löôïng 1000 kg)</v>
          </cell>
          <cell r="C123" t="str">
            <v>boä</v>
          </cell>
          <cell r="D123">
            <v>0</v>
          </cell>
          <cell r="E123">
            <v>117518</v>
          </cell>
          <cell r="F123">
            <v>1.3</v>
          </cell>
          <cell r="G123" t="str">
            <v>05.6104</v>
          </cell>
        </row>
        <row r="124">
          <cell r="B124" t="str">
            <v>Laép ñaët söù ñöùng 22 kV</v>
          </cell>
          <cell r="C124" t="str">
            <v>söù</v>
          </cell>
          <cell r="D124">
            <v>155</v>
          </cell>
          <cell r="E124">
            <v>3499.2</v>
          </cell>
          <cell r="F124">
            <v>0</v>
          </cell>
          <cell r="G124" t="str">
            <v>06.1105</v>
          </cell>
        </row>
        <row r="125">
          <cell r="B125" t="str">
            <v>Laép ñaët söù ñöùng 35 kV</v>
          </cell>
          <cell r="C125" t="str">
            <v>söù</v>
          </cell>
          <cell r="D125">
            <v>155</v>
          </cell>
          <cell r="E125">
            <v>4459.2</v>
          </cell>
          <cell r="F125">
            <v>0</v>
          </cell>
          <cell r="G125" t="str">
            <v>06.1106</v>
          </cell>
        </row>
        <row r="126">
          <cell r="B126" t="str">
            <v>Laép ñaët söù ñöùng haï theá loaïi 2 söù</v>
          </cell>
          <cell r="C126" t="str">
            <v>söù</v>
          </cell>
          <cell r="D126">
            <v>4735.5</v>
          </cell>
          <cell r="E126">
            <v>2884.3</v>
          </cell>
          <cell r="F126">
            <v>0</v>
          </cell>
          <cell r="G126" t="str">
            <v>06.1213</v>
          </cell>
        </row>
        <row r="127">
          <cell r="B127" t="str">
            <v>Laép ñaët söù ñöùng haï theá loaïi 3 söù</v>
          </cell>
          <cell r="C127" t="str">
            <v>söù</v>
          </cell>
          <cell r="D127">
            <v>14490</v>
          </cell>
          <cell r="E127">
            <v>4017.4</v>
          </cell>
          <cell r="F127">
            <v>0</v>
          </cell>
          <cell r="G127" t="str">
            <v>06.1214</v>
          </cell>
        </row>
        <row r="128">
          <cell r="B128" t="str">
            <v>Laép ñaët söù ñöùng haï theá loaïi 4 söù</v>
          </cell>
          <cell r="C128" t="str">
            <v>söù</v>
          </cell>
          <cell r="D128">
            <v>21000</v>
          </cell>
          <cell r="E128">
            <v>5665.5</v>
          </cell>
          <cell r="F128">
            <v>0</v>
          </cell>
          <cell r="G128" t="str">
            <v>06.1215</v>
          </cell>
        </row>
        <row r="129">
          <cell r="B129" t="str">
            <v>Laép ñaët chuoãi söù ñôõ £ 2 baùt chieàu cao £ 20m</v>
          </cell>
          <cell r="C129" t="str">
            <v>chuoãi</v>
          </cell>
          <cell r="D129">
            <v>405</v>
          </cell>
          <cell r="E129">
            <v>2925</v>
          </cell>
          <cell r="F129">
            <v>0</v>
          </cell>
          <cell r="G129" t="str">
            <v>06.1411</v>
          </cell>
        </row>
        <row r="130">
          <cell r="B130" t="str">
            <v>Laép ñaët chuoãi söù ñôõ £ 2 baùt chieàu cao £ 30m</v>
          </cell>
          <cell r="C130" t="str">
            <v>chuoãi</v>
          </cell>
          <cell r="D130">
            <v>405</v>
          </cell>
          <cell r="E130">
            <v>3738</v>
          </cell>
          <cell r="F130">
            <v>0</v>
          </cell>
          <cell r="G130" t="str">
            <v>06.1412</v>
          </cell>
        </row>
        <row r="131">
          <cell r="B131" t="str">
            <v>Laép ñaët chuoãi söù ñôõ £ 5 baùt chieàu cao £ 20m</v>
          </cell>
          <cell r="C131" t="str">
            <v>chuoãi</v>
          </cell>
          <cell r="D131">
            <v>610</v>
          </cell>
          <cell r="E131">
            <v>6500</v>
          </cell>
          <cell r="F131">
            <v>0</v>
          </cell>
          <cell r="G131" t="str">
            <v>06.1421</v>
          </cell>
        </row>
        <row r="132">
          <cell r="B132" t="str">
            <v>Laép ñaët chuoãi söù ñôõ £ 5 baùt chieàu cao £ 30m</v>
          </cell>
          <cell r="C132" t="str">
            <v>chuoãi</v>
          </cell>
          <cell r="D132">
            <v>610</v>
          </cell>
          <cell r="E132">
            <v>6825</v>
          </cell>
          <cell r="F132">
            <v>0</v>
          </cell>
          <cell r="G132" t="str">
            <v>06.1422</v>
          </cell>
        </row>
        <row r="133">
          <cell r="B133" t="str">
            <v>Laép ñaët chuoãi söù ñôõ £ 8 baùt chieàu cao £ 20m</v>
          </cell>
          <cell r="C133" t="str">
            <v>chuoãi</v>
          </cell>
          <cell r="D133">
            <v>975</v>
          </cell>
          <cell r="E133">
            <v>10401</v>
          </cell>
          <cell r="F133">
            <v>0</v>
          </cell>
          <cell r="G133" t="str">
            <v>06.1431</v>
          </cell>
        </row>
        <row r="134">
          <cell r="B134" t="str">
            <v>Laép ñaët chuoãi söù ñôõ £ 8 baùt chieàu cao £ 30m</v>
          </cell>
          <cell r="C134" t="str">
            <v>chuoãi</v>
          </cell>
          <cell r="D134">
            <v>975</v>
          </cell>
          <cell r="E134">
            <v>10888</v>
          </cell>
          <cell r="F134">
            <v>0</v>
          </cell>
          <cell r="G134" t="str">
            <v>06.1432</v>
          </cell>
        </row>
        <row r="135">
          <cell r="B135" t="str">
            <v>Laép ñaët chuoãi söù ñôõ £ 11 baùt chieàu cao £ 20m</v>
          </cell>
          <cell r="C135" t="str">
            <v>chuoãi</v>
          </cell>
          <cell r="D135">
            <v>1335</v>
          </cell>
          <cell r="E135">
            <v>14626</v>
          </cell>
          <cell r="F135">
            <v>0</v>
          </cell>
          <cell r="G135" t="str">
            <v>06.1441</v>
          </cell>
        </row>
        <row r="136">
          <cell r="B136" t="str">
            <v>Laép ñaët chuoãi söù ñôõ £ 11 baùt chieàu cao £ 30m</v>
          </cell>
          <cell r="C136" t="str">
            <v>chuoãi</v>
          </cell>
          <cell r="D136">
            <v>1335</v>
          </cell>
          <cell r="E136">
            <v>15438</v>
          </cell>
          <cell r="F136">
            <v>0</v>
          </cell>
          <cell r="G136" t="str">
            <v>06.1442</v>
          </cell>
        </row>
        <row r="137">
          <cell r="B137" t="str">
            <v>Laép ñaët chuoãi söù neùo £ 2 baùt chieàu cao £ 20m</v>
          </cell>
          <cell r="C137" t="str">
            <v>chuoãi</v>
          </cell>
          <cell r="D137">
            <v>405</v>
          </cell>
          <cell r="E137">
            <v>3088</v>
          </cell>
          <cell r="F137">
            <v>0</v>
          </cell>
          <cell r="G137" t="str">
            <v>06.1511</v>
          </cell>
        </row>
        <row r="138">
          <cell r="B138" t="str">
            <v>Laép ñaët chuoãi söù neùo £ 2 baùt chieàu cao £ 30m</v>
          </cell>
          <cell r="C138" t="str">
            <v>chuoãi</v>
          </cell>
          <cell r="D138">
            <v>405</v>
          </cell>
          <cell r="E138">
            <v>3900</v>
          </cell>
          <cell r="F138">
            <v>0</v>
          </cell>
          <cell r="G138" t="str">
            <v>06.1512</v>
          </cell>
        </row>
        <row r="139">
          <cell r="B139" t="str">
            <v>Laép ñaët chuoãi söù neùo £ 5 baùt chieàu cao £ 20m</v>
          </cell>
          <cell r="C139" t="str">
            <v>chuoãi</v>
          </cell>
          <cell r="D139">
            <v>610</v>
          </cell>
          <cell r="E139">
            <v>7313</v>
          </cell>
          <cell r="F139">
            <v>0</v>
          </cell>
          <cell r="G139" t="str">
            <v>06.1521</v>
          </cell>
        </row>
        <row r="140">
          <cell r="B140" t="str">
            <v>Laép ñaët chuoãi söù neùo £ 5 baùt chieàu cao £ 30m</v>
          </cell>
          <cell r="C140" t="str">
            <v>chuoãi</v>
          </cell>
          <cell r="D140">
            <v>610</v>
          </cell>
          <cell r="E140">
            <v>7638</v>
          </cell>
          <cell r="F140">
            <v>0</v>
          </cell>
          <cell r="G140" t="str">
            <v>06.1522</v>
          </cell>
        </row>
        <row r="141">
          <cell r="B141" t="str">
            <v>Laép ñaët chuoãi söù neùo £ 8 baùt chieàu cao £ 20m</v>
          </cell>
          <cell r="C141" t="str">
            <v>chuoãi</v>
          </cell>
          <cell r="D141">
            <v>975</v>
          </cell>
          <cell r="E141">
            <v>11538</v>
          </cell>
          <cell r="F141">
            <v>0</v>
          </cell>
          <cell r="G141" t="str">
            <v>06.1531</v>
          </cell>
        </row>
        <row r="142">
          <cell r="B142" t="str">
            <v>Laép ñaët chuoãi söù neùo £ 8 baùt chieàu cao £ 30m</v>
          </cell>
          <cell r="C142" t="str">
            <v>chuoãi</v>
          </cell>
          <cell r="D142">
            <v>975</v>
          </cell>
          <cell r="E142">
            <v>12188</v>
          </cell>
          <cell r="F142">
            <v>0</v>
          </cell>
          <cell r="G142" t="str">
            <v>06.1532</v>
          </cell>
        </row>
        <row r="143">
          <cell r="B143" t="str">
            <v>Laép ñaët chuoãi söù neùo £ 11 baùt chieàu cao £ 20m</v>
          </cell>
          <cell r="C143" t="str">
            <v>chuoãi</v>
          </cell>
          <cell r="D143">
            <v>1335</v>
          </cell>
          <cell r="E143">
            <v>16413</v>
          </cell>
          <cell r="F143">
            <v>0</v>
          </cell>
          <cell r="G143" t="str">
            <v>06.1541</v>
          </cell>
        </row>
        <row r="144">
          <cell r="B144" t="str">
            <v>Laép ñaët chuoãi söù neùo £ 11 baùt chieàu cao £ 30m</v>
          </cell>
          <cell r="C144" t="str">
            <v>chuoãi</v>
          </cell>
          <cell r="D144">
            <v>1335</v>
          </cell>
          <cell r="E144">
            <v>17389</v>
          </cell>
          <cell r="F144">
            <v>0</v>
          </cell>
          <cell r="G144" t="str">
            <v>06.1542</v>
          </cell>
        </row>
        <row r="145">
          <cell r="B145" t="str">
            <v>Laép taï choáng rung (Coät coù chieàu cao £ 20m)</v>
          </cell>
          <cell r="C145" t="str">
            <v>boä</v>
          </cell>
          <cell r="D145">
            <v>0</v>
          </cell>
          <cell r="E145">
            <v>5850</v>
          </cell>
          <cell r="F145">
            <v>0</v>
          </cell>
          <cell r="G145" t="str">
            <v>06.2011</v>
          </cell>
        </row>
        <row r="146">
          <cell r="B146" t="str">
            <v>Laép taï choáng rung (Coät coù chieàu cao £ 30m)</v>
          </cell>
          <cell r="C146" t="str">
            <v>boä</v>
          </cell>
          <cell r="D146">
            <v>0</v>
          </cell>
          <cell r="E146">
            <v>6175</v>
          </cell>
          <cell r="F146">
            <v>0</v>
          </cell>
          <cell r="G146" t="str">
            <v>06.2012</v>
          </cell>
        </row>
        <row r="147">
          <cell r="B147" t="str">
            <v>Laép taï choáng rung (Coät coù chieàu cao £ 40m)</v>
          </cell>
          <cell r="C147" t="str">
            <v>boä</v>
          </cell>
          <cell r="D147">
            <v>0</v>
          </cell>
          <cell r="E147">
            <v>6988</v>
          </cell>
          <cell r="F147">
            <v>0</v>
          </cell>
          <cell r="G147" t="str">
            <v>06.2013</v>
          </cell>
        </row>
        <row r="148">
          <cell r="B148" t="str">
            <v>Laép taï choáng rung (Coät coù chieàu cao £ 50m)</v>
          </cell>
          <cell r="C148" t="str">
            <v>boä</v>
          </cell>
          <cell r="D148">
            <v>0</v>
          </cell>
          <cell r="E148">
            <v>7963</v>
          </cell>
          <cell r="F148">
            <v>0</v>
          </cell>
          <cell r="G148" t="str">
            <v>06.2014</v>
          </cell>
        </row>
        <row r="149">
          <cell r="B149" t="str">
            <v>Laép taï choáng rung (Coät coù chieàu cao &gt; 50m)</v>
          </cell>
          <cell r="C149" t="str">
            <v>boä</v>
          </cell>
          <cell r="D149">
            <v>0</v>
          </cell>
          <cell r="E149">
            <v>8776</v>
          </cell>
          <cell r="F149">
            <v>0</v>
          </cell>
          <cell r="G149" t="str">
            <v>06.2015</v>
          </cell>
        </row>
        <row r="150">
          <cell r="B150" t="str">
            <v>Laép ñaët coå deà</v>
          </cell>
          <cell r="C150" t="str">
            <v>boä</v>
          </cell>
          <cell r="D150">
            <v>0</v>
          </cell>
          <cell r="E150">
            <v>5688</v>
          </cell>
          <cell r="F150">
            <v>0</v>
          </cell>
          <cell r="G150" t="str">
            <v>06.2110</v>
          </cell>
        </row>
        <row r="151">
          <cell r="B151" t="str">
            <v xml:space="preserve">Laép ñaët daây neùo </v>
          </cell>
          <cell r="C151" t="str">
            <v>boä</v>
          </cell>
          <cell r="D151">
            <v>0</v>
          </cell>
          <cell r="E151">
            <v>7313</v>
          </cell>
          <cell r="F151">
            <v>0</v>
          </cell>
          <cell r="G151" t="str">
            <v>06.2120</v>
          </cell>
        </row>
        <row r="152">
          <cell r="B152" t="str">
            <v>Laép ñaët khoùa ñôõ daây choáng seùt tieát dieän £ 70 (Coät coù chieàu cao £ 20m)</v>
          </cell>
          <cell r="C152" t="str">
            <v>boä</v>
          </cell>
          <cell r="D152">
            <v>0</v>
          </cell>
          <cell r="E152">
            <v>1788</v>
          </cell>
          <cell r="F152">
            <v>0</v>
          </cell>
          <cell r="G152" t="str">
            <v>06.2141</v>
          </cell>
        </row>
        <row r="153">
          <cell r="B153" t="str">
            <v>Laép ñaët khoùa ñôõ daây choáng seùt tieát dieän £ 70 (Coät coù chieàu cao £ 30m)</v>
          </cell>
          <cell r="C153" t="str">
            <v>boä</v>
          </cell>
          <cell r="D153">
            <v>0</v>
          </cell>
          <cell r="E153">
            <v>1950</v>
          </cell>
          <cell r="F153">
            <v>0</v>
          </cell>
          <cell r="G153" t="str">
            <v>06.2142</v>
          </cell>
        </row>
        <row r="154">
          <cell r="B154" t="str">
            <v>Laép ñaët khoùa ñôõ daây choáng seùt tieát dieän £ 240 (Coät coù chieàu cao £ 20m)</v>
          </cell>
          <cell r="C154" t="str">
            <v>boä</v>
          </cell>
          <cell r="D154">
            <v>75046</v>
          </cell>
          <cell r="E154">
            <v>2763</v>
          </cell>
          <cell r="F154">
            <v>0</v>
          </cell>
          <cell r="G154" t="str">
            <v>06.2151</v>
          </cell>
        </row>
        <row r="155">
          <cell r="B155" t="str">
            <v>Laép ñaët khoùa ñôõ daây choáng seùt tieát dieän £ 240 (Coät coù chieàu cao £ 30m)</v>
          </cell>
          <cell r="C155" t="str">
            <v>boä</v>
          </cell>
          <cell r="D155">
            <v>0</v>
          </cell>
          <cell r="E155">
            <v>2925</v>
          </cell>
          <cell r="F155">
            <v>0</v>
          </cell>
          <cell r="G155" t="str">
            <v>06.2152</v>
          </cell>
        </row>
        <row r="156">
          <cell r="B156" t="str">
            <v>Laép ñaët khoùa ñôõ daây choáng seùt tieát dieän &gt; 240 (Coät coù chieàu cao £ 20m)</v>
          </cell>
          <cell r="C156" t="str">
            <v>boä</v>
          </cell>
          <cell r="D156">
            <v>0</v>
          </cell>
          <cell r="E156">
            <v>5688</v>
          </cell>
          <cell r="F156">
            <v>0</v>
          </cell>
          <cell r="G156" t="str">
            <v>06.2161</v>
          </cell>
        </row>
        <row r="157">
          <cell r="B157" t="str">
            <v>Laép ñaët khoùa ñôõ daây choáng seùt tieát dieän &gt; 240 (Coät coù chieàu cao £ 30m)</v>
          </cell>
          <cell r="C157" t="str">
            <v>boä</v>
          </cell>
          <cell r="D157">
            <v>0</v>
          </cell>
          <cell r="E157">
            <v>5850</v>
          </cell>
          <cell r="F157">
            <v>0</v>
          </cell>
          <cell r="G157" t="str">
            <v>06.2162</v>
          </cell>
        </row>
        <row r="158">
          <cell r="B158" t="str">
            <v>Vöôït ñöôøng daây thoâng tin tieát dieän daây £ 50</v>
          </cell>
          <cell r="C158" t="str">
            <v>V.trí</v>
          </cell>
          <cell r="D158">
            <v>75046</v>
          </cell>
          <cell r="E158">
            <v>78346</v>
          </cell>
          <cell r="F158">
            <v>0</v>
          </cell>
          <cell r="G158" t="str">
            <v>06.5011</v>
          </cell>
        </row>
        <row r="159">
          <cell r="B159" t="str">
            <v>Vöôït ñöôøng daây thoâng tin tieát dieän daây £ 95</v>
          </cell>
          <cell r="C159" t="str">
            <v>V.trí</v>
          </cell>
          <cell r="D159">
            <v>104623</v>
          </cell>
          <cell r="E159">
            <v>90887</v>
          </cell>
          <cell r="F159">
            <v>0</v>
          </cell>
          <cell r="G159" t="str">
            <v>06.5012</v>
          </cell>
        </row>
        <row r="160">
          <cell r="B160" t="str">
            <v>Vöôït ñöôøng daây thoâng tin tieát dieän daây £ 150</v>
          </cell>
          <cell r="C160" t="str">
            <v>V.trí</v>
          </cell>
          <cell r="D160">
            <v>134516</v>
          </cell>
          <cell r="E160">
            <v>127737</v>
          </cell>
          <cell r="F160">
            <v>0</v>
          </cell>
          <cell r="G160" t="str">
            <v>06.5013</v>
          </cell>
        </row>
        <row r="161">
          <cell r="B161" t="str">
            <v>Vöôït ñöôøng daây thoâng tin tieát dieän daây £ 240</v>
          </cell>
          <cell r="C161" t="str">
            <v>V.trí</v>
          </cell>
          <cell r="D161">
            <v>163462</v>
          </cell>
          <cell r="E161">
            <v>143530</v>
          </cell>
          <cell r="F161">
            <v>0</v>
          </cell>
          <cell r="G161" t="str">
            <v>06.5014</v>
          </cell>
        </row>
        <row r="162">
          <cell r="B162" t="str">
            <v>Vöôït ñöôøng daây thoâng tin tieát dieän daây &gt; 240</v>
          </cell>
          <cell r="C162" t="str">
            <v>V.trí</v>
          </cell>
          <cell r="D162">
            <v>223247</v>
          </cell>
          <cell r="E162">
            <v>226521</v>
          </cell>
          <cell r="F162">
            <v>0</v>
          </cell>
          <cell r="G162" t="str">
            <v>06.5015</v>
          </cell>
        </row>
        <row r="163">
          <cell r="B163" t="str">
            <v>Vöôït ñöôøng daây haï theá tieát dieän daây £ 50</v>
          </cell>
          <cell r="C163" t="str">
            <v>V.trí</v>
          </cell>
          <cell r="D163">
            <v>75046</v>
          </cell>
          <cell r="E163">
            <v>78346</v>
          </cell>
          <cell r="F163">
            <v>0</v>
          </cell>
          <cell r="G163" t="str">
            <v>06.5011</v>
          </cell>
        </row>
        <row r="164">
          <cell r="B164" t="str">
            <v>Vöôït ñöôøng daây haï theá tieát dieän daây £ 95</v>
          </cell>
          <cell r="C164" t="str">
            <v>V.trí</v>
          </cell>
          <cell r="D164">
            <v>104623</v>
          </cell>
          <cell r="E164">
            <v>90887</v>
          </cell>
          <cell r="F164">
            <v>0</v>
          </cell>
          <cell r="G164" t="str">
            <v>06.5012</v>
          </cell>
        </row>
        <row r="165">
          <cell r="B165" t="str">
            <v>Vöôït ñöôøng daây haï theá tieát dieän daây £ 150</v>
          </cell>
          <cell r="C165" t="str">
            <v>V.trí</v>
          </cell>
          <cell r="D165">
            <v>134516</v>
          </cell>
          <cell r="E165">
            <v>127737</v>
          </cell>
          <cell r="F165">
            <v>0</v>
          </cell>
          <cell r="G165" t="str">
            <v>06.5013</v>
          </cell>
        </row>
        <row r="166">
          <cell r="B166" t="str">
            <v>Vöôït ñöôøng daây haï theá tieát dieän daây £ 240</v>
          </cell>
          <cell r="C166" t="str">
            <v>V.trí</v>
          </cell>
          <cell r="D166">
            <v>163462</v>
          </cell>
          <cell r="E166">
            <v>143530</v>
          </cell>
          <cell r="F166">
            <v>0</v>
          </cell>
          <cell r="G166" t="str">
            <v>06.5014</v>
          </cell>
        </row>
        <row r="167">
          <cell r="B167" t="str">
            <v>Vöôït ñöôøng daây haï theá tieát dieän daây &gt; 240</v>
          </cell>
          <cell r="C167" t="str">
            <v>V.trí</v>
          </cell>
          <cell r="D167">
            <v>223247</v>
          </cell>
          <cell r="E167">
            <v>226521</v>
          </cell>
          <cell r="F167">
            <v>0</v>
          </cell>
          <cell r="G167" t="str">
            <v>06.5015</v>
          </cell>
        </row>
        <row r="168">
          <cell r="B168" t="str">
            <v>Vöôït ñöôøng daây 35 kV tieát dieän daây £ 50</v>
          </cell>
          <cell r="C168" t="str">
            <v>V.trí</v>
          </cell>
          <cell r="D168">
            <v>119570</v>
          </cell>
          <cell r="E168">
            <v>105596</v>
          </cell>
          <cell r="F168">
            <v>0</v>
          </cell>
          <cell r="G168" t="str">
            <v>06.5021</v>
          </cell>
        </row>
        <row r="169">
          <cell r="B169" t="str">
            <v>Vöôït ñöôøng daây 35 kV tieát dieän daây £ 95</v>
          </cell>
          <cell r="C169" t="str">
            <v>V.trí</v>
          </cell>
          <cell r="D169">
            <v>149462</v>
          </cell>
          <cell r="E169">
            <v>121544</v>
          </cell>
          <cell r="F169">
            <v>0</v>
          </cell>
          <cell r="G169" t="str">
            <v>06.5022</v>
          </cell>
        </row>
        <row r="170">
          <cell r="B170" t="str">
            <v>Vöôït ñöôøng daây 35 kV tieát dieän daây £ 150</v>
          </cell>
          <cell r="C170" t="str">
            <v>V.trí</v>
          </cell>
          <cell r="D170">
            <v>178093</v>
          </cell>
          <cell r="E170">
            <v>148495</v>
          </cell>
          <cell r="F170">
            <v>0</v>
          </cell>
          <cell r="G170" t="str">
            <v>06.5023</v>
          </cell>
        </row>
        <row r="171">
          <cell r="B171" t="str">
            <v>Vöôït ñöôøng daây 35 kV tieát dieän daây £ 240</v>
          </cell>
          <cell r="C171" t="str">
            <v>V.trí</v>
          </cell>
          <cell r="D171">
            <v>224193</v>
          </cell>
          <cell r="E171">
            <v>166446</v>
          </cell>
          <cell r="F171">
            <v>0</v>
          </cell>
          <cell r="G171" t="str">
            <v>06.5024</v>
          </cell>
        </row>
        <row r="172">
          <cell r="B172" t="str">
            <v>Vöôït ñöôøng daây 35 kV tieát dieän daây &gt; 240</v>
          </cell>
          <cell r="C172" t="str">
            <v>V.trí</v>
          </cell>
          <cell r="D172">
            <v>313870</v>
          </cell>
          <cell r="E172">
            <v>290467</v>
          </cell>
          <cell r="F172">
            <v>0</v>
          </cell>
          <cell r="G172" t="str">
            <v>06.5025</v>
          </cell>
        </row>
        <row r="173">
          <cell r="B173" t="str">
            <v>Vöôït ñöôøng giao thoâng &gt;10m tieát dieän daây £ 50</v>
          </cell>
          <cell r="C173" t="str">
            <v>V.trí</v>
          </cell>
          <cell r="D173">
            <v>177462</v>
          </cell>
          <cell r="E173">
            <v>143995</v>
          </cell>
          <cell r="F173">
            <v>0</v>
          </cell>
          <cell r="G173" t="str">
            <v>06.5061</v>
          </cell>
        </row>
        <row r="174">
          <cell r="B174" t="str">
            <v>Vöôït ñöôøng giao thoâng &gt;10m tieát dieän daây £ 95</v>
          </cell>
          <cell r="C174" t="str">
            <v>V.trí</v>
          </cell>
          <cell r="D174">
            <v>252130</v>
          </cell>
          <cell r="E174">
            <v>190445</v>
          </cell>
          <cell r="F174">
            <v>0</v>
          </cell>
          <cell r="G174" t="str">
            <v>06.5062</v>
          </cell>
        </row>
        <row r="175">
          <cell r="B175" t="str">
            <v>Vöôït ñöôøng giao thoâng &gt;10m tieát dieän daây £ 150</v>
          </cell>
          <cell r="C175" t="str">
            <v>V.trí</v>
          </cell>
          <cell r="D175">
            <v>328186</v>
          </cell>
          <cell r="E175">
            <v>233024</v>
          </cell>
          <cell r="F175">
            <v>0</v>
          </cell>
          <cell r="G175" t="str">
            <v>06.5063</v>
          </cell>
        </row>
        <row r="176">
          <cell r="B176" t="str">
            <v>Vöôït ñöôøng giao thoâng &gt;10m tieát dieän daây £ 240</v>
          </cell>
          <cell r="C176" t="str">
            <v>V.trí</v>
          </cell>
          <cell r="D176">
            <v>285447</v>
          </cell>
          <cell r="E176">
            <v>261823</v>
          </cell>
          <cell r="F176">
            <v>0</v>
          </cell>
          <cell r="G176" t="str">
            <v>06.5064</v>
          </cell>
        </row>
        <row r="177">
          <cell r="B177" t="str">
            <v>Vöôït ñöôøng giao thoâng &gt;10m tieát dieän daây &gt; 240</v>
          </cell>
          <cell r="C177" t="str">
            <v>V.trí</v>
          </cell>
          <cell r="D177">
            <v>532260</v>
          </cell>
          <cell r="E177">
            <v>410618</v>
          </cell>
          <cell r="F177">
            <v>0</v>
          </cell>
          <cell r="G177" t="str">
            <v>06.5065</v>
          </cell>
        </row>
        <row r="178">
          <cell r="B178" t="str">
            <v>Vò trí beû goùc tieát dieän daây £ 50</v>
          </cell>
          <cell r="C178" t="str">
            <v>V.trí</v>
          </cell>
          <cell r="D178">
            <v>0</v>
          </cell>
          <cell r="E178">
            <v>30697</v>
          </cell>
          <cell r="F178">
            <v>0</v>
          </cell>
          <cell r="G178" t="str">
            <v>06.5071</v>
          </cell>
        </row>
        <row r="179">
          <cell r="B179" t="str">
            <v>Vò trí beû goùc tieát dieän daây £ 95</v>
          </cell>
          <cell r="C179" t="str">
            <v>V.trí</v>
          </cell>
          <cell r="D179">
            <v>0</v>
          </cell>
          <cell r="E179">
            <v>61933</v>
          </cell>
          <cell r="F179">
            <v>0</v>
          </cell>
          <cell r="G179" t="str">
            <v>06.5072</v>
          </cell>
        </row>
        <row r="180">
          <cell r="B180" t="str">
            <v>Vò trí beû goùc tieát dieän daây £ 150</v>
          </cell>
          <cell r="C180" t="str">
            <v>V.trí</v>
          </cell>
          <cell r="D180">
            <v>0</v>
          </cell>
          <cell r="E180">
            <v>78346</v>
          </cell>
          <cell r="F180">
            <v>0</v>
          </cell>
          <cell r="G180" t="str">
            <v>06.5073</v>
          </cell>
        </row>
        <row r="181">
          <cell r="B181" t="str">
            <v>Vò trí beû goùc tieát dieän daây £ 240</v>
          </cell>
          <cell r="C181" t="str">
            <v>V.trí</v>
          </cell>
          <cell r="D181">
            <v>0</v>
          </cell>
          <cell r="E181">
            <v>80978</v>
          </cell>
          <cell r="F181">
            <v>0</v>
          </cell>
          <cell r="G181" t="str">
            <v>06.5074</v>
          </cell>
        </row>
        <row r="182">
          <cell r="B182" t="str">
            <v>Vò trí beû goùc tieát dieän daây &gt; 240</v>
          </cell>
          <cell r="C182" t="str">
            <v>V.trí</v>
          </cell>
          <cell r="D182">
            <v>0</v>
          </cell>
          <cell r="E182">
            <v>150188</v>
          </cell>
          <cell r="F182">
            <v>0</v>
          </cell>
          <cell r="G182" t="str">
            <v>06.5075</v>
          </cell>
        </row>
        <row r="183">
          <cell r="B183" t="str">
            <v>Raûi caêng daây laáy ñoä voõng daây AC-50mm 2</v>
          </cell>
          <cell r="C183" t="str">
            <v>km</v>
          </cell>
          <cell r="D183">
            <v>212189</v>
          </cell>
          <cell r="E183">
            <v>261153</v>
          </cell>
          <cell r="F183">
            <v>0</v>
          </cell>
          <cell r="G183" t="str">
            <v>06.6104</v>
          </cell>
        </row>
        <row r="184">
          <cell r="B184" t="str">
            <v>Raûi caêng daây laáy ñoä voõng daây AC-70mm 2</v>
          </cell>
          <cell r="C184" t="str">
            <v>km</v>
          </cell>
          <cell r="D184">
            <v>212789</v>
          </cell>
          <cell r="E184">
            <v>348908</v>
          </cell>
          <cell r="F184">
            <v>0</v>
          </cell>
          <cell r="G184" t="str">
            <v>06.6105</v>
          </cell>
        </row>
        <row r="185">
          <cell r="B185" t="str">
            <v>Raûi caêng daây laáy ñoä voõng daây AC-95mm 2</v>
          </cell>
          <cell r="C185" t="str">
            <v>km</v>
          </cell>
          <cell r="D185">
            <v>212789</v>
          </cell>
          <cell r="E185">
            <v>475178</v>
          </cell>
          <cell r="F185">
            <v>0</v>
          </cell>
          <cell r="G185" t="str">
            <v>06.6106</v>
          </cell>
        </row>
        <row r="186">
          <cell r="B186" t="str">
            <v>Raûi caêng daây laáy ñoä voõng daây AC-120mm 2</v>
          </cell>
          <cell r="C186" t="str">
            <v>km</v>
          </cell>
          <cell r="D186">
            <v>298671</v>
          </cell>
          <cell r="E186">
            <v>588862</v>
          </cell>
          <cell r="F186">
            <v>0</v>
          </cell>
          <cell r="G186" t="str">
            <v>06.6107</v>
          </cell>
        </row>
        <row r="187">
          <cell r="B187" t="str">
            <v>Raûi caêng daây laáy ñoä voõng daây AC-150mm 2</v>
          </cell>
          <cell r="C187" t="str">
            <v>km</v>
          </cell>
          <cell r="D187">
            <v>298671</v>
          </cell>
          <cell r="E187">
            <v>712550</v>
          </cell>
          <cell r="F187">
            <v>0</v>
          </cell>
          <cell r="G187" t="str">
            <v>06.6108</v>
          </cell>
        </row>
        <row r="188">
          <cell r="B188" t="str">
            <v>Raûi caêng daây laáy ñoä voõng daây AC-185mm 2</v>
          </cell>
          <cell r="C188" t="str">
            <v>km</v>
          </cell>
          <cell r="D188">
            <v>298671</v>
          </cell>
          <cell r="E188">
            <v>840899</v>
          </cell>
          <cell r="F188">
            <v>0</v>
          </cell>
          <cell r="G188" t="str">
            <v>06.6109</v>
          </cell>
        </row>
        <row r="189">
          <cell r="B189" t="str">
            <v>Raûi caêng daây laáy ñoä voõng daây AC-240mm 2</v>
          </cell>
          <cell r="C189" t="str">
            <v>km</v>
          </cell>
          <cell r="D189">
            <v>298671</v>
          </cell>
          <cell r="E189">
            <v>924792</v>
          </cell>
          <cell r="F189">
            <v>0</v>
          </cell>
          <cell r="G189" t="str">
            <v>06.6110</v>
          </cell>
        </row>
        <row r="190">
          <cell r="B190" t="str">
            <v>Raûi caêng daây laáy ñoä voõng daây A-50mm 2</v>
          </cell>
          <cell r="C190" t="str">
            <v>km</v>
          </cell>
          <cell r="D190">
            <v>212189</v>
          </cell>
          <cell r="E190">
            <v>208012</v>
          </cell>
          <cell r="F190">
            <v>0</v>
          </cell>
          <cell r="G190" t="str">
            <v>06.6124</v>
          </cell>
        </row>
        <row r="191">
          <cell r="B191" t="str">
            <v>Raûi caêng daây laáy ñoä voõng daây A-70mm 2</v>
          </cell>
          <cell r="C191" t="str">
            <v>km</v>
          </cell>
          <cell r="D191">
            <v>212189</v>
          </cell>
          <cell r="E191">
            <v>279516</v>
          </cell>
          <cell r="F191">
            <v>0</v>
          </cell>
          <cell r="G191" t="str">
            <v>06.6125</v>
          </cell>
        </row>
        <row r="192">
          <cell r="B192" t="str">
            <v>Raûi caêng daây laáy ñoä voõng daây A-95mm 2</v>
          </cell>
          <cell r="C192" t="str">
            <v>km</v>
          </cell>
          <cell r="D192">
            <v>212189</v>
          </cell>
          <cell r="E192">
            <v>381897</v>
          </cell>
          <cell r="F192">
            <v>0</v>
          </cell>
          <cell r="G192" t="str">
            <v>06.6126</v>
          </cell>
        </row>
        <row r="193">
          <cell r="B193" t="str">
            <v>Raûi caêng daây choáng seùt tieát dieän 35mm 2</v>
          </cell>
          <cell r="C193" t="str">
            <v>km</v>
          </cell>
          <cell r="D193">
            <v>211789</v>
          </cell>
          <cell r="E193">
            <v>365484</v>
          </cell>
          <cell r="F193">
            <v>0</v>
          </cell>
          <cell r="G193" t="str">
            <v>06.6133</v>
          </cell>
        </row>
        <row r="194">
          <cell r="B194" t="str">
            <v>Raûi caêng daây choáng seùt tieát dieän 50mm 2</v>
          </cell>
          <cell r="C194" t="str">
            <v>km</v>
          </cell>
          <cell r="D194">
            <v>211789</v>
          </cell>
          <cell r="E194">
            <v>409524</v>
          </cell>
          <cell r="F194">
            <v>0</v>
          </cell>
          <cell r="G194" t="str">
            <v>06.6134</v>
          </cell>
        </row>
        <row r="195">
          <cell r="B195" t="str">
            <v>Raûi caêng daây choáng seùt tieát dieän 70mm 2</v>
          </cell>
          <cell r="C195" t="str">
            <v>km</v>
          </cell>
          <cell r="D195">
            <v>211789</v>
          </cell>
          <cell r="E195">
            <v>491429</v>
          </cell>
          <cell r="F195">
            <v>0</v>
          </cell>
          <cell r="G195" t="str">
            <v>06.6135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sheetData sheetId="459"/>
      <sheetData sheetId="460"/>
      <sheetData sheetId="461"/>
      <sheetData sheetId="462"/>
      <sheetData sheetId="463"/>
      <sheetData sheetId="464"/>
      <sheetData sheetId="465"/>
      <sheetData sheetId="466"/>
      <sheetData sheetId="467"/>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hn"/>
      <sheetName val="Sheet1"/>
      <sheetName val="Sheet2"/>
      <sheetName val="Sheet3"/>
      <sheetName val="GVT"/>
      <sheetName val="dm56"/>
      <sheetName val="dgth"/>
      <sheetName val="RECORD"/>
      <sheetName val="KHU1"/>
      <sheetName val="XL4Poppy"/>
      <sheetName val="PEDESB"/>
      <sheetName val="NEW-PANEL"/>
      <sheetName val="CT-35"/>
      <sheetName val="H4"/>
      <sheetName val="DGCT"/>
      <sheetName val="DGCT DC"/>
      <sheetName val="TT DC"/>
      <sheetName val="TT1"/>
      <sheetName val="TT2"/>
      <sheetName val="THKL"/>
      <sheetName val="DGDT"/>
      <sheetName val="KLHT"/>
      <sheetName val="Bang chiet tinh TBA"/>
      <sheetName val="StartUp"/>
      <sheetName val="VL"/>
      <sheetName val="NC"/>
      <sheetName val="M"/>
      <sheetName val="DLPTVL"/>
      <sheetName val="957"/>
      <sheetName val="csdlvc"/>
      <sheetName val="TDT"/>
      <sheetName val="CPXD"/>
      <sheetName val="CPK"/>
      <sheetName val="thiet bi"/>
      <sheetName val="DGCT PLHD"/>
      <sheetName val="VCVL"/>
      <sheetName val="Gia VL-NC-M"/>
      <sheetName val="PLHD"/>
      <sheetName val="XXXXXX"/>
      <sheetName val="XXXXXXXX"/>
      <sheetName val="XXXXXXX0"/>
      <sheetName val="XXXXXXX1"/>
      <sheetName val="00000000"/>
      <sheetName val="Cheet2"/>
      <sheetName val="PTCT"/>
      <sheetName val="beam"/>
      <sheetName val="Main"/>
      <sheetName val="Eng"/>
      <sheetName val="DG29HB"/>
      <sheetName val="DG CANTHO"/>
      <sheetName val="Dutoan KL"/>
      <sheetName val="PT VATTU"/>
      <sheetName val="CT-0.4KV"/>
      <sheetName val="Gia"/>
      <sheetName val="Chiet tinh dz35"/>
    </sheetNames>
    <sheetDataSet>
      <sheetData sheetId="0" refreshError="1">
        <row r="4">
          <cell r="A4">
            <v>20011</v>
          </cell>
          <cell r="B4" t="str">
            <v xml:space="preserve">  PhŸ dë tõéng g­ch th¶p hçn 4m        </v>
          </cell>
          <cell r="C4" t="str">
            <v>m3</v>
          </cell>
          <cell r="D4">
            <v>0</v>
          </cell>
          <cell r="E4">
            <v>13079</v>
          </cell>
          <cell r="F4">
            <v>0</v>
          </cell>
        </row>
        <row r="5">
          <cell r="A5">
            <v>20012</v>
          </cell>
          <cell r="B5" t="str">
            <v xml:space="preserve">  PhŸ ½ë tõéng g­ch  cao hçn 4m        </v>
          </cell>
          <cell r="C5" t="str">
            <v>m3</v>
          </cell>
          <cell r="D5">
            <v>0</v>
          </cell>
          <cell r="E5">
            <v>22808</v>
          </cell>
          <cell r="F5">
            <v>0</v>
          </cell>
        </row>
        <row r="6">
          <cell r="A6">
            <v>20013</v>
          </cell>
          <cell r="B6" t="str">
            <v xml:space="preserve"> PhŸ dë tõéng ½Ÿ th¶p hçn 4m          </v>
          </cell>
          <cell r="C6" t="str">
            <v>m3</v>
          </cell>
          <cell r="D6">
            <v>0</v>
          </cell>
          <cell r="E6">
            <v>16430</v>
          </cell>
          <cell r="F6">
            <v>0</v>
          </cell>
        </row>
        <row r="7">
          <cell r="A7">
            <v>20014</v>
          </cell>
          <cell r="B7" t="str">
            <v xml:space="preserve"> PhŸ dë tuéng ½Ÿ    cao hon 4m        </v>
          </cell>
          <cell r="C7" t="str">
            <v>m3</v>
          </cell>
          <cell r="D7">
            <v>0</v>
          </cell>
          <cell r="E7">
            <v>26158</v>
          </cell>
          <cell r="F7">
            <v>0</v>
          </cell>
        </row>
        <row r="8">
          <cell r="A8">
            <v>20015</v>
          </cell>
          <cell r="B8" t="str">
            <v xml:space="preserve"> PhŸ dë BT g­ch vë &lt;= 4m              </v>
          </cell>
          <cell r="C8" t="str">
            <v>m3</v>
          </cell>
          <cell r="D8">
            <v>0</v>
          </cell>
          <cell r="E8">
            <v>18051</v>
          </cell>
          <cell r="F8">
            <v>0</v>
          </cell>
        </row>
        <row r="9">
          <cell r="A9">
            <v>20016</v>
          </cell>
          <cell r="B9" t="str">
            <v xml:space="preserve"> PhŸ dë BT g­ch vë &lt;= 4m              </v>
          </cell>
          <cell r="C9" t="str">
            <v>m3</v>
          </cell>
          <cell r="D9">
            <v>0</v>
          </cell>
          <cell r="E9">
            <v>21727</v>
          </cell>
          <cell r="F9">
            <v>0</v>
          </cell>
        </row>
        <row r="10">
          <cell r="A10">
            <v>20017</v>
          </cell>
          <cell r="B10" t="str">
            <v xml:space="preserve"> PhŸ dë bÅ táng than x×                   </v>
          </cell>
          <cell r="C10" t="str">
            <v>m3</v>
          </cell>
          <cell r="D10">
            <v>0</v>
          </cell>
          <cell r="E10">
            <v>19673</v>
          </cell>
          <cell r="F10">
            <v>0</v>
          </cell>
        </row>
        <row r="11">
          <cell r="A11">
            <v>20021</v>
          </cell>
          <cell r="B11" t="str">
            <v xml:space="preserve"> PhŸ dë BT t¨ng réi                       </v>
          </cell>
          <cell r="C11" t="str">
            <v>m3</v>
          </cell>
          <cell r="D11">
            <v>0</v>
          </cell>
          <cell r="E11">
            <v>20213</v>
          </cell>
          <cell r="F11">
            <v>0</v>
          </cell>
        </row>
        <row r="12">
          <cell r="A12">
            <v>20022</v>
          </cell>
          <cell r="B12" t="str">
            <v xml:space="preserve"> PhŸ dë BT nËn,mÜng  (kháng ct)           </v>
          </cell>
          <cell r="C12" t="str">
            <v>m3</v>
          </cell>
          <cell r="D12">
            <v>0</v>
          </cell>
          <cell r="E12">
            <v>38481</v>
          </cell>
          <cell r="F12">
            <v>0</v>
          </cell>
        </row>
        <row r="13">
          <cell r="A13">
            <v>20023</v>
          </cell>
          <cell r="B13" t="str">
            <v xml:space="preserve"> PhŸ dë BT nËn,mÜng  (cÜ th¾p )           </v>
          </cell>
          <cell r="C13" t="str">
            <v>m3</v>
          </cell>
          <cell r="D13">
            <v>0</v>
          </cell>
          <cell r="E13">
            <v>55127</v>
          </cell>
          <cell r="F13">
            <v>0</v>
          </cell>
        </row>
        <row r="14">
          <cell r="A14">
            <v>20024</v>
          </cell>
          <cell r="B14" t="str">
            <v xml:space="preserve"> PhŸ dë tõéng,cæt th¶p hçn 4m         </v>
          </cell>
          <cell r="C14" t="str">
            <v>m3</v>
          </cell>
          <cell r="D14">
            <v>0</v>
          </cell>
          <cell r="E14">
            <v>50803</v>
          </cell>
          <cell r="F14">
            <v>0</v>
          </cell>
        </row>
        <row r="15">
          <cell r="A15">
            <v>20025</v>
          </cell>
          <cell r="B15" t="str">
            <v xml:space="preserve"> PhŸ dë tõéng cæt   cao hçn 4m        </v>
          </cell>
          <cell r="C15" t="str">
            <v>m3</v>
          </cell>
          <cell r="D15">
            <v>0</v>
          </cell>
          <cell r="E15">
            <v>96094</v>
          </cell>
          <cell r="F15">
            <v>0</v>
          </cell>
        </row>
        <row r="16">
          <cell r="A16">
            <v>20026</v>
          </cell>
          <cell r="B16" t="str">
            <v xml:space="preserve"> PhŸ dë BT x¡,d·m  th¶p hçn 4m        </v>
          </cell>
          <cell r="C16" t="str">
            <v>m3</v>
          </cell>
          <cell r="D16">
            <v>0</v>
          </cell>
          <cell r="E16">
            <v>57289</v>
          </cell>
          <cell r="F16">
            <v>0</v>
          </cell>
        </row>
        <row r="17">
          <cell r="A17">
            <v>20027</v>
          </cell>
          <cell r="B17" t="str">
            <v xml:space="preserve"> PhŸ dë BT x¡ d·m   cao hon 4m        </v>
          </cell>
          <cell r="C17" t="str">
            <v>m3</v>
          </cell>
          <cell r="D17">
            <v>0</v>
          </cell>
          <cell r="E17">
            <v>98364</v>
          </cell>
          <cell r="F17">
            <v>0</v>
          </cell>
        </row>
        <row r="18">
          <cell r="A18">
            <v>20031</v>
          </cell>
          <cell r="B18" t="str">
            <v xml:space="preserve"> PhŸ dë kÆt c¶u gå th¶p hçn 4m        </v>
          </cell>
          <cell r="C18" t="str">
            <v>m3</v>
          </cell>
          <cell r="D18">
            <v>0</v>
          </cell>
          <cell r="E18">
            <v>20429</v>
          </cell>
          <cell r="F18">
            <v>0</v>
          </cell>
        </row>
        <row r="19">
          <cell r="A19">
            <v>20032</v>
          </cell>
          <cell r="B19" t="str">
            <v xml:space="preserve"> PhŸ dë kÆt c¶u gå  cao hçn 4m        </v>
          </cell>
          <cell r="C19" t="str">
            <v>m3</v>
          </cell>
          <cell r="D19">
            <v>0</v>
          </cell>
          <cell r="E19">
            <v>32320</v>
          </cell>
          <cell r="F19">
            <v>0</v>
          </cell>
        </row>
        <row r="20">
          <cell r="A20">
            <v>20033</v>
          </cell>
          <cell r="B20" t="str">
            <v xml:space="preserve"> PhŸ dë kÆt c¶u s°t th¶p hçn 4m       </v>
          </cell>
          <cell r="C20" t="str">
            <v>t¶n</v>
          </cell>
          <cell r="D20">
            <v>0</v>
          </cell>
          <cell r="E20">
            <v>70260</v>
          </cell>
          <cell r="F20">
            <v>0</v>
          </cell>
        </row>
        <row r="21">
          <cell r="A21">
            <v>20034</v>
          </cell>
          <cell r="B21" t="str">
            <v xml:space="preserve"> PhŸ dë kÆt c¶u s°t cao hçn 4m        </v>
          </cell>
          <cell r="C21" t="str">
            <v>t¶n</v>
          </cell>
          <cell r="D21">
            <v>0</v>
          </cell>
          <cell r="E21">
            <v>95121</v>
          </cell>
          <cell r="F21">
            <v>0</v>
          </cell>
        </row>
        <row r="22">
          <cell r="A22">
            <v>20041</v>
          </cell>
          <cell r="B22" t="str">
            <v xml:space="preserve"> ThŸo dë mŸi ngÜi th¶p hçn 4m         </v>
          </cell>
          <cell r="C22" t="str">
            <v>m2</v>
          </cell>
          <cell r="D22">
            <v>0</v>
          </cell>
          <cell r="E22">
            <v>649</v>
          </cell>
          <cell r="F22">
            <v>0</v>
          </cell>
        </row>
        <row r="23">
          <cell r="A23">
            <v>20042</v>
          </cell>
          <cell r="B23" t="str">
            <v xml:space="preserve"> ThŸo dë mŸi ngÜi cao hçn   4m        </v>
          </cell>
          <cell r="C23" t="str">
            <v>m2</v>
          </cell>
          <cell r="D23">
            <v>0</v>
          </cell>
          <cell r="E23">
            <v>973</v>
          </cell>
          <cell r="F23">
            <v>0</v>
          </cell>
        </row>
        <row r="24">
          <cell r="A24">
            <v>20043</v>
          </cell>
          <cell r="B24" t="str">
            <v xml:space="preserve"> ThŸo dë mŸi tán th¶p hçn   4m        </v>
          </cell>
          <cell r="C24" t="str">
            <v>m2</v>
          </cell>
          <cell r="D24">
            <v>0</v>
          </cell>
          <cell r="E24">
            <v>324</v>
          </cell>
          <cell r="F24">
            <v>0</v>
          </cell>
        </row>
        <row r="25">
          <cell r="A25">
            <v>20044</v>
          </cell>
          <cell r="B25" t="str">
            <v xml:space="preserve"> ThŸo dë mŸi tán cao hçn    4m        </v>
          </cell>
          <cell r="C25" t="str">
            <v>m2</v>
          </cell>
          <cell r="D25">
            <v>0</v>
          </cell>
          <cell r="E25">
            <v>432</v>
          </cell>
          <cell r="F25">
            <v>0</v>
          </cell>
        </row>
        <row r="26">
          <cell r="A26">
            <v>20045</v>
          </cell>
          <cell r="B26" t="str">
            <v xml:space="preserve"> ThŸo dë mŸi fibroximang  &lt; 4m        </v>
          </cell>
          <cell r="C26" t="str">
            <v>m2</v>
          </cell>
          <cell r="D26">
            <v>0</v>
          </cell>
          <cell r="E26">
            <v>541</v>
          </cell>
          <cell r="F26">
            <v>0</v>
          </cell>
        </row>
        <row r="27">
          <cell r="A27">
            <v>20046</v>
          </cell>
          <cell r="B27" t="str">
            <v xml:space="preserve"> ThŸo dë mŸi fibro XM cao hçn 4m      </v>
          </cell>
          <cell r="C27" t="str">
            <v>m2</v>
          </cell>
          <cell r="D27">
            <v>0</v>
          </cell>
          <cell r="E27">
            <v>649</v>
          </cell>
          <cell r="F27">
            <v>0</v>
          </cell>
        </row>
        <row r="28">
          <cell r="A28">
            <v>20051</v>
          </cell>
          <cell r="B28" t="str">
            <v xml:space="preserve"> ThŸo dë tr·n                             </v>
          </cell>
          <cell r="C28" t="str">
            <v>m2</v>
          </cell>
          <cell r="D28">
            <v>0</v>
          </cell>
          <cell r="E28">
            <v>649</v>
          </cell>
          <cell r="F28">
            <v>0</v>
          </cell>
        </row>
        <row r="29">
          <cell r="A29">
            <v>20052</v>
          </cell>
          <cell r="B29" t="str">
            <v xml:space="preserve"> ThŸo dë cða                              </v>
          </cell>
          <cell r="C29" t="str">
            <v>m2</v>
          </cell>
          <cell r="D29">
            <v>0</v>
          </cell>
          <cell r="E29">
            <v>432</v>
          </cell>
          <cell r="F29">
            <v>0</v>
          </cell>
        </row>
        <row r="30">
          <cell r="A30">
            <v>20053</v>
          </cell>
          <cell r="B30" t="str">
            <v xml:space="preserve"> ThŸo dë g­ch âp tõéng                    </v>
          </cell>
          <cell r="C30" t="str">
            <v>m2</v>
          </cell>
          <cell r="D30">
            <v>0</v>
          </cell>
          <cell r="E30">
            <v>1189</v>
          </cell>
          <cell r="F30">
            <v>0</v>
          </cell>
        </row>
        <row r="31">
          <cell r="A31">
            <v>20054</v>
          </cell>
          <cell r="B31" t="str">
            <v xml:space="preserve"> ThŸo dë g­ch âp chµn tõéng               </v>
          </cell>
          <cell r="C31" t="str">
            <v>m2</v>
          </cell>
          <cell r="D31">
            <v>0</v>
          </cell>
          <cell r="E31">
            <v>1405</v>
          </cell>
          <cell r="F31">
            <v>0</v>
          </cell>
        </row>
        <row r="32">
          <cell r="A32">
            <v>20061</v>
          </cell>
          <cell r="B32" t="str">
            <v xml:space="preserve"> Khung m°t cŸo                            </v>
          </cell>
          <cell r="C32" t="str">
            <v>m2</v>
          </cell>
          <cell r="D32">
            <v>0</v>
          </cell>
          <cell r="E32">
            <v>324</v>
          </cell>
          <cell r="F32">
            <v>0</v>
          </cell>
        </row>
        <row r="33">
          <cell r="A33">
            <v>20062</v>
          </cell>
          <cell r="B33" t="str">
            <v xml:space="preserve"> ThŸo dë gi¶y ¾p,vŸn ¾p                   </v>
          </cell>
          <cell r="C33" t="str">
            <v>m2</v>
          </cell>
          <cell r="D33">
            <v>0</v>
          </cell>
          <cell r="E33">
            <v>432</v>
          </cell>
          <cell r="F33">
            <v>0</v>
          </cell>
        </row>
        <row r="34">
          <cell r="A34">
            <v>20063</v>
          </cell>
          <cell r="B34" t="str">
            <v xml:space="preserve"> ThŸo dë chµn tõéng gå                    </v>
          </cell>
          <cell r="C34" t="str">
            <v>m2</v>
          </cell>
          <cell r="D34">
            <v>0</v>
          </cell>
          <cell r="E34">
            <v>432</v>
          </cell>
          <cell r="F34">
            <v>0</v>
          </cell>
        </row>
        <row r="35">
          <cell r="A35">
            <v>20064</v>
          </cell>
          <cell r="B35" t="str">
            <v xml:space="preserve"> ThŸo dë vŸn s¡n                          </v>
          </cell>
          <cell r="C35" t="str">
            <v>m2</v>
          </cell>
          <cell r="D35">
            <v>0</v>
          </cell>
          <cell r="E35">
            <v>649</v>
          </cell>
          <cell r="F35">
            <v>0</v>
          </cell>
        </row>
        <row r="36">
          <cell r="A36">
            <v>20071</v>
          </cell>
          <cell r="B36" t="str">
            <v xml:space="preserve"> PhŸ nËn xi m¯ng kháng cât th¾p           </v>
          </cell>
          <cell r="C36" t="str">
            <v>m2</v>
          </cell>
          <cell r="D36">
            <v>0</v>
          </cell>
          <cell r="E36">
            <v>324</v>
          </cell>
          <cell r="F36">
            <v>0</v>
          </cell>
        </row>
        <row r="37">
          <cell r="A37">
            <v>20072</v>
          </cell>
          <cell r="B37" t="str">
            <v xml:space="preserve"> PhŸ nËn xi m¯ng    cÜ cât th¾p           </v>
          </cell>
          <cell r="C37" t="str">
            <v>m2</v>
          </cell>
          <cell r="D37">
            <v>0</v>
          </cell>
          <cell r="E37">
            <v>541</v>
          </cell>
          <cell r="F37">
            <v>0</v>
          </cell>
        </row>
        <row r="38">
          <cell r="A38">
            <v>20073</v>
          </cell>
          <cell r="B38" t="str">
            <v xml:space="preserve"> PhŸ nËn xi m¯ng ½an bÅ táng              </v>
          </cell>
          <cell r="C38" t="str">
            <v>m2</v>
          </cell>
          <cell r="D38">
            <v>0</v>
          </cell>
          <cell r="E38">
            <v>973</v>
          </cell>
          <cell r="F38">
            <v>0</v>
          </cell>
        </row>
        <row r="39">
          <cell r="A39">
            <v>20074</v>
          </cell>
          <cell r="B39" t="str">
            <v xml:space="preserve"> PhŸ nËn g­ch lŸ nem                  </v>
          </cell>
          <cell r="C39" t="str">
            <v>m2</v>
          </cell>
          <cell r="D39">
            <v>0</v>
          </cell>
          <cell r="E39">
            <v>757</v>
          </cell>
          <cell r="F39">
            <v>0</v>
          </cell>
        </row>
        <row r="40">
          <cell r="A40">
            <v>20075</v>
          </cell>
          <cell r="B40" t="str">
            <v xml:space="preserve"> PhŸ nËn g­ch x× m¯ng                     </v>
          </cell>
          <cell r="C40" t="str">
            <v>m2</v>
          </cell>
          <cell r="D40">
            <v>0</v>
          </cell>
          <cell r="E40">
            <v>865</v>
          </cell>
          <cell r="F40">
            <v>0</v>
          </cell>
        </row>
        <row r="41">
          <cell r="A41">
            <v>20076</v>
          </cell>
          <cell r="B41" t="str">
            <v xml:space="preserve"> PhŸ nËn g­ch ch× n±m                 </v>
          </cell>
          <cell r="C41" t="str">
            <v>m2</v>
          </cell>
          <cell r="D41">
            <v>0</v>
          </cell>
          <cell r="E41">
            <v>649</v>
          </cell>
          <cell r="F41">
            <v>0</v>
          </cell>
        </row>
        <row r="42">
          <cell r="A42">
            <v>20077</v>
          </cell>
          <cell r="B42" t="str">
            <v xml:space="preserve"> PhŸ nËn g­ch ch× nghiÅng                 </v>
          </cell>
          <cell r="C42" t="str">
            <v>m2</v>
          </cell>
          <cell r="D42">
            <v>0</v>
          </cell>
          <cell r="E42">
            <v>432</v>
          </cell>
          <cell r="F42">
            <v>0</v>
          </cell>
        </row>
        <row r="43">
          <cell r="A43">
            <v>20081</v>
          </cell>
          <cell r="B43" t="str">
            <v xml:space="preserve"> ‡¡o bÞ m´t ½õéng nhúa d¡y &lt;=7cm      </v>
          </cell>
          <cell r="C43" t="str">
            <v>m2</v>
          </cell>
          <cell r="D43">
            <v>0</v>
          </cell>
          <cell r="E43">
            <v>97</v>
          </cell>
          <cell r="F43">
            <v>0</v>
          </cell>
        </row>
        <row r="44">
          <cell r="A44">
            <v>20082</v>
          </cell>
          <cell r="B44" t="str">
            <v xml:space="preserve"> ‡¡o bÞ m´t ½õéng nhúa d¡y&lt;=10cm      </v>
          </cell>
          <cell r="C44" t="str">
            <v>m2</v>
          </cell>
          <cell r="D44">
            <v>0</v>
          </cell>
          <cell r="E44">
            <v>216</v>
          </cell>
          <cell r="F44">
            <v>0</v>
          </cell>
        </row>
        <row r="45">
          <cell r="A45">
            <v>20091</v>
          </cell>
          <cell r="B45" t="str">
            <v xml:space="preserve"> PhŸ h¡ng r¡o dµy kÁm gai 3 lèp           </v>
          </cell>
          <cell r="C45" t="str">
            <v>m</v>
          </cell>
          <cell r="D45">
            <v>0</v>
          </cell>
          <cell r="E45">
            <v>216</v>
          </cell>
          <cell r="F45">
            <v>0</v>
          </cell>
        </row>
        <row r="46">
          <cell r="A46">
            <v>20092</v>
          </cell>
          <cell r="B46" t="str">
            <v xml:space="preserve"> PhŸ h¡ng r¡o dµy kÁm gai 5 lèp           </v>
          </cell>
          <cell r="C46" t="str">
            <v>m</v>
          </cell>
          <cell r="D46">
            <v>0</v>
          </cell>
          <cell r="E46">
            <v>378</v>
          </cell>
          <cell r="F46">
            <v>0</v>
          </cell>
        </row>
        <row r="47">
          <cell r="A47">
            <v>20093</v>
          </cell>
          <cell r="B47" t="str">
            <v xml:space="preserve"> PhŸ h¡ng r¡o song s°t ½çn gi¨n           </v>
          </cell>
          <cell r="C47" t="str">
            <v>m</v>
          </cell>
          <cell r="D47">
            <v>0</v>
          </cell>
          <cell r="E47">
            <v>865</v>
          </cell>
          <cell r="F47">
            <v>0</v>
          </cell>
        </row>
        <row r="48">
          <cell r="A48">
            <v>20094</v>
          </cell>
          <cell r="B48" t="str">
            <v xml:space="preserve"> PhŸ h¡ng r¡o song s°t phöc t­p           </v>
          </cell>
          <cell r="C48" t="str">
            <v>m</v>
          </cell>
          <cell r="D48">
            <v>0</v>
          </cell>
          <cell r="E48">
            <v>1038</v>
          </cell>
          <cell r="F48">
            <v>0</v>
          </cell>
        </row>
        <row r="49">
          <cell r="A49">
            <v>20101</v>
          </cell>
          <cell r="B49" t="str">
            <v xml:space="preserve"> PhŸ dë bãn t°m                       </v>
          </cell>
          <cell r="C49" t="str">
            <v>CŸi</v>
          </cell>
          <cell r="D49">
            <v>0</v>
          </cell>
          <cell r="E49">
            <v>2702</v>
          </cell>
          <cell r="F49">
            <v>0</v>
          </cell>
        </row>
        <row r="50">
          <cell r="A50">
            <v>20102</v>
          </cell>
          <cell r="B50" t="str">
            <v xml:space="preserve"> PhŸ dë chau røa                          </v>
          </cell>
          <cell r="C50" t="str">
            <v>CŸi</v>
          </cell>
          <cell r="D50">
            <v>0</v>
          </cell>
          <cell r="E50">
            <v>1081</v>
          </cell>
          <cell r="F50">
            <v>0</v>
          </cell>
        </row>
        <row r="51">
          <cell r="A51">
            <v>20103</v>
          </cell>
          <cell r="B51" t="str">
            <v xml:space="preserve"> PhŸ dë bÎ xÏ                             </v>
          </cell>
          <cell r="C51" t="str">
            <v>CŸi</v>
          </cell>
          <cell r="D51">
            <v>0</v>
          </cell>
          <cell r="E51">
            <v>1351</v>
          </cell>
          <cell r="F51">
            <v>0</v>
          </cell>
        </row>
        <row r="52">
          <cell r="A52">
            <v>20104</v>
          </cell>
          <cell r="B52" t="str">
            <v xml:space="preserve"> PhŸ dë chºu tiÌu                         </v>
          </cell>
          <cell r="C52" t="str">
            <v>CŸi</v>
          </cell>
          <cell r="D52">
            <v>0</v>
          </cell>
          <cell r="E52">
            <v>1621</v>
          </cell>
          <cell r="F52">
            <v>0</v>
          </cell>
        </row>
        <row r="53">
          <cell r="A53" t="str">
            <v xml:space="preserve">        </v>
          </cell>
          <cell r="B53" t="str">
            <v xml:space="preserve"> B.  cáng tŸc ½¡o, ½°p ½¶t, ½Ÿ, cŸt</v>
          </cell>
          <cell r="C53" t="str">
            <v xml:space="preserve">        </v>
          </cell>
          <cell r="D53">
            <v>0</v>
          </cell>
          <cell r="E53">
            <v>0</v>
          </cell>
          <cell r="F53">
            <v>0</v>
          </cell>
        </row>
        <row r="54">
          <cell r="A54" t="str">
            <v xml:space="preserve">        </v>
          </cell>
          <cell r="B54" t="str">
            <v>(b±ng thð cáng)</v>
          </cell>
          <cell r="C54" t="str">
            <v xml:space="preserve">        </v>
          </cell>
          <cell r="D54">
            <v>0</v>
          </cell>
          <cell r="E54">
            <v>0</v>
          </cell>
          <cell r="F54">
            <v>0</v>
          </cell>
        </row>
        <row r="55">
          <cell r="A55">
            <v>31101</v>
          </cell>
          <cell r="B55" t="str">
            <v xml:space="preserve"> ‡¡o bïn ½´c                              </v>
          </cell>
          <cell r="C55" t="str">
            <v>m3</v>
          </cell>
          <cell r="D55">
            <v>0</v>
          </cell>
          <cell r="E55">
            <v>7009</v>
          </cell>
          <cell r="F55">
            <v>0</v>
          </cell>
        </row>
        <row r="56">
          <cell r="A56">
            <v>31102</v>
          </cell>
          <cell r="B56" t="str">
            <v xml:space="preserve"> ‡¡o bïn l¹n rŸc                          </v>
          </cell>
          <cell r="C56" t="str">
            <v>m3</v>
          </cell>
          <cell r="D56">
            <v>0</v>
          </cell>
          <cell r="E56">
            <v>8146</v>
          </cell>
          <cell r="F56">
            <v>0</v>
          </cell>
        </row>
        <row r="57">
          <cell r="A57">
            <v>31103</v>
          </cell>
          <cell r="B57" t="str">
            <v xml:space="preserve"> ‡¡o bïn l¹n sÞi ½Ÿ                       </v>
          </cell>
          <cell r="C57" t="str">
            <v>m3</v>
          </cell>
          <cell r="D57">
            <v>0</v>
          </cell>
          <cell r="E57">
            <v>11840</v>
          </cell>
          <cell r="F57">
            <v>0</v>
          </cell>
        </row>
        <row r="58">
          <cell r="A58">
            <v>31104</v>
          </cell>
          <cell r="B58" t="str">
            <v xml:space="preserve"> ‡¡o bïn lÞng                             </v>
          </cell>
          <cell r="C58" t="str">
            <v>m3</v>
          </cell>
          <cell r="D58">
            <v>0</v>
          </cell>
          <cell r="E58">
            <v>9472</v>
          </cell>
          <cell r="F58">
            <v>0</v>
          </cell>
        </row>
        <row r="59">
          <cell r="A59">
            <v>31111</v>
          </cell>
          <cell r="B59" t="str">
            <v xml:space="preserve"> VC tiÆp 10m Bïn ½´c                      </v>
          </cell>
          <cell r="C59" t="str">
            <v>m3</v>
          </cell>
          <cell r="D59">
            <v>0</v>
          </cell>
          <cell r="E59">
            <v>133</v>
          </cell>
          <cell r="F59">
            <v>0</v>
          </cell>
        </row>
        <row r="60">
          <cell r="A60">
            <v>31112</v>
          </cell>
          <cell r="B60" t="str">
            <v xml:space="preserve"> VC tiÆp 10m Bïn l¹n rŸc                  </v>
          </cell>
          <cell r="C60" t="str">
            <v>m3</v>
          </cell>
          <cell r="D60">
            <v>0</v>
          </cell>
          <cell r="E60">
            <v>133</v>
          </cell>
          <cell r="F60">
            <v>0</v>
          </cell>
        </row>
        <row r="61">
          <cell r="A61">
            <v>31113</v>
          </cell>
          <cell r="B61" t="str">
            <v xml:space="preserve"> VC tiÆp 10m bïn l¹n sÞi ½Ÿ               </v>
          </cell>
          <cell r="C61" t="str">
            <v>m3</v>
          </cell>
          <cell r="D61">
            <v>0</v>
          </cell>
          <cell r="E61">
            <v>625</v>
          </cell>
          <cell r="F61">
            <v>0</v>
          </cell>
        </row>
        <row r="62">
          <cell r="A62">
            <v>31114</v>
          </cell>
          <cell r="B62" t="str">
            <v xml:space="preserve"> VC tiÆp 10m bïn lÞng                     </v>
          </cell>
          <cell r="C62" t="str">
            <v>m3</v>
          </cell>
          <cell r="D62">
            <v>0</v>
          </cell>
          <cell r="E62">
            <v>625</v>
          </cell>
          <cell r="F62">
            <v>0</v>
          </cell>
        </row>
        <row r="63">
          <cell r="A63">
            <v>31201</v>
          </cell>
          <cell r="B63" t="str">
            <v xml:space="preserve"> ‡¡o ½¶t ½Ì ½°p ½¶t c¶p I                 </v>
          </cell>
          <cell r="C63" t="str">
            <v>m3</v>
          </cell>
          <cell r="D63">
            <v>0</v>
          </cell>
          <cell r="E63">
            <v>4262</v>
          </cell>
          <cell r="F63">
            <v>0</v>
          </cell>
        </row>
        <row r="64">
          <cell r="A64">
            <v>31202</v>
          </cell>
          <cell r="B64" t="str">
            <v xml:space="preserve"> ‡¡o ½¶t ½Ì ½°p ½¶t c¶p II                </v>
          </cell>
          <cell r="C64" t="str">
            <v>m3</v>
          </cell>
          <cell r="D64">
            <v>0</v>
          </cell>
          <cell r="E64">
            <v>5872</v>
          </cell>
          <cell r="F64">
            <v>0</v>
          </cell>
        </row>
        <row r="65">
          <cell r="A65">
            <v>31203</v>
          </cell>
          <cell r="B65" t="str">
            <v xml:space="preserve"> ‡¡o ½¶t ½Ì ½°p ½¶t c¶p III               </v>
          </cell>
          <cell r="C65" t="str">
            <v>m3</v>
          </cell>
          <cell r="D65">
            <v>0</v>
          </cell>
          <cell r="E65">
            <v>7388</v>
          </cell>
          <cell r="F65">
            <v>0</v>
          </cell>
        </row>
        <row r="66">
          <cell r="A66">
            <v>31211</v>
          </cell>
          <cell r="B66" t="str">
            <v xml:space="preserve"> Vºn chuyÌn tiÆp 10m ½¶t c¶p I            </v>
          </cell>
          <cell r="C66" t="str">
            <v>m3</v>
          </cell>
          <cell r="D66">
            <v>0</v>
          </cell>
          <cell r="E66">
            <v>294</v>
          </cell>
          <cell r="F66">
            <v>0</v>
          </cell>
        </row>
        <row r="67">
          <cell r="A67">
            <v>31212</v>
          </cell>
          <cell r="B67" t="str">
            <v xml:space="preserve"> Vºn chuyÌn tiÆp 10m ½¶t c¶p II           </v>
          </cell>
          <cell r="C67" t="str">
            <v>m3</v>
          </cell>
          <cell r="D67">
            <v>0</v>
          </cell>
          <cell r="E67">
            <v>303</v>
          </cell>
          <cell r="F67">
            <v>0</v>
          </cell>
        </row>
        <row r="68">
          <cell r="A68">
            <v>31213</v>
          </cell>
          <cell r="B68" t="str">
            <v xml:space="preserve"> Vºn chuyÌn tiÆp 10m ½¶t c¶p III          </v>
          </cell>
          <cell r="C68" t="str">
            <v>m3</v>
          </cell>
          <cell r="D68">
            <v>0</v>
          </cell>
          <cell r="E68">
            <v>332</v>
          </cell>
          <cell r="F68">
            <v>0</v>
          </cell>
        </row>
        <row r="69">
          <cell r="A69">
            <v>31311</v>
          </cell>
          <cell r="B69" t="str">
            <v xml:space="preserve"> ‡¡o mÜng b¯ng B&lt;3m,H&lt;1m ‡c¶p I           </v>
          </cell>
          <cell r="C69" t="str">
            <v>m3</v>
          </cell>
          <cell r="D69">
            <v>0</v>
          </cell>
          <cell r="E69">
            <v>5646</v>
          </cell>
          <cell r="F69">
            <v>0</v>
          </cell>
        </row>
        <row r="70">
          <cell r="A70">
            <v>31312</v>
          </cell>
          <cell r="B70" t="str">
            <v xml:space="preserve"> ‡¡o mÜng b¯ng B&lt;3m,H&lt;1m ‡c¶p II          </v>
          </cell>
          <cell r="C70" t="str">
            <v>m3</v>
          </cell>
          <cell r="D70">
            <v>0</v>
          </cell>
          <cell r="E70">
            <v>8268</v>
          </cell>
          <cell r="F70">
            <v>0</v>
          </cell>
        </row>
        <row r="71">
          <cell r="A71">
            <v>31313</v>
          </cell>
          <cell r="B71" t="str">
            <v xml:space="preserve"> ‡¡o mÜng b¯ng B&lt;3m,H&lt;1m ‡c¶pIII          </v>
          </cell>
          <cell r="C71" t="str">
            <v>m3</v>
          </cell>
          <cell r="D71">
            <v>0</v>
          </cell>
          <cell r="E71">
            <v>12502</v>
          </cell>
          <cell r="F71">
            <v>0</v>
          </cell>
        </row>
        <row r="72">
          <cell r="A72">
            <v>31314</v>
          </cell>
          <cell r="B72" t="str">
            <v xml:space="preserve"> ‡¡o mÜng b¯ng B&lt;3m,H&lt;1m ‡c¶p IV          </v>
          </cell>
          <cell r="C72" t="str">
            <v>m3</v>
          </cell>
          <cell r="D72">
            <v>0</v>
          </cell>
          <cell r="E72">
            <v>19459</v>
          </cell>
          <cell r="F72">
            <v>0</v>
          </cell>
        </row>
        <row r="73">
          <cell r="A73">
            <v>31321</v>
          </cell>
          <cell r="B73" t="str">
            <v xml:space="preserve"> ‡¡o mÜng b¯ng B&lt;3m,H&lt;2m ‡c¶p I           </v>
          </cell>
          <cell r="C73" t="str">
            <v>m3</v>
          </cell>
          <cell r="D73">
            <v>0</v>
          </cell>
          <cell r="E73">
            <v>6251</v>
          </cell>
          <cell r="F73">
            <v>0</v>
          </cell>
        </row>
        <row r="74">
          <cell r="A74">
            <v>31322</v>
          </cell>
          <cell r="B74" t="str">
            <v xml:space="preserve"> ‡¡o mÜng b¯ng B&lt;3m,H&lt;2m ‡c¶p II          </v>
          </cell>
          <cell r="C74" t="str">
            <v>m3</v>
          </cell>
          <cell r="D74">
            <v>0</v>
          </cell>
          <cell r="E74">
            <v>8872</v>
          </cell>
          <cell r="F74">
            <v>0</v>
          </cell>
        </row>
        <row r="75">
          <cell r="A75">
            <v>31323</v>
          </cell>
          <cell r="B75" t="str">
            <v xml:space="preserve"> ‡¡o mÜng b¯ng B&lt;3m,H&lt;2m ‡c¶pIII          </v>
          </cell>
          <cell r="C75" t="str">
            <v>m3</v>
          </cell>
          <cell r="D75">
            <v>0</v>
          </cell>
          <cell r="E75">
            <v>13208</v>
          </cell>
          <cell r="F75">
            <v>0</v>
          </cell>
        </row>
        <row r="76">
          <cell r="A76">
            <v>31324</v>
          </cell>
          <cell r="B76" t="str">
            <v xml:space="preserve"> ‡¡o mÜng b¯ng B&lt;3m,H&lt;2m ‡c¶p IV          </v>
          </cell>
          <cell r="C76" t="str">
            <v>m3</v>
          </cell>
          <cell r="D76">
            <v>0</v>
          </cell>
          <cell r="E76">
            <v>20165</v>
          </cell>
          <cell r="F76">
            <v>0</v>
          </cell>
        </row>
        <row r="77">
          <cell r="A77">
            <v>31331</v>
          </cell>
          <cell r="B77" t="str">
            <v xml:space="preserve"> ‡¡o mÜng b¯ng B&lt;3m,H&lt;3m ‡c¶p I           </v>
          </cell>
          <cell r="C77" t="str">
            <v>m3</v>
          </cell>
          <cell r="D77">
            <v>0</v>
          </cell>
          <cell r="E77">
            <v>6856</v>
          </cell>
          <cell r="F77">
            <v>0</v>
          </cell>
        </row>
        <row r="78">
          <cell r="A78">
            <v>31332</v>
          </cell>
          <cell r="B78" t="str">
            <v xml:space="preserve"> ‡¡o mÜng b¯ng B&lt;3m,H&lt;3m ‡c¶p II          </v>
          </cell>
          <cell r="C78" t="str">
            <v>m3</v>
          </cell>
          <cell r="D78">
            <v>0</v>
          </cell>
          <cell r="E78">
            <v>9578</v>
          </cell>
          <cell r="F78">
            <v>0</v>
          </cell>
        </row>
        <row r="79">
          <cell r="A79">
            <v>31333</v>
          </cell>
          <cell r="B79" t="str">
            <v xml:space="preserve"> ‡¡o mÜng b¯ng B&lt;3m,H&lt;3m ‡c¶pIII          </v>
          </cell>
          <cell r="C79" t="str">
            <v>m3</v>
          </cell>
          <cell r="D79">
            <v>0</v>
          </cell>
          <cell r="E79">
            <v>13914</v>
          </cell>
          <cell r="F79">
            <v>0</v>
          </cell>
        </row>
        <row r="80">
          <cell r="A80">
            <v>31334</v>
          </cell>
          <cell r="B80" t="str">
            <v xml:space="preserve"> ‡¡o mÜng b¯ng B&lt;3m,H&lt;3m ‡c¶p IV          </v>
          </cell>
          <cell r="C80" t="str">
            <v>m3</v>
          </cell>
          <cell r="D80">
            <v>0</v>
          </cell>
          <cell r="E80">
            <v>21173</v>
          </cell>
          <cell r="F80">
            <v>0</v>
          </cell>
        </row>
        <row r="81">
          <cell r="A81">
            <v>31341</v>
          </cell>
          <cell r="B81" t="str">
            <v xml:space="preserve"> ‡¡o mÜng b¯ng B&lt;3m,H&gt;3m ‡c¶p I           </v>
          </cell>
          <cell r="C81" t="str">
            <v>m3</v>
          </cell>
          <cell r="D81">
            <v>0</v>
          </cell>
          <cell r="E81">
            <v>7663</v>
          </cell>
          <cell r="F81">
            <v>0</v>
          </cell>
        </row>
        <row r="82">
          <cell r="A82">
            <v>31342</v>
          </cell>
          <cell r="B82" t="str">
            <v xml:space="preserve"> ‡¡o mÜng b¯ng B&lt;3m,H&gt;3m ‡c¶p II          </v>
          </cell>
          <cell r="C82" t="str">
            <v>m3</v>
          </cell>
          <cell r="D82">
            <v>0</v>
          </cell>
          <cell r="E82">
            <v>10586</v>
          </cell>
          <cell r="F82">
            <v>0</v>
          </cell>
        </row>
        <row r="83">
          <cell r="A83">
            <v>31343</v>
          </cell>
          <cell r="B83" t="str">
            <v xml:space="preserve"> ‡¡o mÜng b¯ng B&lt;3m,H&gt;3m ‡c¶pIII          </v>
          </cell>
          <cell r="C83" t="str">
            <v>m3</v>
          </cell>
          <cell r="D83">
            <v>0</v>
          </cell>
          <cell r="E83">
            <v>15023</v>
          </cell>
          <cell r="F83">
            <v>0</v>
          </cell>
        </row>
        <row r="84">
          <cell r="A84">
            <v>31344</v>
          </cell>
          <cell r="B84" t="str">
            <v xml:space="preserve"> ‡¡o mÜng b¯ng B&lt;3m,H&gt;3m ‡c¶p IV          </v>
          </cell>
          <cell r="C84" t="str">
            <v>m3</v>
          </cell>
          <cell r="D84">
            <v>0</v>
          </cell>
          <cell r="E84">
            <v>22484</v>
          </cell>
          <cell r="F84">
            <v>0</v>
          </cell>
        </row>
        <row r="85">
          <cell r="A85">
            <v>31351</v>
          </cell>
          <cell r="B85" t="str">
            <v xml:space="preserve"> ‡¡o mÜng b¯ng B&gt;3m,H&lt;1m ‡c¶p I           </v>
          </cell>
          <cell r="C85" t="str">
            <v>m3</v>
          </cell>
          <cell r="D85">
            <v>0</v>
          </cell>
          <cell r="E85">
            <v>4638</v>
          </cell>
          <cell r="F85">
            <v>0</v>
          </cell>
        </row>
        <row r="86">
          <cell r="A86">
            <v>31352</v>
          </cell>
          <cell r="B86" t="str">
            <v xml:space="preserve"> ‡¡o mÜng b¯ng B&gt;3m,H&lt;1m ‡c¶p II          </v>
          </cell>
          <cell r="C86" t="str">
            <v>m3</v>
          </cell>
          <cell r="D86">
            <v>0</v>
          </cell>
          <cell r="E86">
            <v>6352</v>
          </cell>
          <cell r="F86">
            <v>0</v>
          </cell>
        </row>
        <row r="87">
          <cell r="A87">
            <v>31353</v>
          </cell>
          <cell r="B87" t="str">
            <v xml:space="preserve"> ‡¡o mÜng b¯ng B&lt;3m,H&lt;1m ‡c¶pIII          </v>
          </cell>
          <cell r="C87" t="str">
            <v>m3</v>
          </cell>
          <cell r="D87">
            <v>0</v>
          </cell>
          <cell r="E87">
            <v>9780</v>
          </cell>
          <cell r="F87">
            <v>0</v>
          </cell>
        </row>
        <row r="88">
          <cell r="A88">
            <v>31354</v>
          </cell>
          <cell r="B88" t="str">
            <v xml:space="preserve"> ‡¡o mÜng b¯ng B&gt;3m,H&lt;1m ‡c¶p IV          </v>
          </cell>
          <cell r="C88" t="str">
            <v>m3</v>
          </cell>
          <cell r="D88">
            <v>0</v>
          </cell>
          <cell r="E88">
            <v>14720</v>
          </cell>
          <cell r="F88">
            <v>0</v>
          </cell>
        </row>
        <row r="89">
          <cell r="A89">
            <v>31361</v>
          </cell>
          <cell r="B89" t="str">
            <v xml:space="preserve"> ‡¡o mÜng b¯ng B&gt;3m,H&lt;2m ‡c¶p I           </v>
          </cell>
          <cell r="C89" t="str">
            <v>m3</v>
          </cell>
          <cell r="D89">
            <v>0</v>
          </cell>
          <cell r="E89">
            <v>5041</v>
          </cell>
          <cell r="F89">
            <v>0</v>
          </cell>
        </row>
        <row r="90">
          <cell r="A90">
            <v>31362</v>
          </cell>
          <cell r="B90" t="str">
            <v xml:space="preserve"> ‡¡o mÜng b¯ng B&gt;3m,H&lt;2m ‡c¶p II          </v>
          </cell>
          <cell r="C90" t="str">
            <v>m3</v>
          </cell>
          <cell r="D90">
            <v>0</v>
          </cell>
          <cell r="E90">
            <v>6856</v>
          </cell>
          <cell r="F90">
            <v>0</v>
          </cell>
        </row>
        <row r="91">
          <cell r="A91">
            <v>31363</v>
          </cell>
          <cell r="B91" t="str">
            <v xml:space="preserve"> ‡¡o mÜng b¯ng B&gt;3m,H&lt;2m ‡c¶pIII          </v>
          </cell>
          <cell r="C91" t="str">
            <v>m3</v>
          </cell>
          <cell r="D91">
            <v>0</v>
          </cell>
          <cell r="E91">
            <v>10284</v>
          </cell>
          <cell r="F91">
            <v>0</v>
          </cell>
        </row>
        <row r="92">
          <cell r="A92">
            <v>31364</v>
          </cell>
          <cell r="B92" t="str">
            <v xml:space="preserve"> ‡¡o mÜng b¯ng B&gt;3m,H&lt;2m ‡c¶p IV          </v>
          </cell>
          <cell r="C92" t="str">
            <v>m3</v>
          </cell>
          <cell r="D92">
            <v>0</v>
          </cell>
          <cell r="E92">
            <v>15325</v>
          </cell>
          <cell r="F92">
            <v>0</v>
          </cell>
        </row>
        <row r="93">
          <cell r="A93">
            <v>31371</v>
          </cell>
          <cell r="B93" t="str">
            <v xml:space="preserve"> ‡¡o mÜng b¯ng B&gt;3m,H&lt;3m ‡c¶p I           </v>
          </cell>
          <cell r="C93" t="str">
            <v>m3</v>
          </cell>
          <cell r="D93">
            <v>0</v>
          </cell>
          <cell r="E93">
            <v>5444</v>
          </cell>
          <cell r="F93">
            <v>0</v>
          </cell>
        </row>
        <row r="94">
          <cell r="A94">
            <v>31372</v>
          </cell>
          <cell r="B94" t="str">
            <v xml:space="preserve"> ‡¡o mÜng b¯ng B&gt;3m,H&lt;3m ‡c¶p II          </v>
          </cell>
          <cell r="C94" t="str">
            <v>m3</v>
          </cell>
          <cell r="D94">
            <v>0</v>
          </cell>
          <cell r="E94">
            <v>7360</v>
          </cell>
          <cell r="F94">
            <v>0</v>
          </cell>
        </row>
        <row r="95">
          <cell r="A95">
            <v>31373</v>
          </cell>
          <cell r="B95" t="str">
            <v xml:space="preserve"> ‡¡o mÜng b¯ng B&gt;3m,H&lt;3m ‡c¶pIII          </v>
          </cell>
          <cell r="C95" t="str">
            <v>m3</v>
          </cell>
          <cell r="D95">
            <v>0</v>
          </cell>
          <cell r="E95">
            <v>10990</v>
          </cell>
          <cell r="F95">
            <v>0</v>
          </cell>
        </row>
        <row r="96">
          <cell r="A96">
            <v>31374</v>
          </cell>
          <cell r="B96" t="str">
            <v xml:space="preserve"> ‡¡o mÜng b¯ng B&gt;3m,H&lt;3m ‡c¶p IV          </v>
          </cell>
          <cell r="C96" t="str">
            <v>m3</v>
          </cell>
          <cell r="D96">
            <v>0</v>
          </cell>
          <cell r="E96">
            <v>16132</v>
          </cell>
          <cell r="F96">
            <v>0</v>
          </cell>
        </row>
        <row r="97">
          <cell r="A97">
            <v>31381</v>
          </cell>
          <cell r="B97" t="str">
            <v xml:space="preserve"> ‡¡o mÜng b¯ng B&gt;3m,H&gt;3m ‡c¶p I           </v>
          </cell>
          <cell r="C97" t="str">
            <v>m3</v>
          </cell>
          <cell r="D97">
            <v>0</v>
          </cell>
          <cell r="E97">
            <v>6049</v>
          </cell>
          <cell r="F97">
            <v>0</v>
          </cell>
        </row>
        <row r="98">
          <cell r="A98">
            <v>31382</v>
          </cell>
          <cell r="B98" t="str">
            <v xml:space="preserve"> ‡¡o mÜng b¯ng B&gt;3m,H&gt;3m ‡c¶p II          </v>
          </cell>
          <cell r="C98" t="str">
            <v>m3</v>
          </cell>
          <cell r="D98">
            <v>0</v>
          </cell>
          <cell r="E98">
            <v>8066</v>
          </cell>
          <cell r="F98">
            <v>0</v>
          </cell>
        </row>
        <row r="99">
          <cell r="A99">
            <v>31383</v>
          </cell>
          <cell r="B99" t="str">
            <v xml:space="preserve"> ‡¡o mÜng b¯ng B&gt;3m,H&gt;3m ‡c¶pIII          </v>
          </cell>
          <cell r="C99" t="str">
            <v>m3</v>
          </cell>
          <cell r="D99">
            <v>0</v>
          </cell>
          <cell r="E99">
            <v>11696</v>
          </cell>
          <cell r="F99">
            <v>0</v>
          </cell>
        </row>
        <row r="100">
          <cell r="A100">
            <v>31384</v>
          </cell>
          <cell r="B100" t="str">
            <v xml:space="preserve"> ‡¡o mÜng b¯ng B&gt;3m,H&gt;3m ‡c¶p IV          </v>
          </cell>
          <cell r="C100" t="str">
            <v>m3</v>
          </cell>
          <cell r="D100">
            <v>0</v>
          </cell>
          <cell r="E100">
            <v>17140</v>
          </cell>
          <cell r="F100">
            <v>0</v>
          </cell>
        </row>
        <row r="101">
          <cell r="A101">
            <v>31391</v>
          </cell>
          <cell r="B101" t="str">
            <v xml:space="preserve"> Vºn chuyÌn tiÆp 10m ½¶t c¶p I            </v>
          </cell>
          <cell r="C101" t="str">
            <v>m3</v>
          </cell>
          <cell r="D101">
            <v>0</v>
          </cell>
          <cell r="E101">
            <v>313</v>
          </cell>
          <cell r="F101">
            <v>0</v>
          </cell>
        </row>
        <row r="102">
          <cell r="A102">
            <v>31392</v>
          </cell>
          <cell r="B102" t="str">
            <v xml:space="preserve"> Vºn chuyÌn tiÆp 10m ½¶t c¶p II           </v>
          </cell>
          <cell r="C102" t="str">
            <v>m3</v>
          </cell>
          <cell r="D102">
            <v>0</v>
          </cell>
          <cell r="E102">
            <v>323</v>
          </cell>
          <cell r="F102">
            <v>0</v>
          </cell>
        </row>
        <row r="103">
          <cell r="A103">
            <v>31393</v>
          </cell>
          <cell r="B103" t="str">
            <v xml:space="preserve"> Vºn chuyÌn tiÆp 10m ½¶t c¶p III          </v>
          </cell>
          <cell r="C103" t="str">
            <v>m3</v>
          </cell>
          <cell r="D103">
            <v>0</v>
          </cell>
          <cell r="E103">
            <v>353</v>
          </cell>
          <cell r="F103">
            <v>0</v>
          </cell>
        </row>
        <row r="104">
          <cell r="A104">
            <v>31394</v>
          </cell>
          <cell r="B104" t="str">
            <v xml:space="preserve"> Vºn chuyÌn tiÆp 10m ½¶t c¶p IV           </v>
          </cell>
          <cell r="C104" t="str">
            <v>m3</v>
          </cell>
          <cell r="D104">
            <v>0</v>
          </cell>
          <cell r="E104">
            <v>373</v>
          </cell>
          <cell r="F104">
            <v>0</v>
          </cell>
        </row>
        <row r="105">
          <cell r="A105" t="str">
            <v xml:space="preserve">        </v>
          </cell>
          <cell r="B105" t="str">
            <v xml:space="preserve">  4. ½¡o mÜng cæt (cæt, trò, hâ ktra)     </v>
          </cell>
          <cell r="C105" t="str">
            <v xml:space="preserve">        </v>
          </cell>
          <cell r="D105">
            <v>0</v>
          </cell>
          <cell r="E105">
            <v>0</v>
          </cell>
          <cell r="F105">
            <v>0</v>
          </cell>
        </row>
        <row r="106">
          <cell r="A106" t="str">
            <v xml:space="preserve">        </v>
          </cell>
          <cell r="B106" t="str">
            <v>(b±ng thð cáng)</v>
          </cell>
          <cell r="C106" t="str">
            <v xml:space="preserve">        </v>
          </cell>
          <cell r="D106">
            <v>0</v>
          </cell>
          <cell r="E106">
            <v>0</v>
          </cell>
          <cell r="F106">
            <v>0</v>
          </cell>
        </row>
        <row r="107">
          <cell r="A107">
            <v>31411</v>
          </cell>
          <cell r="B107" t="str">
            <v xml:space="preserve"> ‡¡o mÜng cæt..B&lt;1m,H&lt;1m ‡c¶p I           </v>
          </cell>
          <cell r="C107" t="str">
            <v>m3</v>
          </cell>
          <cell r="D107">
            <v>0</v>
          </cell>
          <cell r="E107">
            <v>7663</v>
          </cell>
          <cell r="F107">
            <v>0</v>
          </cell>
        </row>
        <row r="108">
          <cell r="A108">
            <v>31412</v>
          </cell>
          <cell r="B108" t="str">
            <v xml:space="preserve"> ‡¡o mÜng cæt..B&lt;1m,H&lt;1m ‡c¶p II          </v>
          </cell>
          <cell r="C108" t="str">
            <v>m3</v>
          </cell>
          <cell r="D108">
            <v>0</v>
          </cell>
          <cell r="E108">
            <v>11998</v>
          </cell>
          <cell r="F108">
            <v>0</v>
          </cell>
        </row>
        <row r="109">
          <cell r="A109">
            <v>31413</v>
          </cell>
          <cell r="B109" t="str">
            <v xml:space="preserve"> ‡¡o mÜng cæt..B&lt;1m,H&lt;1m ‡c¶pIII          </v>
          </cell>
          <cell r="C109" t="str">
            <v>m3</v>
          </cell>
          <cell r="D109">
            <v>0</v>
          </cell>
          <cell r="E109">
            <v>19156</v>
          </cell>
          <cell r="F109">
            <v>0</v>
          </cell>
        </row>
        <row r="110">
          <cell r="A110">
            <v>31414</v>
          </cell>
          <cell r="B110" t="str">
            <v xml:space="preserve"> ‡¡o mÜng cæt..B&lt;1m,H&lt;1m ‡c¶p IV          </v>
          </cell>
          <cell r="C110" t="str">
            <v>m3</v>
          </cell>
          <cell r="D110">
            <v>0</v>
          </cell>
          <cell r="E110">
            <v>31255</v>
          </cell>
          <cell r="F110">
            <v>0</v>
          </cell>
        </row>
        <row r="111">
          <cell r="A111">
            <v>31421</v>
          </cell>
          <cell r="B111" t="str">
            <v xml:space="preserve"> ‡¡o mÜng cæt..B&lt;1m,H&gt;1m ‡c¶p I           </v>
          </cell>
          <cell r="C111" t="str">
            <v>m3</v>
          </cell>
          <cell r="D111">
            <v>0</v>
          </cell>
          <cell r="E111">
            <v>10990</v>
          </cell>
          <cell r="F111">
            <v>0</v>
          </cell>
        </row>
        <row r="112">
          <cell r="A112">
            <v>31422</v>
          </cell>
          <cell r="B112" t="str">
            <v xml:space="preserve"> ‡¡o mÜng cæt..B&lt;1m,H&gt;1m ‡c¶p II          </v>
          </cell>
          <cell r="C112" t="str">
            <v>m3</v>
          </cell>
          <cell r="D112">
            <v>0</v>
          </cell>
          <cell r="E112">
            <v>15930</v>
          </cell>
          <cell r="F112">
            <v>0</v>
          </cell>
        </row>
        <row r="113">
          <cell r="A113">
            <v>31423</v>
          </cell>
          <cell r="B113" t="str">
            <v xml:space="preserve"> ‡¡o mÜng cæt..B&lt;1m,H&gt;1m ‡c¶pIII          </v>
          </cell>
          <cell r="C113" t="str">
            <v>m3</v>
          </cell>
          <cell r="D113">
            <v>0</v>
          </cell>
          <cell r="E113">
            <v>23593</v>
          </cell>
          <cell r="F113">
            <v>0</v>
          </cell>
        </row>
        <row r="114">
          <cell r="A114">
            <v>31424</v>
          </cell>
          <cell r="B114" t="str">
            <v xml:space="preserve"> ‡¡o mÜng cæt..B&lt;1m,H&gt;1m ‡c¶p IV          </v>
          </cell>
          <cell r="C114" t="str">
            <v>m3</v>
          </cell>
          <cell r="D114">
            <v>0</v>
          </cell>
          <cell r="E114">
            <v>36296</v>
          </cell>
          <cell r="F114">
            <v>0</v>
          </cell>
        </row>
        <row r="115">
          <cell r="A115">
            <v>31431</v>
          </cell>
          <cell r="B115" t="str">
            <v xml:space="preserve"> ‡¡o mÜng cæt..B&gt;1m,H&lt;1m ‡c¶p I           </v>
          </cell>
          <cell r="C115" t="str">
            <v>m3</v>
          </cell>
          <cell r="D115">
            <v>0</v>
          </cell>
          <cell r="E115">
            <v>5041</v>
          </cell>
          <cell r="F115">
            <v>0</v>
          </cell>
        </row>
        <row r="116">
          <cell r="A116">
            <v>31432</v>
          </cell>
          <cell r="B116" t="str">
            <v xml:space="preserve"> ‡¡o mÜng cæt..B&gt;1m,H&lt;1m ‡c¶p II          </v>
          </cell>
          <cell r="C116" t="str">
            <v>m3</v>
          </cell>
          <cell r="D116">
            <v>0</v>
          </cell>
          <cell r="E116">
            <v>7763</v>
          </cell>
          <cell r="F116">
            <v>0</v>
          </cell>
        </row>
        <row r="117">
          <cell r="A117">
            <v>31433</v>
          </cell>
          <cell r="B117" t="str">
            <v xml:space="preserve"> ‡¡o mÜng cæt..B&gt;1m,H&lt;1m ‡c¶pIII          </v>
          </cell>
          <cell r="C117" t="str">
            <v>m3</v>
          </cell>
          <cell r="D117">
            <v>0</v>
          </cell>
          <cell r="E117">
            <v>12603</v>
          </cell>
          <cell r="F117">
            <v>0</v>
          </cell>
        </row>
        <row r="118">
          <cell r="A118">
            <v>31434</v>
          </cell>
          <cell r="B118" t="str">
            <v xml:space="preserve"> ‡¡o mÜng cæt..B&gt;1m,H&lt;1m ‡c¶p IV          </v>
          </cell>
          <cell r="C118" t="str">
            <v>m3</v>
          </cell>
          <cell r="D118">
            <v>0</v>
          </cell>
          <cell r="E118">
            <v>20165</v>
          </cell>
          <cell r="F118">
            <v>0</v>
          </cell>
        </row>
        <row r="119">
          <cell r="A119">
            <v>31441</v>
          </cell>
          <cell r="B119" t="str">
            <v xml:space="preserve"> ‡¡o mÜng cæt..B&gt;1m,H&gt;1m ‡c¶p I           </v>
          </cell>
          <cell r="C119" t="str">
            <v>m3</v>
          </cell>
          <cell r="D119">
            <v>0</v>
          </cell>
          <cell r="E119">
            <v>7158</v>
          </cell>
          <cell r="F119">
            <v>0</v>
          </cell>
        </row>
        <row r="120">
          <cell r="A120">
            <v>31442</v>
          </cell>
          <cell r="B120" t="str">
            <v xml:space="preserve"> ‡¡o mÜng cæt..B&gt;1m,H&gt;1m ‡c¶p II          </v>
          </cell>
          <cell r="C120" t="str">
            <v>m3</v>
          </cell>
          <cell r="D120">
            <v>0</v>
          </cell>
          <cell r="E120">
            <v>10486</v>
          </cell>
          <cell r="F120">
            <v>0</v>
          </cell>
        </row>
        <row r="121">
          <cell r="A121">
            <v>31443</v>
          </cell>
          <cell r="B121" t="str">
            <v xml:space="preserve"> ‡¡o mÜng cæt..B&gt;1m,H&gt;1m ‡c¶pIII          </v>
          </cell>
          <cell r="C121" t="str">
            <v>m3</v>
          </cell>
          <cell r="D121">
            <v>0</v>
          </cell>
          <cell r="E121">
            <v>15224</v>
          </cell>
          <cell r="F121">
            <v>0</v>
          </cell>
        </row>
        <row r="122">
          <cell r="A122">
            <v>31444</v>
          </cell>
          <cell r="B122" t="str">
            <v xml:space="preserve"> ‡¡o mÜng cæt..B&gt;1m,H&gt;1m ‡c¶p IV          </v>
          </cell>
          <cell r="C122" t="str">
            <v>m3</v>
          </cell>
          <cell r="D122">
            <v>0</v>
          </cell>
          <cell r="E122">
            <v>23593</v>
          </cell>
          <cell r="F122">
            <v>0</v>
          </cell>
        </row>
        <row r="123">
          <cell r="A123">
            <v>31451</v>
          </cell>
          <cell r="B123" t="str">
            <v xml:space="preserve"> Vºn chuyÌn tiÆp 10m ½¶t c¶p I            </v>
          </cell>
          <cell r="C123" t="str">
            <v>m3</v>
          </cell>
          <cell r="D123">
            <v>0</v>
          </cell>
          <cell r="E123">
            <v>313</v>
          </cell>
          <cell r="F123">
            <v>0</v>
          </cell>
        </row>
        <row r="124">
          <cell r="A124">
            <v>31452</v>
          </cell>
          <cell r="B124" t="str">
            <v xml:space="preserve"> Vºn chuyÌn tiÆp 10m ½¶t c¶p II           </v>
          </cell>
          <cell r="C124" t="str">
            <v>m3</v>
          </cell>
          <cell r="D124">
            <v>0</v>
          </cell>
          <cell r="E124">
            <v>323</v>
          </cell>
          <cell r="F124">
            <v>0</v>
          </cell>
        </row>
        <row r="125">
          <cell r="A125">
            <v>31453</v>
          </cell>
          <cell r="B125" t="str">
            <v xml:space="preserve"> Vºn chuyÌn tiÆp 10m ½¶t c¶p III          </v>
          </cell>
          <cell r="C125" t="str">
            <v>m3</v>
          </cell>
          <cell r="D125">
            <v>0</v>
          </cell>
          <cell r="E125">
            <v>353</v>
          </cell>
          <cell r="F125">
            <v>0</v>
          </cell>
        </row>
        <row r="126">
          <cell r="A126">
            <v>31454</v>
          </cell>
          <cell r="B126" t="str">
            <v xml:space="preserve"> Vºn chuyÌn tiÆp 10m ½¶t c¶p IV           </v>
          </cell>
          <cell r="C126" t="str">
            <v>m3</v>
          </cell>
          <cell r="D126">
            <v>0</v>
          </cell>
          <cell r="E126">
            <v>373</v>
          </cell>
          <cell r="F126">
            <v>0</v>
          </cell>
        </row>
        <row r="127">
          <cell r="A127">
            <v>31511</v>
          </cell>
          <cell r="B127" t="str">
            <v xml:space="preserve"> ‡¡o Mõçng,r¬nh B&lt;3m,H&lt;1m ½c¶p I          </v>
          </cell>
          <cell r="C127" t="str">
            <v>m3</v>
          </cell>
          <cell r="D127">
            <v>0</v>
          </cell>
          <cell r="E127">
            <v>6150</v>
          </cell>
          <cell r="F127">
            <v>0</v>
          </cell>
        </row>
        <row r="128">
          <cell r="A128">
            <v>31512</v>
          </cell>
          <cell r="B128" t="str">
            <v xml:space="preserve"> ‡¡o Mõçng,r¬nh B&lt;3m,H&lt;1m ½c¶pII          </v>
          </cell>
          <cell r="C128" t="str">
            <v>m3</v>
          </cell>
          <cell r="D128">
            <v>0</v>
          </cell>
          <cell r="E128">
            <v>9175</v>
          </cell>
          <cell r="F128">
            <v>0</v>
          </cell>
        </row>
        <row r="129">
          <cell r="A129">
            <v>31513</v>
          </cell>
          <cell r="B129" t="str">
            <v xml:space="preserve"> ‡¡o Mõçng,r¬nh B&lt;3m,H&lt;1m c¶pIII          </v>
          </cell>
          <cell r="C129" t="str">
            <v>m3</v>
          </cell>
          <cell r="D129">
            <v>0</v>
          </cell>
          <cell r="E129">
            <v>13611</v>
          </cell>
          <cell r="F129">
            <v>0</v>
          </cell>
        </row>
        <row r="130">
          <cell r="A130">
            <v>31514</v>
          </cell>
          <cell r="B130" t="str">
            <v xml:space="preserve"> ‡¡o Mõçng,r¬nh B&lt;3m,H&lt;1m ½c¶pIV          </v>
          </cell>
          <cell r="C130" t="str">
            <v>m3</v>
          </cell>
          <cell r="D130">
            <v>0</v>
          </cell>
          <cell r="E130">
            <v>20770</v>
          </cell>
          <cell r="F130">
            <v>0</v>
          </cell>
        </row>
        <row r="131">
          <cell r="A131">
            <v>31521</v>
          </cell>
          <cell r="B131" t="str">
            <v xml:space="preserve"> ‡¡o Mõçng,r¬nh B&lt;3m,H&lt;2m ½c¶p I          </v>
          </cell>
          <cell r="C131" t="str">
            <v>m3</v>
          </cell>
          <cell r="D131">
            <v>0</v>
          </cell>
          <cell r="E131">
            <v>6856</v>
          </cell>
          <cell r="F131">
            <v>0</v>
          </cell>
        </row>
        <row r="132">
          <cell r="A132">
            <v>31522</v>
          </cell>
          <cell r="B132" t="str">
            <v xml:space="preserve"> ‡¡o Mõçng,r¬nh B&lt;3m,H&lt;2m ½c¶pII          </v>
          </cell>
          <cell r="C132" t="str">
            <v>m3</v>
          </cell>
          <cell r="D132">
            <v>0</v>
          </cell>
          <cell r="E132">
            <v>9477</v>
          </cell>
          <cell r="F132">
            <v>0</v>
          </cell>
        </row>
        <row r="133">
          <cell r="A133">
            <v>31523</v>
          </cell>
          <cell r="B133" t="str">
            <v xml:space="preserve"> ‡¡o Mõçng,r¬nh B&lt;3m,H&lt;2m c¶pIII          </v>
          </cell>
          <cell r="C133" t="str">
            <v>m3</v>
          </cell>
          <cell r="D133">
            <v>0</v>
          </cell>
          <cell r="E133">
            <v>13813</v>
          </cell>
          <cell r="F133">
            <v>0</v>
          </cell>
        </row>
        <row r="134">
          <cell r="A134">
            <v>31524</v>
          </cell>
          <cell r="B134" t="str">
            <v xml:space="preserve"> ‡¡o Mõçng,r¬nh B&lt;3m,H&lt;2m ½c¶pIV          </v>
          </cell>
          <cell r="C134" t="str">
            <v>m3</v>
          </cell>
          <cell r="D134">
            <v>0</v>
          </cell>
          <cell r="E134">
            <v>20971</v>
          </cell>
          <cell r="F134">
            <v>0</v>
          </cell>
        </row>
        <row r="135">
          <cell r="A135">
            <v>31531</v>
          </cell>
          <cell r="B135" t="str">
            <v xml:space="preserve"> ‡¡o Mõçng,r¬nh B&lt;3m,H&lt;3m ½c¶p I          </v>
          </cell>
          <cell r="C135" t="str">
            <v>m3</v>
          </cell>
          <cell r="D135">
            <v>0</v>
          </cell>
          <cell r="E135">
            <v>7259</v>
          </cell>
          <cell r="F135">
            <v>0</v>
          </cell>
        </row>
        <row r="136">
          <cell r="A136">
            <v>31532</v>
          </cell>
          <cell r="B136" t="str">
            <v xml:space="preserve"> ‡¡o Mõçng,r¬nh B&lt;3m,H&lt;3m ½c¶pII          </v>
          </cell>
          <cell r="C136" t="str">
            <v>m3</v>
          </cell>
          <cell r="D136">
            <v>0</v>
          </cell>
          <cell r="E136">
            <v>10082</v>
          </cell>
          <cell r="F136">
            <v>0</v>
          </cell>
        </row>
        <row r="137">
          <cell r="A137">
            <v>31533</v>
          </cell>
          <cell r="B137" t="str">
            <v xml:space="preserve"> ‡¡o Mõçng,r¬nh B&lt;3m,H&lt;3m c¶pIII          </v>
          </cell>
          <cell r="C137" t="str">
            <v>m3</v>
          </cell>
          <cell r="D137">
            <v>0</v>
          </cell>
          <cell r="E137">
            <v>14519</v>
          </cell>
          <cell r="F137">
            <v>0</v>
          </cell>
        </row>
        <row r="138">
          <cell r="A138">
            <v>31534</v>
          </cell>
          <cell r="B138" t="str">
            <v xml:space="preserve"> ‡¡o Mõçng,r¬nh B&lt;3m,H&lt;3m ½c¶pIV          </v>
          </cell>
          <cell r="C138" t="str">
            <v>m3</v>
          </cell>
          <cell r="D138">
            <v>0</v>
          </cell>
          <cell r="E138">
            <v>21879</v>
          </cell>
          <cell r="F138">
            <v>0</v>
          </cell>
        </row>
        <row r="139">
          <cell r="A139">
            <v>31541</v>
          </cell>
          <cell r="B139" t="str">
            <v xml:space="preserve"> ‡¡o Mõçng,r¬nh B&lt;3m,H&gt;3m ½c¶p I          </v>
          </cell>
          <cell r="C139" t="str">
            <v>m3</v>
          </cell>
          <cell r="D139">
            <v>0</v>
          </cell>
          <cell r="E139">
            <v>7965</v>
          </cell>
          <cell r="F139">
            <v>0</v>
          </cell>
        </row>
        <row r="140">
          <cell r="A140">
            <v>31542</v>
          </cell>
          <cell r="B140" t="str">
            <v xml:space="preserve"> ‡¡o Mõçng,r¬nh B&lt;3m,H&gt;3m ½c¶pII          </v>
          </cell>
          <cell r="C140" t="str">
            <v>m3</v>
          </cell>
          <cell r="D140">
            <v>0</v>
          </cell>
          <cell r="E140">
            <v>10990</v>
          </cell>
          <cell r="F140">
            <v>0</v>
          </cell>
        </row>
        <row r="141">
          <cell r="A141">
            <v>31543</v>
          </cell>
          <cell r="B141" t="str">
            <v xml:space="preserve"> ‡¡o Mõçng,r¬nh B&lt;3m,H&gt;3m c¶pIII          </v>
          </cell>
          <cell r="C141" t="str">
            <v>m3</v>
          </cell>
          <cell r="D141">
            <v>0</v>
          </cell>
          <cell r="E141">
            <v>18249</v>
          </cell>
          <cell r="F141">
            <v>0</v>
          </cell>
        </row>
        <row r="142">
          <cell r="A142">
            <v>31544</v>
          </cell>
          <cell r="B142" t="str">
            <v xml:space="preserve"> ‡¡o Mõçng,r¬nh B&lt;3m,H&gt;3m ½c¶pIV          </v>
          </cell>
          <cell r="C142" t="str">
            <v>m3</v>
          </cell>
          <cell r="D142">
            <v>0</v>
          </cell>
          <cell r="E142">
            <v>23996</v>
          </cell>
          <cell r="F142">
            <v>0</v>
          </cell>
        </row>
        <row r="143">
          <cell r="A143">
            <v>31551</v>
          </cell>
          <cell r="B143" t="str">
            <v xml:space="preserve"> ‡¡o Mõçng,r¬nh B&gt;3m,H&lt;1m ½c¶p I          </v>
          </cell>
          <cell r="C143" t="str">
            <v>m3</v>
          </cell>
          <cell r="D143">
            <v>0</v>
          </cell>
          <cell r="E143">
            <v>5243</v>
          </cell>
          <cell r="F143">
            <v>0</v>
          </cell>
        </row>
        <row r="144">
          <cell r="A144">
            <v>31552</v>
          </cell>
          <cell r="B144" t="str">
            <v xml:space="preserve"> ‡¡o Mõçng,r¬nh B&gt;3m,H&lt;1m ½c¶pII          </v>
          </cell>
          <cell r="C144" t="str">
            <v>m3</v>
          </cell>
          <cell r="D144">
            <v>0</v>
          </cell>
          <cell r="E144">
            <v>7058</v>
          </cell>
          <cell r="F144">
            <v>0</v>
          </cell>
        </row>
        <row r="145">
          <cell r="A145">
            <v>31553</v>
          </cell>
          <cell r="B145" t="str">
            <v xml:space="preserve"> ‡¡o Mõçng,r¬nh B&gt;3m,H&lt;1m c¶pIII          </v>
          </cell>
          <cell r="C145" t="str">
            <v>m3</v>
          </cell>
          <cell r="D145">
            <v>0</v>
          </cell>
          <cell r="E145">
            <v>10586</v>
          </cell>
          <cell r="F145">
            <v>0</v>
          </cell>
        </row>
        <row r="146">
          <cell r="A146">
            <v>31554</v>
          </cell>
          <cell r="B146" t="str">
            <v xml:space="preserve"> ‡¡o Mõçng,r¬nh B&gt;3m,H&lt;1m ½c¶pIV          </v>
          </cell>
          <cell r="C146" t="str">
            <v>m3</v>
          </cell>
          <cell r="D146">
            <v>0</v>
          </cell>
          <cell r="E146">
            <v>15829</v>
          </cell>
          <cell r="F146">
            <v>0</v>
          </cell>
        </row>
        <row r="147">
          <cell r="A147">
            <v>31561</v>
          </cell>
          <cell r="B147" t="str">
            <v xml:space="preserve"> ‡¡o Mõçng,r¬nh B&gt;3m,H&lt;2m ½c¶p I          </v>
          </cell>
          <cell r="C147" t="str">
            <v>m3</v>
          </cell>
          <cell r="D147">
            <v>0</v>
          </cell>
          <cell r="E147">
            <v>5444</v>
          </cell>
          <cell r="F147">
            <v>0</v>
          </cell>
        </row>
        <row r="148">
          <cell r="A148">
            <v>31562</v>
          </cell>
          <cell r="B148" t="str">
            <v xml:space="preserve"> ‡¡o Mõçng,r¬nh B&gt;3m,H&lt;2m ½c¶pII          </v>
          </cell>
          <cell r="C148" t="str">
            <v>m3</v>
          </cell>
          <cell r="D148">
            <v>0</v>
          </cell>
          <cell r="E148">
            <v>7360</v>
          </cell>
          <cell r="F148">
            <v>0</v>
          </cell>
        </row>
        <row r="149">
          <cell r="A149">
            <v>31563</v>
          </cell>
          <cell r="B149" t="str">
            <v xml:space="preserve"> ‡¡o Mõçng,r¬nh B&gt;3m,H&lt;2m c¶pIII          </v>
          </cell>
          <cell r="C149" t="str">
            <v>m3</v>
          </cell>
          <cell r="D149">
            <v>0</v>
          </cell>
          <cell r="E149">
            <v>10889</v>
          </cell>
          <cell r="F149">
            <v>0</v>
          </cell>
        </row>
        <row r="150">
          <cell r="A150">
            <v>31564</v>
          </cell>
          <cell r="B150" t="str">
            <v xml:space="preserve"> ‡¡o Mõçng,r¬nh B&gt;3m,H&lt;2m ½c¶pIV          </v>
          </cell>
          <cell r="C150" t="str">
            <v>m3</v>
          </cell>
          <cell r="D150">
            <v>0</v>
          </cell>
          <cell r="E150">
            <v>16031</v>
          </cell>
          <cell r="F150">
            <v>0</v>
          </cell>
        </row>
        <row r="151">
          <cell r="A151">
            <v>31571</v>
          </cell>
          <cell r="B151" t="str">
            <v xml:space="preserve"> ‡¡o Mõçng,r¬nh B&gt;3m,H&lt;3m ½c¶p I          </v>
          </cell>
          <cell r="C151" t="str">
            <v>m3</v>
          </cell>
          <cell r="D151">
            <v>0</v>
          </cell>
          <cell r="E151">
            <v>6049</v>
          </cell>
          <cell r="F151">
            <v>0</v>
          </cell>
        </row>
        <row r="152">
          <cell r="A152">
            <v>31572</v>
          </cell>
          <cell r="B152" t="str">
            <v xml:space="preserve"> ‡¡o Mõçng,r¬nh B&gt;3m,H&lt;3m ½c¶pII          </v>
          </cell>
          <cell r="C152" t="str">
            <v>m3</v>
          </cell>
          <cell r="D152">
            <v>0</v>
          </cell>
          <cell r="E152">
            <v>8368</v>
          </cell>
          <cell r="F152">
            <v>0</v>
          </cell>
        </row>
        <row r="153">
          <cell r="A153">
            <v>31573</v>
          </cell>
          <cell r="B153" t="str">
            <v xml:space="preserve"> ‡¡o Mõçng,r¬nh B&gt;3m,H&lt;3m c¶pIII          </v>
          </cell>
          <cell r="C153" t="str">
            <v>m3</v>
          </cell>
          <cell r="D153">
            <v>0</v>
          </cell>
          <cell r="E153">
            <v>11393</v>
          </cell>
          <cell r="F153">
            <v>0</v>
          </cell>
        </row>
        <row r="154">
          <cell r="A154">
            <v>31574</v>
          </cell>
          <cell r="B154" t="str">
            <v xml:space="preserve"> ‡¡o Mõçng,r¬nh B&gt;3m,H&lt;3m ½c¶pIV          </v>
          </cell>
          <cell r="C154" t="str">
            <v>m3</v>
          </cell>
          <cell r="D154">
            <v>0</v>
          </cell>
          <cell r="E154">
            <v>16636</v>
          </cell>
          <cell r="F154">
            <v>0</v>
          </cell>
        </row>
        <row r="155">
          <cell r="A155">
            <v>31581</v>
          </cell>
          <cell r="B155" t="str">
            <v xml:space="preserve"> ‡¡o Mõçng,r¬nh B&gt;3m,H&gt;3m ½c¶p I          </v>
          </cell>
          <cell r="C155" t="str">
            <v>m3</v>
          </cell>
          <cell r="D155">
            <v>0</v>
          </cell>
          <cell r="E155">
            <v>6554</v>
          </cell>
          <cell r="F155">
            <v>0</v>
          </cell>
        </row>
        <row r="156">
          <cell r="A156">
            <v>31582</v>
          </cell>
          <cell r="B156" t="str">
            <v xml:space="preserve"> ‡¡o Mõçng,r¬nh B&gt;3m,H&gt;3m ½c¶pII          </v>
          </cell>
          <cell r="C156" t="str">
            <v>m3</v>
          </cell>
          <cell r="D156">
            <v>0</v>
          </cell>
          <cell r="E156">
            <v>9074</v>
          </cell>
          <cell r="F156">
            <v>0</v>
          </cell>
        </row>
        <row r="157">
          <cell r="A157">
            <v>31583</v>
          </cell>
          <cell r="B157" t="str">
            <v xml:space="preserve"> ‡¡o Mõçng,r¬nh B&gt;3m,H&gt;3m c¶pIII          </v>
          </cell>
          <cell r="C157" t="str">
            <v>m3</v>
          </cell>
          <cell r="D157">
            <v>0</v>
          </cell>
          <cell r="E157">
            <v>11897</v>
          </cell>
          <cell r="F157">
            <v>0</v>
          </cell>
        </row>
        <row r="158">
          <cell r="A158">
            <v>31584</v>
          </cell>
          <cell r="B158" t="str">
            <v xml:space="preserve"> ‡¡o Mõçng,r¬nh B&gt;3m,H&gt;3m ½c¶pIV          </v>
          </cell>
          <cell r="C158" t="str">
            <v>m3</v>
          </cell>
          <cell r="D158">
            <v>0</v>
          </cell>
          <cell r="E158">
            <v>17442</v>
          </cell>
          <cell r="F158">
            <v>0</v>
          </cell>
        </row>
        <row r="159">
          <cell r="A159">
            <v>31591</v>
          </cell>
          <cell r="B159" t="str">
            <v xml:space="preserve"> Vºn chuyÌn tiÆp 10m ½¶t c¶p I            </v>
          </cell>
          <cell r="C159" t="str">
            <v>m3</v>
          </cell>
          <cell r="D159">
            <v>0</v>
          </cell>
          <cell r="E159">
            <v>313</v>
          </cell>
          <cell r="F159">
            <v>0</v>
          </cell>
        </row>
        <row r="160">
          <cell r="A160">
            <v>31592</v>
          </cell>
          <cell r="B160" t="str">
            <v xml:space="preserve"> Vºn chuyÌn tiÆp 10m ½¶t c¶p II           </v>
          </cell>
          <cell r="C160" t="str">
            <v>m3</v>
          </cell>
          <cell r="D160">
            <v>0</v>
          </cell>
          <cell r="E160">
            <v>323</v>
          </cell>
          <cell r="F160">
            <v>0</v>
          </cell>
        </row>
        <row r="161">
          <cell r="A161">
            <v>31593</v>
          </cell>
          <cell r="B161" t="str">
            <v xml:space="preserve"> Vºn chuyÌn tiÆp 10m ½¶t c¶p III          </v>
          </cell>
          <cell r="C161" t="str">
            <v>m3</v>
          </cell>
          <cell r="D161">
            <v>0</v>
          </cell>
          <cell r="E161">
            <v>353</v>
          </cell>
          <cell r="F161">
            <v>0</v>
          </cell>
        </row>
        <row r="162">
          <cell r="A162">
            <v>31594</v>
          </cell>
          <cell r="B162" t="str">
            <v xml:space="preserve"> Vºn chuyÌn tiÆp 10m ½¶t c¶p IV           </v>
          </cell>
          <cell r="C162" t="str">
            <v>m3</v>
          </cell>
          <cell r="D162">
            <v>0</v>
          </cell>
          <cell r="E162">
            <v>373</v>
          </cell>
          <cell r="F162">
            <v>0</v>
          </cell>
        </row>
        <row r="163">
          <cell r="A163" t="str">
            <v xml:space="preserve">        </v>
          </cell>
          <cell r="B163" t="str">
            <v xml:space="preserve">  5.  ½¡o nËn ½õéng ( b±ng thð cáng)  </v>
          </cell>
          <cell r="C163" t="str">
            <v xml:space="preserve">        </v>
          </cell>
          <cell r="D163">
            <v>0</v>
          </cell>
          <cell r="E163">
            <v>0</v>
          </cell>
          <cell r="F163">
            <v>0</v>
          </cell>
        </row>
        <row r="164">
          <cell r="A164">
            <v>31611</v>
          </cell>
          <cell r="B164" t="str">
            <v xml:space="preserve"> ‡¡o nËn ½õéng mê ræng ‡c¶p I             </v>
          </cell>
          <cell r="C164" t="str">
            <v>m3</v>
          </cell>
          <cell r="D164">
            <v>0</v>
          </cell>
          <cell r="E164">
            <v>5646</v>
          </cell>
          <cell r="F164">
            <v>0</v>
          </cell>
        </row>
        <row r="165">
          <cell r="A165">
            <v>31612</v>
          </cell>
          <cell r="B165" t="str">
            <v xml:space="preserve"> ‡¡o nËn ½õéng mê ræng ‡c¶p II            </v>
          </cell>
          <cell r="C165" t="str">
            <v>m3</v>
          </cell>
          <cell r="D165">
            <v>0</v>
          </cell>
          <cell r="E165">
            <v>7461</v>
          </cell>
          <cell r="F165">
            <v>0</v>
          </cell>
        </row>
        <row r="166">
          <cell r="A166">
            <v>31613</v>
          </cell>
          <cell r="B166" t="str">
            <v xml:space="preserve"> ‡¡o nËn ½õéng mê ræng ‡c¶p III           </v>
          </cell>
          <cell r="C166" t="str">
            <v>m3</v>
          </cell>
          <cell r="D166">
            <v>0</v>
          </cell>
          <cell r="E166">
            <v>10788</v>
          </cell>
          <cell r="F166">
            <v>0</v>
          </cell>
        </row>
        <row r="167">
          <cell r="A167">
            <v>31614</v>
          </cell>
          <cell r="B167" t="str">
            <v xml:space="preserve"> ‡¡o nËn ½õéng mê ræng ‡c¶p IV            </v>
          </cell>
          <cell r="C167" t="str">
            <v>m3</v>
          </cell>
          <cell r="D167">
            <v>0</v>
          </cell>
          <cell r="E167">
            <v>15930</v>
          </cell>
          <cell r="F167">
            <v>0</v>
          </cell>
        </row>
        <row r="168">
          <cell r="A168">
            <v>31621</v>
          </cell>
          <cell r="B168" t="str">
            <v xml:space="preserve"> ‡¡o nËn ½õéng l¡m mèi ‡c¶p I             </v>
          </cell>
          <cell r="C168" t="str">
            <v>m3</v>
          </cell>
          <cell r="D168">
            <v>0</v>
          </cell>
          <cell r="E168">
            <v>3630</v>
          </cell>
          <cell r="F168">
            <v>0</v>
          </cell>
        </row>
        <row r="169">
          <cell r="A169">
            <v>31622</v>
          </cell>
          <cell r="B169" t="str">
            <v xml:space="preserve"> ‡¡o nËn ½õéng l¡m mèi ‡c¶p II            </v>
          </cell>
          <cell r="C169" t="str">
            <v>m3</v>
          </cell>
          <cell r="D169">
            <v>0</v>
          </cell>
          <cell r="E169">
            <v>5444</v>
          </cell>
          <cell r="F169">
            <v>0</v>
          </cell>
        </row>
        <row r="170">
          <cell r="A170">
            <v>31623</v>
          </cell>
          <cell r="B170" t="str">
            <v xml:space="preserve"> ‡¡o nËn ½õéng l¡m mèi ‡c¶p III           </v>
          </cell>
          <cell r="C170" t="str">
            <v>m3</v>
          </cell>
          <cell r="D170">
            <v>0</v>
          </cell>
          <cell r="E170">
            <v>8772</v>
          </cell>
          <cell r="F170">
            <v>0</v>
          </cell>
        </row>
        <row r="171">
          <cell r="A171">
            <v>31624</v>
          </cell>
          <cell r="B171" t="str">
            <v xml:space="preserve"> ‡¡o nËn ½õéng l¡m mèi ‡c¶p IV            </v>
          </cell>
          <cell r="C171" t="str">
            <v>m3</v>
          </cell>
          <cell r="D171">
            <v>0</v>
          </cell>
          <cell r="E171">
            <v>13914</v>
          </cell>
          <cell r="F171">
            <v>0</v>
          </cell>
        </row>
        <row r="172">
          <cell r="A172">
            <v>31631</v>
          </cell>
          <cell r="B172" t="str">
            <v xml:space="preserve"> Vºn chuyÌn tiÆp 10m ½¶t c¶p I            </v>
          </cell>
          <cell r="C172" t="str">
            <v>m3</v>
          </cell>
          <cell r="D172">
            <v>0</v>
          </cell>
          <cell r="E172">
            <v>313</v>
          </cell>
          <cell r="F172">
            <v>0</v>
          </cell>
        </row>
        <row r="173">
          <cell r="A173">
            <v>31632</v>
          </cell>
          <cell r="B173" t="str">
            <v xml:space="preserve"> Vºn chuyÌn tiÆp 10m ½¶t c¶p II           </v>
          </cell>
          <cell r="C173" t="str">
            <v>m3</v>
          </cell>
          <cell r="D173">
            <v>0</v>
          </cell>
          <cell r="E173">
            <v>323</v>
          </cell>
          <cell r="F173">
            <v>0</v>
          </cell>
        </row>
        <row r="174">
          <cell r="A174">
            <v>31633</v>
          </cell>
          <cell r="B174" t="str">
            <v xml:space="preserve"> Vºn chuyÌn tiÆp 10m ½¶t c¶p III          </v>
          </cell>
          <cell r="C174" t="str">
            <v>m3</v>
          </cell>
          <cell r="D174">
            <v>0</v>
          </cell>
          <cell r="E174">
            <v>353</v>
          </cell>
          <cell r="F174">
            <v>0</v>
          </cell>
        </row>
        <row r="175">
          <cell r="A175">
            <v>31634</v>
          </cell>
          <cell r="B175" t="str">
            <v xml:space="preserve"> Vºn chuyÌn tiÆp 10m ½¶t c¶p IV           </v>
          </cell>
          <cell r="C175" t="str">
            <v>m3</v>
          </cell>
          <cell r="D175">
            <v>0</v>
          </cell>
          <cell r="E175">
            <v>373</v>
          </cell>
          <cell r="F175">
            <v>0</v>
          </cell>
        </row>
        <row r="176">
          <cell r="A176" t="str">
            <v xml:space="preserve">        </v>
          </cell>
          <cell r="B176" t="str">
            <v xml:space="preserve">  5. ½¡o khuán ½õéng (b±ng thð cáng)   </v>
          </cell>
          <cell r="C176" t="str">
            <v xml:space="preserve">        </v>
          </cell>
          <cell r="D176">
            <v>0</v>
          </cell>
          <cell r="E176">
            <v>0</v>
          </cell>
          <cell r="F176">
            <v>0</v>
          </cell>
        </row>
        <row r="177">
          <cell r="A177">
            <v>31711</v>
          </cell>
          <cell r="B177" t="str">
            <v xml:space="preserve"> ‡¡o khuán ½õéng H&lt;15cm ‡c¶p I            </v>
          </cell>
          <cell r="C177" t="str">
            <v>m3</v>
          </cell>
          <cell r="D177">
            <v>0</v>
          </cell>
          <cell r="E177">
            <v>7763</v>
          </cell>
          <cell r="F177">
            <v>0</v>
          </cell>
        </row>
        <row r="178">
          <cell r="A178">
            <v>31712</v>
          </cell>
          <cell r="B178" t="str">
            <v xml:space="preserve"> ‡¡o khuán ½õéng H&lt;15cm ‡c¶p II           </v>
          </cell>
          <cell r="C178" t="str">
            <v>m3</v>
          </cell>
          <cell r="D178">
            <v>0</v>
          </cell>
          <cell r="E178">
            <v>9679</v>
          </cell>
          <cell r="F178">
            <v>0</v>
          </cell>
        </row>
        <row r="179">
          <cell r="A179">
            <v>31713</v>
          </cell>
          <cell r="B179" t="str">
            <v xml:space="preserve"> ‡¡o khuán ½õéng H&lt;15cm ‡c¶p III          </v>
          </cell>
          <cell r="C179" t="str">
            <v>m3</v>
          </cell>
          <cell r="D179">
            <v>0</v>
          </cell>
          <cell r="E179">
            <v>14014</v>
          </cell>
          <cell r="F179">
            <v>0</v>
          </cell>
        </row>
        <row r="180">
          <cell r="A180">
            <v>31714</v>
          </cell>
          <cell r="B180" t="str">
            <v xml:space="preserve"> ‡¡o khuán ½õéng H&lt;15cm ‡c¶p IV           </v>
          </cell>
          <cell r="C180" t="str">
            <v>m3</v>
          </cell>
          <cell r="D180">
            <v>0</v>
          </cell>
          <cell r="E180">
            <v>21375</v>
          </cell>
          <cell r="F180">
            <v>0</v>
          </cell>
        </row>
        <row r="181">
          <cell r="A181">
            <v>31721</v>
          </cell>
          <cell r="B181" t="str">
            <v xml:space="preserve"> ‡¡o khuán ½õéng H&lt;30cm ‡c¶p I            </v>
          </cell>
          <cell r="C181" t="str">
            <v>m3</v>
          </cell>
          <cell r="D181">
            <v>0</v>
          </cell>
          <cell r="E181">
            <v>7058</v>
          </cell>
          <cell r="F181">
            <v>0</v>
          </cell>
        </row>
        <row r="182">
          <cell r="A182">
            <v>31722</v>
          </cell>
          <cell r="B182" t="str">
            <v xml:space="preserve"> ‡¡o khuán ½õéng H&lt;30cm ‡c¶p II           </v>
          </cell>
          <cell r="C182" t="str">
            <v>m3</v>
          </cell>
          <cell r="D182">
            <v>0</v>
          </cell>
          <cell r="E182">
            <v>8772</v>
          </cell>
          <cell r="F182">
            <v>0</v>
          </cell>
        </row>
        <row r="183">
          <cell r="A183">
            <v>31723</v>
          </cell>
          <cell r="B183" t="str">
            <v xml:space="preserve"> ‡¡o khuán ½õéng H&lt;30cm ‡c¶p III          </v>
          </cell>
          <cell r="C183" t="str">
            <v>m3</v>
          </cell>
          <cell r="D183">
            <v>0</v>
          </cell>
          <cell r="E183">
            <v>12805</v>
          </cell>
          <cell r="F183">
            <v>0</v>
          </cell>
        </row>
        <row r="184">
          <cell r="A184">
            <v>31724</v>
          </cell>
          <cell r="B184" t="str">
            <v xml:space="preserve"> ‡¡o khuán ½õéng H&lt;30cm ‡c¶p IV           </v>
          </cell>
          <cell r="C184" t="str">
            <v>m3</v>
          </cell>
          <cell r="D184">
            <v>0</v>
          </cell>
          <cell r="E184">
            <v>19661</v>
          </cell>
          <cell r="F184">
            <v>0</v>
          </cell>
        </row>
        <row r="185">
          <cell r="A185">
            <v>31731</v>
          </cell>
          <cell r="B185" t="str">
            <v xml:space="preserve"> ‡¡o khuán ½õéng H&gt;30cm ‡c¶p I            </v>
          </cell>
          <cell r="C185" t="str">
            <v>m3</v>
          </cell>
          <cell r="D185">
            <v>0</v>
          </cell>
          <cell r="E185">
            <v>6453</v>
          </cell>
          <cell r="F185">
            <v>0</v>
          </cell>
        </row>
        <row r="186">
          <cell r="A186">
            <v>31732</v>
          </cell>
          <cell r="B186" t="str">
            <v xml:space="preserve"> ‡¡o khuán ½õéng H&gt;30cm ‡c¶p II           </v>
          </cell>
          <cell r="C186" t="str">
            <v>m3</v>
          </cell>
          <cell r="D186">
            <v>0</v>
          </cell>
          <cell r="E186">
            <v>8066</v>
          </cell>
          <cell r="F186">
            <v>0</v>
          </cell>
        </row>
        <row r="187">
          <cell r="A187">
            <v>31733</v>
          </cell>
          <cell r="B187" t="str">
            <v xml:space="preserve"> ‡¡o khuán ½õéng H&gt;30cm ‡c¶p III          </v>
          </cell>
          <cell r="C187" t="str">
            <v>m3</v>
          </cell>
          <cell r="D187">
            <v>0</v>
          </cell>
          <cell r="E187">
            <v>11796</v>
          </cell>
          <cell r="F187">
            <v>0</v>
          </cell>
        </row>
        <row r="188">
          <cell r="A188">
            <v>31734</v>
          </cell>
          <cell r="B188" t="str">
            <v xml:space="preserve"> ‡¡o khuán ½õéng H&gt;30cm ‡c¶p IV           </v>
          </cell>
          <cell r="C188" t="str">
            <v>m3</v>
          </cell>
          <cell r="D188">
            <v>0</v>
          </cell>
          <cell r="E188">
            <v>18350</v>
          </cell>
          <cell r="F188">
            <v>0</v>
          </cell>
        </row>
        <row r="189">
          <cell r="A189">
            <v>31741</v>
          </cell>
          <cell r="B189" t="str">
            <v xml:space="preserve"> Vºn chuyÌn tiÆp 10m ½¶t c¶p I            </v>
          </cell>
          <cell r="C189" t="str">
            <v>m3</v>
          </cell>
          <cell r="D189">
            <v>0</v>
          </cell>
          <cell r="E189">
            <v>313</v>
          </cell>
          <cell r="F189">
            <v>0</v>
          </cell>
        </row>
        <row r="190">
          <cell r="A190">
            <v>31742</v>
          </cell>
          <cell r="B190" t="str">
            <v xml:space="preserve"> Vºn chuyÌn tiÆp 10m ½¶t c¶p II           </v>
          </cell>
          <cell r="C190" t="str">
            <v>m3</v>
          </cell>
          <cell r="D190">
            <v>0</v>
          </cell>
          <cell r="E190">
            <v>323</v>
          </cell>
          <cell r="F190">
            <v>0</v>
          </cell>
        </row>
        <row r="191">
          <cell r="A191">
            <v>31743</v>
          </cell>
          <cell r="B191" t="str">
            <v xml:space="preserve"> Vºn chuyÌn tiÆp 10m ½¶t c¶p III          </v>
          </cell>
          <cell r="C191" t="str">
            <v>m3</v>
          </cell>
          <cell r="D191">
            <v>0</v>
          </cell>
          <cell r="E191">
            <v>353</v>
          </cell>
          <cell r="F191">
            <v>0</v>
          </cell>
        </row>
        <row r="192">
          <cell r="A192">
            <v>31744</v>
          </cell>
          <cell r="B192" t="str">
            <v xml:space="preserve"> Vºn chuyÌn tiÆp 10m ½¶t c¶p IV           </v>
          </cell>
          <cell r="C192" t="str">
            <v>m3</v>
          </cell>
          <cell r="D192">
            <v>0</v>
          </cell>
          <cell r="E192">
            <v>373</v>
          </cell>
          <cell r="F192">
            <v>0</v>
          </cell>
        </row>
        <row r="193">
          <cell r="A193" t="str">
            <v xml:space="preserve">        </v>
          </cell>
          <cell r="B193" t="str">
            <v>6.  ½°p ½¶t nËn cáng trÖnh</v>
          </cell>
          <cell r="C193" t="str">
            <v xml:space="preserve">        </v>
          </cell>
          <cell r="D193">
            <v>0</v>
          </cell>
          <cell r="E193">
            <v>0</v>
          </cell>
          <cell r="F193">
            <v>0</v>
          </cell>
        </row>
        <row r="194">
          <cell r="A194" t="str">
            <v xml:space="preserve">        </v>
          </cell>
          <cell r="B194" t="str">
            <v>(b±ng thð cáng)</v>
          </cell>
          <cell r="C194" t="str">
            <v xml:space="preserve">        </v>
          </cell>
          <cell r="D194">
            <v>0</v>
          </cell>
          <cell r="E194">
            <v>0</v>
          </cell>
          <cell r="F194">
            <v>0</v>
          </cell>
        </row>
        <row r="195">
          <cell r="A195">
            <v>41111</v>
          </cell>
          <cell r="B195" t="str">
            <v xml:space="preserve"> ‡°p mÜng cáng trÖnh     ‡c¶p I           </v>
          </cell>
          <cell r="C195" t="str">
            <v>m3</v>
          </cell>
          <cell r="D195">
            <v>0</v>
          </cell>
          <cell r="E195">
            <v>5275</v>
          </cell>
          <cell r="F195">
            <v>0</v>
          </cell>
        </row>
        <row r="196">
          <cell r="A196">
            <v>41112</v>
          </cell>
          <cell r="B196" t="str">
            <v xml:space="preserve"> ‡°p mÜng cáng trÖnh     ‡c¶p II          </v>
          </cell>
          <cell r="C196" t="str">
            <v>m3</v>
          </cell>
          <cell r="D196">
            <v>0</v>
          </cell>
          <cell r="E196">
            <v>6206</v>
          </cell>
          <cell r="F196">
            <v>0</v>
          </cell>
        </row>
        <row r="197">
          <cell r="A197">
            <v>41113</v>
          </cell>
          <cell r="B197" t="str">
            <v xml:space="preserve"> ‡°p mÜng cáng trÖnh     ‡c¶pIII          </v>
          </cell>
          <cell r="C197" t="str">
            <v>m3</v>
          </cell>
          <cell r="D197">
            <v>0</v>
          </cell>
          <cell r="E197">
            <v>6931</v>
          </cell>
          <cell r="F197">
            <v>0</v>
          </cell>
        </row>
        <row r="198">
          <cell r="A198">
            <v>41114</v>
          </cell>
          <cell r="B198" t="str">
            <v xml:space="preserve"> ‡°p mÜng cáng trÖnh     ‡c¶p IV          </v>
          </cell>
          <cell r="C198" t="str">
            <v>m3</v>
          </cell>
          <cell r="D198">
            <v>0</v>
          </cell>
          <cell r="E198">
            <v>6931</v>
          </cell>
          <cell r="F198">
            <v>0</v>
          </cell>
        </row>
        <row r="199">
          <cell r="A199">
            <v>41121</v>
          </cell>
          <cell r="B199" t="str">
            <v xml:space="preserve"> ‡°p mÜng ½õéng âng      ‡c¶p I           </v>
          </cell>
          <cell r="C199" t="str">
            <v>m3</v>
          </cell>
          <cell r="D199">
            <v>0</v>
          </cell>
          <cell r="E199">
            <v>4758</v>
          </cell>
          <cell r="F199">
            <v>0</v>
          </cell>
        </row>
        <row r="200">
          <cell r="A200">
            <v>41122</v>
          </cell>
          <cell r="B200" t="str">
            <v xml:space="preserve"> ‡°p mÜng ½õéng âng      ‡c¶p II          </v>
          </cell>
          <cell r="C200" t="str">
            <v>m3</v>
          </cell>
          <cell r="D200">
            <v>0</v>
          </cell>
          <cell r="E200">
            <v>5586</v>
          </cell>
          <cell r="F200">
            <v>0</v>
          </cell>
        </row>
        <row r="201">
          <cell r="A201">
            <v>41123</v>
          </cell>
          <cell r="B201" t="str">
            <v xml:space="preserve"> ‡°p mÜng ½õéng âng      ‡c¶pIII          </v>
          </cell>
          <cell r="C201" t="str">
            <v>m3</v>
          </cell>
          <cell r="D201">
            <v>0</v>
          </cell>
          <cell r="E201">
            <v>6413</v>
          </cell>
          <cell r="F201">
            <v>0</v>
          </cell>
        </row>
        <row r="202">
          <cell r="A202">
            <v>41124</v>
          </cell>
          <cell r="B202" t="str">
            <v xml:space="preserve"> ‡°p mÜng ½õéng âng      ‡c¶p IV          </v>
          </cell>
          <cell r="C202" t="str">
            <v>m3</v>
          </cell>
          <cell r="D202">
            <v>0</v>
          </cell>
          <cell r="E202">
            <v>6413</v>
          </cell>
          <cell r="F202">
            <v>0</v>
          </cell>
        </row>
        <row r="203">
          <cell r="A203" t="str">
            <v xml:space="preserve">        </v>
          </cell>
          <cell r="B203" t="str">
            <v>c.  cáng tŸc ½¡o ½°p ½¶t, ½Ÿ, cŸt</v>
          </cell>
          <cell r="C203" t="str">
            <v xml:space="preserve">        </v>
          </cell>
          <cell r="D203">
            <v>0</v>
          </cell>
          <cell r="E203">
            <v>0</v>
          </cell>
          <cell r="F203">
            <v>0</v>
          </cell>
        </row>
        <row r="204">
          <cell r="A204" t="str">
            <v xml:space="preserve">        </v>
          </cell>
          <cell r="B204" t="str">
            <v>(b±ng mŸy)</v>
          </cell>
          <cell r="C204" t="str">
            <v xml:space="preserve">        </v>
          </cell>
          <cell r="D204">
            <v>0</v>
          </cell>
          <cell r="E204">
            <v>0</v>
          </cell>
          <cell r="F204">
            <v>0</v>
          </cell>
        </row>
        <row r="205">
          <cell r="A205">
            <v>53111</v>
          </cell>
          <cell r="B205" t="str">
            <v xml:space="preserve"> ‡¡o mÜng b¿,ê c­n,mŸy&lt;=0.8m3 ‡c¶p I      </v>
          </cell>
          <cell r="C205" t="str">
            <v>m3</v>
          </cell>
          <cell r="D205">
            <v>0</v>
          </cell>
          <cell r="E205">
            <v>203.78</v>
          </cell>
          <cell r="F205">
            <v>1657.47</v>
          </cell>
        </row>
        <row r="206">
          <cell r="A206">
            <v>53112</v>
          </cell>
          <cell r="B206" t="str">
            <v xml:space="preserve"> ‡¡o mÜng b¿,ê c­n,mŸy&lt;=0.8m3 ‡c¶p II     </v>
          </cell>
          <cell r="C206" t="str">
            <v>m3</v>
          </cell>
          <cell r="D206">
            <v>0</v>
          </cell>
          <cell r="E206">
            <v>266.88</v>
          </cell>
          <cell r="F206">
            <v>1964.17</v>
          </cell>
        </row>
        <row r="207">
          <cell r="A207">
            <v>53113</v>
          </cell>
          <cell r="B207" t="str">
            <v xml:space="preserve"> ‡¡o mÜng b¿,ê c­n,mŸy&lt;=0.8m3 ‡c¶p III    </v>
          </cell>
          <cell r="C207" t="str">
            <v>m3</v>
          </cell>
          <cell r="D207">
            <v>0</v>
          </cell>
          <cell r="E207">
            <v>328.94</v>
          </cell>
          <cell r="F207">
            <v>2475.69</v>
          </cell>
        </row>
        <row r="208">
          <cell r="A208">
            <v>53114</v>
          </cell>
          <cell r="B208" t="str">
            <v xml:space="preserve"> ‡¡o mÜng b¿,ê c­n,mŸy&lt;=0.8m3 ‡c¶p IV     </v>
          </cell>
          <cell r="C208" t="str">
            <v>m3</v>
          </cell>
          <cell r="D208">
            <v>0</v>
          </cell>
          <cell r="E208">
            <v>524.44000000000005</v>
          </cell>
          <cell r="F208">
            <v>3166.44</v>
          </cell>
        </row>
        <row r="209">
          <cell r="A209">
            <v>53121</v>
          </cell>
          <cell r="B209" t="str">
            <v xml:space="preserve"> ‡¡o mÜng b¿,ê c­n,mŸy&lt;=1.25m3 ‡c¶p I     </v>
          </cell>
          <cell r="C209" t="str">
            <v>m3</v>
          </cell>
          <cell r="D209">
            <v>0</v>
          </cell>
          <cell r="E209">
            <v>203.78</v>
          </cell>
          <cell r="F209">
            <v>2061</v>
          </cell>
        </row>
        <row r="210">
          <cell r="A210">
            <v>53122</v>
          </cell>
          <cell r="B210" t="str">
            <v xml:space="preserve"> ‡¡o mÜng b¿,ê c­n,mŸy&lt;=1.25m3 ‡c¶p II    </v>
          </cell>
          <cell r="C210" t="str">
            <v>m3</v>
          </cell>
          <cell r="D210">
            <v>0</v>
          </cell>
          <cell r="E210">
            <v>266.88</v>
          </cell>
          <cell r="F210">
            <v>2401.83</v>
          </cell>
        </row>
        <row r="211">
          <cell r="A211">
            <v>53123</v>
          </cell>
          <cell r="B211" t="str">
            <v xml:space="preserve"> ‡¡o mÜng b¿,ê c­n,mŸy&lt;=1.25m3 ‡c¶p III   </v>
          </cell>
          <cell r="C211" t="str">
            <v>m3</v>
          </cell>
          <cell r="D211">
            <v>0</v>
          </cell>
          <cell r="E211">
            <v>328.94</v>
          </cell>
          <cell r="F211">
            <v>2819.9</v>
          </cell>
        </row>
        <row r="212">
          <cell r="A212">
            <v>53124</v>
          </cell>
          <cell r="B212" t="str">
            <v xml:space="preserve"> ‡¡o mÜng b¿,ê c­n,mŸy&lt;=1.25m3 ‡c¶p IV    </v>
          </cell>
          <cell r="C212" t="str">
            <v>m3</v>
          </cell>
          <cell r="D212">
            <v>0</v>
          </cell>
          <cell r="E212">
            <v>524.44000000000005</v>
          </cell>
          <cell r="F212">
            <v>3813.02</v>
          </cell>
        </row>
        <row r="213">
          <cell r="A213">
            <v>53131</v>
          </cell>
          <cell r="B213" t="str">
            <v xml:space="preserve"> ‡¡o mÜng b¿,ê c­n,mŸy&lt;=1.6m3 ‡c¶p I      </v>
          </cell>
          <cell r="C213" t="str">
            <v>m3</v>
          </cell>
          <cell r="D213">
            <v>0</v>
          </cell>
          <cell r="E213">
            <v>203.78</v>
          </cell>
          <cell r="F213">
            <v>1982.84</v>
          </cell>
        </row>
        <row r="214">
          <cell r="A214">
            <v>53132</v>
          </cell>
          <cell r="B214" t="str">
            <v xml:space="preserve"> ‡¡o mÜng b¿,ê c­n,mŸy&lt;=1.6m3 ‡c¶p II     </v>
          </cell>
          <cell r="C214" t="str">
            <v>m3</v>
          </cell>
          <cell r="D214">
            <v>0</v>
          </cell>
          <cell r="E214">
            <v>266.88</v>
          </cell>
          <cell r="F214">
            <v>2255.9699999999998</v>
          </cell>
        </row>
        <row r="215">
          <cell r="A215">
            <v>53133</v>
          </cell>
          <cell r="B215" t="str">
            <v xml:space="preserve"> ‡¡o mÜng b¿,ê c­n,mŸy&lt;=1.6m3 ‡c¶p III    </v>
          </cell>
          <cell r="C215" t="str">
            <v>m3</v>
          </cell>
          <cell r="D215">
            <v>0</v>
          </cell>
          <cell r="E215">
            <v>328.94</v>
          </cell>
          <cell r="F215">
            <v>2678.02</v>
          </cell>
        </row>
        <row r="216">
          <cell r="A216">
            <v>53134</v>
          </cell>
          <cell r="B216" t="str">
            <v xml:space="preserve"> ‡¡o mÜng b¿,ê c­n,mŸy&lt;=1.6m3 ‡c¶p IV     </v>
          </cell>
          <cell r="C216" t="str">
            <v>m3</v>
          </cell>
          <cell r="D216">
            <v>0</v>
          </cell>
          <cell r="E216">
            <v>524.44000000000005</v>
          </cell>
          <cell r="F216">
            <v>3844.68</v>
          </cell>
        </row>
        <row r="217">
          <cell r="A217">
            <v>53141</v>
          </cell>
          <cell r="B217" t="str">
            <v xml:space="preserve"> ‡¡o mÜng b¿,ê c­n,mŸy&lt;=2.3m3 ‡c¶p I      </v>
          </cell>
          <cell r="C217" t="str">
            <v>m3</v>
          </cell>
          <cell r="D217">
            <v>0</v>
          </cell>
          <cell r="E217">
            <v>203.78</v>
          </cell>
          <cell r="F217">
            <v>1961.52</v>
          </cell>
        </row>
        <row r="218">
          <cell r="A218">
            <v>53142</v>
          </cell>
          <cell r="B218" t="str">
            <v xml:space="preserve"> ‡¡o mÜng b¿,ê c­n,mŸy&lt;=2.3m3 ‡c¶p II     </v>
          </cell>
          <cell r="C218" t="str">
            <v>m3</v>
          </cell>
          <cell r="D218">
            <v>0</v>
          </cell>
          <cell r="E218">
            <v>266.88</v>
          </cell>
          <cell r="F218">
            <v>2395.46</v>
          </cell>
        </row>
        <row r="219">
          <cell r="A219">
            <v>53143</v>
          </cell>
          <cell r="B219" t="str">
            <v xml:space="preserve"> ‡¡o mÜng b¿,ê c­n,mŸy&lt;=2.3m3 ‡c¶p III    </v>
          </cell>
          <cell r="C219" t="str">
            <v>m3</v>
          </cell>
          <cell r="D219">
            <v>0</v>
          </cell>
          <cell r="E219">
            <v>328.94</v>
          </cell>
          <cell r="F219">
            <v>3014.58</v>
          </cell>
        </row>
        <row r="220">
          <cell r="A220">
            <v>53144</v>
          </cell>
          <cell r="B220" t="str">
            <v xml:space="preserve"> ‡¡o mÜng b¿,ê c­n,mŸy&lt;=2.3m3 ‡c¶p IV     </v>
          </cell>
          <cell r="C220" t="str">
            <v>m3</v>
          </cell>
          <cell r="D220">
            <v>0</v>
          </cell>
          <cell r="E220">
            <v>524.44000000000005</v>
          </cell>
          <cell r="F220">
            <v>4258.68</v>
          </cell>
        </row>
        <row r="221">
          <cell r="A221">
            <v>53151</v>
          </cell>
          <cell r="B221" t="str">
            <v xml:space="preserve"> ‡¡o mÜng dõèi nõèc,= g·u,H&lt;=2m ‡c¶p I    </v>
          </cell>
          <cell r="C221" t="str">
            <v>m3</v>
          </cell>
          <cell r="D221">
            <v>0</v>
          </cell>
          <cell r="E221">
            <v>238.85</v>
          </cell>
          <cell r="F221">
            <v>3183.25</v>
          </cell>
        </row>
        <row r="222">
          <cell r="A222">
            <v>53152</v>
          </cell>
          <cell r="B222" t="str">
            <v xml:space="preserve"> ‡¡o mÜng dõèi nõèc,= g·u,H&lt;=2m ‡c¶p II   </v>
          </cell>
          <cell r="C222" t="str">
            <v>m3</v>
          </cell>
          <cell r="D222">
            <v>0</v>
          </cell>
          <cell r="E222">
            <v>347.56</v>
          </cell>
          <cell r="F222">
            <v>3183.25</v>
          </cell>
        </row>
        <row r="223">
          <cell r="A223">
            <v>53161</v>
          </cell>
          <cell r="B223" t="str">
            <v xml:space="preserve"> ‡¡o mÜng dõèi nõèc,= g·u,H&lt;=5m ‡c¶p I    </v>
          </cell>
          <cell r="C223" t="str">
            <v>m3</v>
          </cell>
          <cell r="D223">
            <v>0</v>
          </cell>
          <cell r="E223">
            <v>286.52999999999997</v>
          </cell>
          <cell r="F223">
            <v>8926.1200000000008</v>
          </cell>
        </row>
        <row r="224">
          <cell r="A224">
            <v>53162</v>
          </cell>
          <cell r="B224" t="str">
            <v xml:space="preserve"> ‡¡o mÜng dõèi nõèc,= g·u,H&lt;=5m ‡c¶p II   </v>
          </cell>
          <cell r="C224" t="str">
            <v>m3</v>
          </cell>
          <cell r="D224">
            <v>0</v>
          </cell>
          <cell r="E224">
            <v>416.86</v>
          </cell>
          <cell r="F224">
            <v>8926.1200000000008</v>
          </cell>
        </row>
        <row r="225">
          <cell r="A225">
            <v>53171</v>
          </cell>
          <cell r="B225" t="str">
            <v xml:space="preserve"> ‡¡o mÜng dõèi nõèc,= g·u,H&gt; 5m ‡c¶p I    </v>
          </cell>
          <cell r="C225" t="str">
            <v>m3</v>
          </cell>
          <cell r="D225">
            <v>0</v>
          </cell>
          <cell r="E225">
            <v>344.46</v>
          </cell>
          <cell r="F225">
            <v>9484.4</v>
          </cell>
        </row>
        <row r="226">
          <cell r="A226">
            <v>53172</v>
          </cell>
          <cell r="B226" t="str">
            <v xml:space="preserve"> ‡¡o mÜng dõèi nõèc,= g·u,H&gt; 5m ‡c¶p II   </v>
          </cell>
          <cell r="C226" t="str">
            <v>m3</v>
          </cell>
          <cell r="D226">
            <v>0</v>
          </cell>
          <cell r="E226">
            <v>463.41</v>
          </cell>
          <cell r="F226">
            <v>9484.4</v>
          </cell>
        </row>
        <row r="227">
          <cell r="A227">
            <v>53181</v>
          </cell>
          <cell r="B227" t="str">
            <v xml:space="preserve"> ‡¡o mÜng cæt b±ng mŸy          ‡c¶p I    </v>
          </cell>
          <cell r="C227" t="str">
            <v>m3</v>
          </cell>
          <cell r="D227">
            <v>0</v>
          </cell>
          <cell r="E227">
            <v>305.14999999999998</v>
          </cell>
          <cell r="F227">
            <v>1462.27</v>
          </cell>
        </row>
        <row r="228">
          <cell r="A228">
            <v>53182</v>
          </cell>
          <cell r="B228" t="str">
            <v xml:space="preserve"> ‡¡o mÜng cæt b±ng mŸy          ‡c¶p II   </v>
          </cell>
          <cell r="C228" t="str">
            <v>m3</v>
          </cell>
          <cell r="D228">
            <v>0</v>
          </cell>
          <cell r="E228">
            <v>400.31</v>
          </cell>
          <cell r="F228">
            <v>1828.56</v>
          </cell>
        </row>
        <row r="229">
          <cell r="A229">
            <v>53183</v>
          </cell>
          <cell r="B229" t="str">
            <v xml:space="preserve"> ‡¡o mÜng cæt b±ng mŸy          ‡c¶p III  </v>
          </cell>
          <cell r="C229" t="str">
            <v>m3</v>
          </cell>
          <cell r="D229">
            <v>0</v>
          </cell>
          <cell r="E229">
            <v>493.41</v>
          </cell>
          <cell r="F229">
            <v>2279.16</v>
          </cell>
        </row>
        <row r="230">
          <cell r="A230">
            <v>53184</v>
          </cell>
          <cell r="B230" t="str">
            <v xml:space="preserve"> ‡¡o mÜng cæt b±ng mŸy          ‡c¶p IV   </v>
          </cell>
          <cell r="C230" t="str">
            <v>m3</v>
          </cell>
          <cell r="D230">
            <v>0</v>
          </cell>
          <cell r="E230">
            <v>787.18</v>
          </cell>
          <cell r="F230">
            <v>3197.8</v>
          </cell>
        </row>
        <row r="231">
          <cell r="A231">
            <v>62111</v>
          </cell>
          <cell r="B231" t="str">
            <v xml:space="preserve"> San ½·m ½¶t m´t b±ng,‡·m  9t¶n ‡c¶p I    </v>
          </cell>
          <cell r="C231" t="str">
            <v>m3</v>
          </cell>
          <cell r="D231">
            <v>0</v>
          </cell>
          <cell r="E231">
            <v>0</v>
          </cell>
          <cell r="F231">
            <v>1084.93</v>
          </cell>
        </row>
        <row r="232">
          <cell r="A232">
            <v>62112</v>
          </cell>
          <cell r="B232" t="str">
            <v xml:space="preserve"> San ½·m ½¶t m´t b±ng,‡·m  9t¶n ‡c¶p II   </v>
          </cell>
          <cell r="C232" t="str">
            <v>m3</v>
          </cell>
          <cell r="D232">
            <v>0</v>
          </cell>
          <cell r="E232">
            <v>0</v>
          </cell>
          <cell r="F232">
            <v>1203.0899999999999</v>
          </cell>
        </row>
        <row r="233">
          <cell r="A233">
            <v>62113</v>
          </cell>
          <cell r="B233" t="str">
            <v xml:space="preserve"> San ½·m ½¶t m´t b±ng,‡·m  9t¶n ‡c¶p III  </v>
          </cell>
          <cell r="C233" t="str">
            <v>m3</v>
          </cell>
          <cell r="D233">
            <v>0</v>
          </cell>
          <cell r="E233">
            <v>0</v>
          </cell>
          <cell r="F233">
            <v>1471.64</v>
          </cell>
        </row>
        <row r="234">
          <cell r="A234">
            <v>62114</v>
          </cell>
          <cell r="B234" t="str">
            <v xml:space="preserve"> San ½·m ½¶t m´t b±ng,‡·m  9t¶n ‡c¶p IV   </v>
          </cell>
          <cell r="C234" t="str">
            <v>m3</v>
          </cell>
          <cell r="D234">
            <v>0</v>
          </cell>
          <cell r="E234">
            <v>0</v>
          </cell>
          <cell r="F234">
            <v>1747.79</v>
          </cell>
        </row>
        <row r="235">
          <cell r="A235">
            <v>62211</v>
          </cell>
          <cell r="B235" t="str">
            <v xml:space="preserve"> San ½·m ½¶t m´t b±ng,‡·m 16t¶n ‡c¶p I    </v>
          </cell>
          <cell r="C235" t="str">
            <v>m3</v>
          </cell>
          <cell r="D235">
            <v>0</v>
          </cell>
          <cell r="E235">
            <v>0</v>
          </cell>
          <cell r="F235">
            <v>1497.88</v>
          </cell>
        </row>
        <row r="236">
          <cell r="A236">
            <v>62212</v>
          </cell>
          <cell r="B236" t="str">
            <v xml:space="preserve"> San ½·m ½¶t m´t b±ng,‡·m 16t¶n ‡c¶p II   </v>
          </cell>
          <cell r="C236" t="str">
            <v>m3</v>
          </cell>
          <cell r="D236">
            <v>0</v>
          </cell>
          <cell r="E236">
            <v>0</v>
          </cell>
          <cell r="F236">
            <v>1657.31</v>
          </cell>
        </row>
        <row r="237">
          <cell r="A237">
            <v>62213</v>
          </cell>
          <cell r="B237" t="str">
            <v xml:space="preserve"> San ½·m ½¶t m´t b±ng,‡·m 16t¶n ‡c¶p III  </v>
          </cell>
          <cell r="C237" t="str">
            <v>m3</v>
          </cell>
          <cell r="D237">
            <v>0</v>
          </cell>
          <cell r="E237">
            <v>0</v>
          </cell>
          <cell r="F237">
            <v>2027.16</v>
          </cell>
        </row>
        <row r="238">
          <cell r="A238">
            <v>62214</v>
          </cell>
          <cell r="B238" t="str">
            <v xml:space="preserve"> San ½·m ½¶t m´t b±ng,‡·m 16t¶n ‡c¶p IV   </v>
          </cell>
          <cell r="C238" t="str">
            <v>m3</v>
          </cell>
          <cell r="D238">
            <v>0</v>
          </cell>
          <cell r="E238">
            <v>0</v>
          </cell>
          <cell r="F238">
            <v>2581.9299999999998</v>
          </cell>
        </row>
        <row r="239">
          <cell r="A239">
            <v>62311</v>
          </cell>
          <cell r="B239" t="str">
            <v xml:space="preserve"> San ½·m ½¶t m´t b±ng,‡·m 25t¶n ‡c¶p I    </v>
          </cell>
          <cell r="C239" t="str">
            <v>m3</v>
          </cell>
          <cell r="D239">
            <v>0</v>
          </cell>
          <cell r="E239">
            <v>0</v>
          </cell>
          <cell r="F239">
            <v>2164.96</v>
          </cell>
        </row>
        <row r="240">
          <cell r="A240">
            <v>62312</v>
          </cell>
          <cell r="B240" t="str">
            <v xml:space="preserve"> San ½·m ½¶t m´t b±ng,‡·m 25t¶n ‡c¶p II   </v>
          </cell>
          <cell r="C240" t="str">
            <v>m3</v>
          </cell>
          <cell r="D240">
            <v>0</v>
          </cell>
          <cell r="E240">
            <v>0</v>
          </cell>
          <cell r="F240">
            <v>2378.41</v>
          </cell>
        </row>
        <row r="241">
          <cell r="A241">
            <v>62313</v>
          </cell>
          <cell r="B241" t="str">
            <v xml:space="preserve"> San ½·m ½¶t m´t b±ng,‡·m 25t¶n ‡c¶p III  </v>
          </cell>
          <cell r="C241" t="str">
            <v>m3</v>
          </cell>
          <cell r="D241">
            <v>0</v>
          </cell>
          <cell r="E241">
            <v>0</v>
          </cell>
          <cell r="F241">
            <v>2927.27</v>
          </cell>
        </row>
        <row r="242">
          <cell r="A242">
            <v>62314</v>
          </cell>
          <cell r="B242" t="str">
            <v xml:space="preserve"> San ½·m ½¶t m´t b±ng,‡·m 25t¶n ‡c¶p IV   </v>
          </cell>
          <cell r="C242" t="str">
            <v>m3</v>
          </cell>
          <cell r="D242">
            <v>0</v>
          </cell>
          <cell r="E242">
            <v>0</v>
          </cell>
          <cell r="F242">
            <v>3720.07</v>
          </cell>
        </row>
        <row r="243">
          <cell r="A243" t="str">
            <v xml:space="preserve">        </v>
          </cell>
          <cell r="B243" t="str">
            <v xml:space="preserve"> D.  cáng tŸc ½Üng càc thð cáng    </v>
          </cell>
          <cell r="C243" t="str">
            <v xml:space="preserve">        </v>
          </cell>
          <cell r="D243">
            <v>0</v>
          </cell>
          <cell r="E243">
            <v>0</v>
          </cell>
          <cell r="F243">
            <v>0</v>
          </cell>
        </row>
        <row r="244">
          <cell r="A244">
            <v>81110</v>
          </cell>
          <cell r="B244" t="str">
            <v xml:space="preserve"> ‡Üng càc tre ngºp ½¶t &lt;=2,5m ½¶t bïn    </v>
          </cell>
          <cell r="C244" t="str">
            <v>m</v>
          </cell>
          <cell r="D244">
            <v>1290.8900000000001</v>
          </cell>
          <cell r="E244">
            <v>149.16999999999999</v>
          </cell>
          <cell r="F244">
            <v>0</v>
          </cell>
        </row>
        <row r="245">
          <cell r="A245">
            <v>81120</v>
          </cell>
          <cell r="B245" t="str">
            <v xml:space="preserve"> ‡Üng càc tre ngºp ½¶t &lt;=2,5m ½¶t c¶p I  </v>
          </cell>
          <cell r="C245" t="str">
            <v>m</v>
          </cell>
          <cell r="D245">
            <v>1338.93</v>
          </cell>
          <cell r="E245">
            <v>180.51</v>
          </cell>
          <cell r="F245">
            <v>0</v>
          </cell>
        </row>
        <row r="246">
          <cell r="A246">
            <v>81130</v>
          </cell>
          <cell r="B246" t="str">
            <v xml:space="preserve"> ‡Üng càc tre ngºp ½¶t &lt;=2,5m ½¶t c¶p II </v>
          </cell>
          <cell r="C246" t="str">
            <v>m</v>
          </cell>
          <cell r="D246">
            <v>1338.93</v>
          </cell>
          <cell r="E246">
            <v>194.57</v>
          </cell>
          <cell r="F246">
            <v>0</v>
          </cell>
        </row>
        <row r="247">
          <cell r="A247">
            <v>81210</v>
          </cell>
          <cell r="B247" t="str">
            <v xml:space="preserve"> ‡Üng càc tre ngºp ½¶t &gt; 2,5m ½¶t bïn    </v>
          </cell>
          <cell r="C247" t="str">
            <v>m</v>
          </cell>
          <cell r="D247">
            <v>1352.63</v>
          </cell>
          <cell r="E247">
            <v>226.99</v>
          </cell>
          <cell r="F247">
            <v>0</v>
          </cell>
        </row>
        <row r="248">
          <cell r="A248">
            <v>81220</v>
          </cell>
          <cell r="B248" t="str">
            <v xml:space="preserve"> ‡Üng càc tre ngºp ½¶t &gt; 2,5m ½¶t c¶p I  </v>
          </cell>
          <cell r="C248" t="str">
            <v>m</v>
          </cell>
          <cell r="D248">
            <v>1352.63</v>
          </cell>
          <cell r="E248">
            <v>273.47000000000003</v>
          </cell>
          <cell r="F248">
            <v>0</v>
          </cell>
        </row>
        <row r="249">
          <cell r="A249">
            <v>81230</v>
          </cell>
          <cell r="B249" t="str">
            <v xml:space="preserve"> ‡Üng càc tre ngºp ½¶t &gt; 2,5m ½¶t c¶p II </v>
          </cell>
          <cell r="C249" t="str">
            <v>m</v>
          </cell>
          <cell r="D249">
            <v>1352.63</v>
          </cell>
          <cell r="E249">
            <v>303.74</v>
          </cell>
          <cell r="F249">
            <v>0</v>
          </cell>
        </row>
        <row r="250">
          <cell r="A250">
            <v>82110</v>
          </cell>
          <cell r="B250" t="str">
            <v xml:space="preserve"> ‡Üng càc gå D8-10,ngºp ½¶t &lt;=2,5m ‡bïn   </v>
          </cell>
          <cell r="C250" t="str">
            <v>m</v>
          </cell>
          <cell r="D250">
            <v>238.31</v>
          </cell>
          <cell r="E250">
            <v>180.51</v>
          </cell>
          <cell r="F250">
            <v>0</v>
          </cell>
        </row>
        <row r="251">
          <cell r="A251">
            <v>82120</v>
          </cell>
          <cell r="B251" t="str">
            <v xml:space="preserve"> ‡Üng càc gå D8-10,ngºp ½¶t &lt;=2,5m ‡c¶p I </v>
          </cell>
          <cell r="C251" t="str">
            <v>m</v>
          </cell>
          <cell r="D251">
            <v>250.91</v>
          </cell>
          <cell r="E251">
            <v>234.56</v>
          </cell>
          <cell r="F251">
            <v>0</v>
          </cell>
        </row>
        <row r="252">
          <cell r="A252">
            <v>82130</v>
          </cell>
          <cell r="B252" t="str">
            <v xml:space="preserve"> ‡Üng càc gå D8-10,ngºp ½¶t &lt;=2,5m ‡c¶pII </v>
          </cell>
          <cell r="C252" t="str">
            <v>m</v>
          </cell>
          <cell r="D252">
            <v>250.91</v>
          </cell>
          <cell r="E252">
            <v>248.61</v>
          </cell>
          <cell r="F252">
            <v>0</v>
          </cell>
        </row>
        <row r="253">
          <cell r="A253">
            <v>82210</v>
          </cell>
          <cell r="B253" t="str">
            <v xml:space="preserve"> ‡Üng càc gå D8-10,ngºp ½¶t &gt; 2,5m ‡bïn   </v>
          </cell>
          <cell r="C253" t="str">
            <v>m</v>
          </cell>
          <cell r="D253">
            <v>255.98</v>
          </cell>
          <cell r="E253">
            <v>312.39</v>
          </cell>
          <cell r="F253">
            <v>0</v>
          </cell>
        </row>
        <row r="254">
          <cell r="A254">
            <v>82220</v>
          </cell>
          <cell r="B254" t="str">
            <v xml:space="preserve"> ‡Üng càc gå D8-10,ngºp ½¶t &gt; 2,5m ‡c¶p I </v>
          </cell>
          <cell r="C254" t="str">
            <v>m</v>
          </cell>
          <cell r="D254">
            <v>269.77999999999997</v>
          </cell>
          <cell r="E254">
            <v>353.37</v>
          </cell>
          <cell r="F254">
            <v>0</v>
          </cell>
        </row>
        <row r="255">
          <cell r="A255">
            <v>82230</v>
          </cell>
          <cell r="B255" t="str">
            <v xml:space="preserve"> ‡Üng càc gå D8-10,ngºp ½¶t &gt; 2,5m ‡c¶pII </v>
          </cell>
          <cell r="C255" t="str">
            <v>m</v>
          </cell>
          <cell r="D255">
            <v>269.77999999999997</v>
          </cell>
          <cell r="E255">
            <v>391.29</v>
          </cell>
          <cell r="F255">
            <v>0</v>
          </cell>
        </row>
        <row r="256">
          <cell r="A256">
            <v>83110</v>
          </cell>
          <cell r="B256" t="str">
            <v xml:space="preserve"> ‡Üng c÷ gå d¡i &lt;=4m,TDiÎn  8x25cm ‡c¶p I </v>
          </cell>
          <cell r="C256" t="str">
            <v>m</v>
          </cell>
          <cell r="D256">
            <v>53664</v>
          </cell>
          <cell r="E256">
            <v>3404.91</v>
          </cell>
          <cell r="F256">
            <v>0</v>
          </cell>
        </row>
        <row r="257">
          <cell r="A257">
            <v>83120</v>
          </cell>
          <cell r="B257" t="str">
            <v xml:space="preserve"> ‡Üng c÷ gå d¡i &lt;=4m,TDiÎn  8x25cm ‡c¶pII </v>
          </cell>
          <cell r="C257" t="str">
            <v>m</v>
          </cell>
          <cell r="D257">
            <v>53664</v>
          </cell>
          <cell r="E257">
            <v>4129.13</v>
          </cell>
          <cell r="F257">
            <v>0</v>
          </cell>
        </row>
        <row r="258">
          <cell r="A258">
            <v>83130</v>
          </cell>
          <cell r="B258" t="str">
            <v xml:space="preserve"> ‡Üng c÷ gå d¡i &lt;=4m,TDiÎn 12x25cm ‡c¶p I </v>
          </cell>
          <cell r="C258" t="str">
            <v>m</v>
          </cell>
          <cell r="D258">
            <v>53664</v>
          </cell>
          <cell r="E258">
            <v>3469.76</v>
          </cell>
          <cell r="F258">
            <v>0</v>
          </cell>
        </row>
        <row r="259">
          <cell r="A259">
            <v>83140</v>
          </cell>
          <cell r="B259" t="str">
            <v xml:space="preserve"> ‡Üng c÷ gå d¡i &lt;=4m,TDiÎn 12x25cm ‡c¶pII </v>
          </cell>
          <cell r="C259" t="str">
            <v>m</v>
          </cell>
          <cell r="D259">
            <v>53664</v>
          </cell>
          <cell r="E259">
            <v>4345.3100000000004</v>
          </cell>
          <cell r="F259">
            <v>0</v>
          </cell>
        </row>
        <row r="260">
          <cell r="A260">
            <v>83210</v>
          </cell>
          <cell r="B260" t="str">
            <v xml:space="preserve"> ‡Üng c÷ gå d¡i &gt; 4m,TDiÎn  8x25cm ‡c¶p I </v>
          </cell>
          <cell r="C260" t="str">
            <v>m</v>
          </cell>
          <cell r="D260">
            <v>20427</v>
          </cell>
          <cell r="E260">
            <v>3783.23</v>
          </cell>
          <cell r="F260">
            <v>0</v>
          </cell>
        </row>
        <row r="261">
          <cell r="A261">
            <v>83220</v>
          </cell>
          <cell r="B261" t="str">
            <v xml:space="preserve"> ‡Üng c÷ gå d¡i &gt; 4m,TDiÎn  8x25cm ‡c¶pII </v>
          </cell>
          <cell r="C261" t="str">
            <v>m</v>
          </cell>
          <cell r="D261">
            <v>20427</v>
          </cell>
          <cell r="E261">
            <v>4626.3500000000004</v>
          </cell>
          <cell r="F261">
            <v>0</v>
          </cell>
        </row>
        <row r="262">
          <cell r="A262">
            <v>83230</v>
          </cell>
          <cell r="B262" t="str">
            <v xml:space="preserve"> ‡Üng c÷ gå d¡i &gt; 4m,TDiÎn 12x25cm ‡c¶p I </v>
          </cell>
          <cell r="C262" t="str">
            <v>m</v>
          </cell>
          <cell r="D262">
            <v>20427</v>
          </cell>
          <cell r="E262">
            <v>3934.56</v>
          </cell>
          <cell r="F262">
            <v>0</v>
          </cell>
        </row>
        <row r="263">
          <cell r="A263">
            <v>83240</v>
          </cell>
          <cell r="B263" t="str">
            <v xml:space="preserve"> ‡Üng c÷ gå d¡i &gt; 4m,TDiÎn 12x25cm ‡c¶pII </v>
          </cell>
          <cell r="C263" t="str">
            <v>m</v>
          </cell>
          <cell r="D263">
            <v>20427</v>
          </cell>
          <cell r="E263">
            <v>5015.4799999999996</v>
          </cell>
          <cell r="F263">
            <v>0</v>
          </cell>
        </row>
        <row r="264">
          <cell r="A264">
            <v>83310</v>
          </cell>
          <cell r="B264" t="str">
            <v xml:space="preserve"> ‡Üng c÷ gå d¡i &lt;=4m,TDiÎn  8x25cm ‡c¶p I </v>
          </cell>
          <cell r="C264" t="str">
            <v>m</v>
          </cell>
          <cell r="D264">
            <v>53664</v>
          </cell>
          <cell r="E264">
            <v>4475.0200000000004</v>
          </cell>
          <cell r="F264">
            <v>0</v>
          </cell>
        </row>
        <row r="265">
          <cell r="A265">
            <v>83320</v>
          </cell>
          <cell r="B265" t="str">
            <v xml:space="preserve"> ‡Üng c÷ gå d¡i &lt;=4m,TDiÎn  8x25cm ‡c¶pII </v>
          </cell>
          <cell r="C265" t="str">
            <v>m</v>
          </cell>
          <cell r="D265">
            <v>53664</v>
          </cell>
          <cell r="E265">
            <v>5015.4799999999996</v>
          </cell>
          <cell r="F265">
            <v>0</v>
          </cell>
        </row>
        <row r="266">
          <cell r="A266">
            <v>83330</v>
          </cell>
          <cell r="B266" t="str">
            <v xml:space="preserve"> ‡Üng c÷ gå d¡i &lt;=4m,TDiÎn 12x25cm ‡c¶p I </v>
          </cell>
          <cell r="C266" t="str">
            <v>m</v>
          </cell>
          <cell r="D266">
            <v>53664</v>
          </cell>
          <cell r="E266">
            <v>4820.92</v>
          </cell>
          <cell r="F266">
            <v>0</v>
          </cell>
        </row>
        <row r="267">
          <cell r="A267">
            <v>83340</v>
          </cell>
          <cell r="B267" t="str">
            <v xml:space="preserve"> ‡Üng c÷ gå d¡i &lt;=4m,TDiÎn 12x25cm ‡c¶pII </v>
          </cell>
          <cell r="C267" t="str">
            <v>m</v>
          </cell>
          <cell r="D267">
            <v>53664</v>
          </cell>
          <cell r="E267">
            <v>5210.05</v>
          </cell>
          <cell r="F267">
            <v>0</v>
          </cell>
        </row>
        <row r="268">
          <cell r="A268">
            <v>83410</v>
          </cell>
          <cell r="B268" t="str">
            <v xml:space="preserve"> ‡Üng c÷ gå d¡i &gt; 4m,TDiÎn  8x25cm ‡c¶p I </v>
          </cell>
          <cell r="C268" t="str">
            <v>m</v>
          </cell>
          <cell r="D268">
            <v>20427</v>
          </cell>
          <cell r="E268">
            <v>4712.82</v>
          </cell>
          <cell r="F268">
            <v>0</v>
          </cell>
        </row>
        <row r="269">
          <cell r="A269">
            <v>83420</v>
          </cell>
          <cell r="B269" t="str">
            <v xml:space="preserve"> ‡Üng c÷ gå d¡i &gt; 4m,TDiÎn  8x25cm ‡c¶pII </v>
          </cell>
          <cell r="C269" t="str">
            <v>m</v>
          </cell>
          <cell r="D269">
            <v>20427</v>
          </cell>
          <cell r="E269">
            <v>5318.14</v>
          </cell>
          <cell r="F269">
            <v>0</v>
          </cell>
        </row>
        <row r="270">
          <cell r="A270">
            <v>83430</v>
          </cell>
          <cell r="B270" t="str">
            <v xml:space="preserve"> ‡Üng c÷ gå d¡i &gt; 4m,TDiÎn 12x25cm ‡c¶p I </v>
          </cell>
          <cell r="C270" t="str">
            <v>m</v>
          </cell>
          <cell r="D270">
            <v>20427</v>
          </cell>
          <cell r="E270">
            <v>5156</v>
          </cell>
          <cell r="F270">
            <v>0</v>
          </cell>
        </row>
        <row r="271">
          <cell r="A271">
            <v>83440</v>
          </cell>
          <cell r="B271" t="str">
            <v xml:space="preserve"> ‡Üng c÷ gå d¡i &gt; 4m,TDiÎn 12x25cm ‡c¶pII </v>
          </cell>
          <cell r="C271" t="str">
            <v>m</v>
          </cell>
          <cell r="D271">
            <v>20427</v>
          </cell>
          <cell r="E271">
            <v>5415.42</v>
          </cell>
          <cell r="F271">
            <v>0</v>
          </cell>
        </row>
        <row r="272">
          <cell r="A272" t="str">
            <v xml:space="preserve">        </v>
          </cell>
          <cell r="B272" t="str">
            <v>d.  cáng tŸc ½Üng càc b±ng mŸy</v>
          </cell>
          <cell r="C272" t="str">
            <v xml:space="preserve">        </v>
          </cell>
          <cell r="D272">
            <v>0</v>
          </cell>
          <cell r="E272">
            <v>0</v>
          </cell>
          <cell r="F272">
            <v>0</v>
          </cell>
        </row>
        <row r="273">
          <cell r="A273">
            <v>91110</v>
          </cell>
          <cell r="B273" t="str">
            <v xml:space="preserve"> ‡Üng càc Gå 20x20,L&lt;=10m,trÅn c­n,‡c¶p I </v>
          </cell>
          <cell r="C273" t="str">
            <v>m</v>
          </cell>
          <cell r="D273">
            <v>0</v>
          </cell>
          <cell r="E273">
            <v>606.4</v>
          </cell>
          <cell r="F273">
            <v>12442.7</v>
          </cell>
        </row>
        <row r="274">
          <cell r="A274">
            <v>91120</v>
          </cell>
          <cell r="B274" t="str">
            <v xml:space="preserve"> ‡Üng càc Gå 20x20,L&lt;=10m,trÅn c­n,‡c¶pII </v>
          </cell>
          <cell r="C274" t="str">
            <v>m</v>
          </cell>
          <cell r="D274">
            <v>0</v>
          </cell>
          <cell r="E274">
            <v>594.51</v>
          </cell>
          <cell r="F274">
            <v>13110.12</v>
          </cell>
        </row>
        <row r="275">
          <cell r="A275">
            <v>91130</v>
          </cell>
          <cell r="B275" t="str">
            <v xml:space="preserve"> ‡Üng càc Gå 20x20,L&gt; 10m,trÅn c­n,‡c¶p I </v>
          </cell>
          <cell r="C275" t="str">
            <v>m</v>
          </cell>
          <cell r="D275">
            <v>0</v>
          </cell>
          <cell r="E275">
            <v>849.61</v>
          </cell>
          <cell r="F275">
            <v>18735.560000000001</v>
          </cell>
        </row>
        <row r="276">
          <cell r="A276">
            <v>91140</v>
          </cell>
          <cell r="B276" t="str">
            <v xml:space="preserve"> ‡Üng càc Gå 20x20,L&gt; 10m,trÅn c­n,‡c¶pII </v>
          </cell>
          <cell r="C276" t="str">
            <v>m</v>
          </cell>
          <cell r="D276">
            <v>0</v>
          </cell>
          <cell r="E276">
            <v>907.98</v>
          </cell>
          <cell r="F276">
            <v>24265.64</v>
          </cell>
        </row>
        <row r="277">
          <cell r="A277">
            <v>91210</v>
          </cell>
          <cell r="B277" t="str">
            <v xml:space="preserve"> ‡Üng càc Gå 20x20,L&lt;=10m,dõèi nõèc‡c¶p I </v>
          </cell>
          <cell r="C277" t="str">
            <v>m</v>
          </cell>
          <cell r="D277">
            <v>0</v>
          </cell>
          <cell r="E277">
            <v>907.98</v>
          </cell>
          <cell r="F277">
            <v>14874.03</v>
          </cell>
        </row>
        <row r="278">
          <cell r="A278">
            <v>91220</v>
          </cell>
          <cell r="B278" t="str">
            <v xml:space="preserve"> ‡Üng càc Gå 20x20,L&lt;=10m,dõèi nõèc‡c¶pII </v>
          </cell>
          <cell r="C278" t="str">
            <v>m</v>
          </cell>
          <cell r="D278">
            <v>0</v>
          </cell>
          <cell r="E278">
            <v>724.22</v>
          </cell>
          <cell r="F278">
            <v>15970.51</v>
          </cell>
        </row>
        <row r="279">
          <cell r="A279">
            <v>91230</v>
          </cell>
          <cell r="B279" t="str">
            <v xml:space="preserve"> ‡Üng càc Gå 20x20,L&gt; 10m,dõèi nõèc‡c¶p I </v>
          </cell>
          <cell r="C279" t="str">
            <v>m</v>
          </cell>
          <cell r="D279">
            <v>0</v>
          </cell>
          <cell r="E279">
            <v>1016.07</v>
          </cell>
          <cell r="F279">
            <v>22406.3</v>
          </cell>
        </row>
        <row r="280">
          <cell r="A280">
            <v>91240</v>
          </cell>
          <cell r="B280" t="str">
            <v xml:space="preserve"> ‡Üng càc Gå 20x20,L&gt; 10m,dõèi nõèc‡c¶pII </v>
          </cell>
          <cell r="C280" t="str">
            <v>m</v>
          </cell>
          <cell r="D280">
            <v>0</v>
          </cell>
          <cell r="E280">
            <v>1106.8699999999999</v>
          </cell>
          <cell r="F280">
            <v>24408.66</v>
          </cell>
        </row>
        <row r="281">
          <cell r="A281">
            <v>92110</v>
          </cell>
          <cell r="B281" t="str">
            <v xml:space="preserve"> ‡Üng c÷ gå 12x15cm       ‡¶t c¶p I   </v>
          </cell>
          <cell r="C281" t="str">
            <v>m</v>
          </cell>
          <cell r="D281">
            <v>0</v>
          </cell>
          <cell r="E281">
            <v>670.17</v>
          </cell>
          <cell r="F281">
            <v>14488.9</v>
          </cell>
        </row>
        <row r="282">
          <cell r="A282">
            <v>92120</v>
          </cell>
          <cell r="B282" t="str">
            <v xml:space="preserve"> ‡Üng c÷ gå 12x15cm       ‡¶t c¶p II  </v>
          </cell>
          <cell r="C282" t="str">
            <v>m</v>
          </cell>
          <cell r="D282">
            <v>0</v>
          </cell>
          <cell r="E282">
            <v>706.92</v>
          </cell>
          <cell r="F282">
            <v>15283.46</v>
          </cell>
        </row>
        <row r="283">
          <cell r="A283">
            <v>93111</v>
          </cell>
          <cell r="B283" t="str">
            <v xml:space="preserve"> Càc BT20x20 L&lt;12m,Bîa&lt;1.2T,‡g/th²ng ‡cI  </v>
          </cell>
          <cell r="C283" t="str">
            <v>m</v>
          </cell>
          <cell r="D283">
            <v>0</v>
          </cell>
          <cell r="E283">
            <v>518.84</v>
          </cell>
          <cell r="F283">
            <v>11890.25</v>
          </cell>
        </row>
        <row r="284">
          <cell r="A284">
            <v>93112</v>
          </cell>
          <cell r="B284" t="str">
            <v xml:space="preserve"> Càc BT25x25 L&lt;12m,Bîa&lt;1.2T,‡g/th²ng ‡cI  </v>
          </cell>
          <cell r="C284" t="str">
            <v>m</v>
          </cell>
          <cell r="D284">
            <v>0</v>
          </cell>
          <cell r="E284">
            <v>540.46</v>
          </cell>
          <cell r="F284">
            <v>13871.96</v>
          </cell>
        </row>
        <row r="285">
          <cell r="A285">
            <v>93113</v>
          </cell>
          <cell r="B285" t="str">
            <v xml:space="preserve"> Càc BT30x30 L&lt;12m,Bîa&lt;1.2T,‡g/th²ng ‡cI  </v>
          </cell>
          <cell r="C285" t="str">
            <v>m</v>
          </cell>
          <cell r="D285">
            <v>0</v>
          </cell>
          <cell r="E285">
            <v>735.03</v>
          </cell>
          <cell r="F285">
            <v>16844.52</v>
          </cell>
        </row>
        <row r="286">
          <cell r="A286">
            <v>93121</v>
          </cell>
          <cell r="B286" t="str">
            <v xml:space="preserve"> Càc BT20x20 L&lt;12m,Bîa&lt;1.2T,‡g/th²ng ‡cII </v>
          </cell>
          <cell r="C286" t="str">
            <v>m</v>
          </cell>
          <cell r="D286">
            <v>0</v>
          </cell>
          <cell r="E286">
            <v>566.4</v>
          </cell>
          <cell r="F286">
            <v>12980.19</v>
          </cell>
        </row>
        <row r="287">
          <cell r="A287">
            <v>93122</v>
          </cell>
          <cell r="B287" t="str">
            <v xml:space="preserve"> Càc BT25x25 L&lt;12m,Bîa&lt;1.2T,‡g/th²ng ‡cII </v>
          </cell>
          <cell r="C287" t="str">
            <v>m</v>
          </cell>
          <cell r="D287">
            <v>0</v>
          </cell>
          <cell r="E287">
            <v>700.44</v>
          </cell>
          <cell r="F287">
            <v>16051.84</v>
          </cell>
        </row>
        <row r="288">
          <cell r="A288">
            <v>93123</v>
          </cell>
          <cell r="B288" t="str">
            <v xml:space="preserve"> Càc BT30x30 L&lt;12m,Bîa&lt;1.2T,‡g/th²ng ‡cII </v>
          </cell>
          <cell r="C288" t="str">
            <v>m</v>
          </cell>
          <cell r="D288">
            <v>0</v>
          </cell>
          <cell r="E288">
            <v>843.12</v>
          </cell>
          <cell r="F288">
            <v>19321.66</v>
          </cell>
        </row>
        <row r="289">
          <cell r="A289">
            <v>93211</v>
          </cell>
          <cell r="B289" t="str">
            <v xml:space="preserve"> Càc BT20x20 L&gt;12m,Bîa&lt;1.2T,‡g/th²ng ‡cI  </v>
          </cell>
          <cell r="C289" t="str">
            <v>m</v>
          </cell>
          <cell r="D289">
            <v>0</v>
          </cell>
          <cell r="E289">
            <v>423</v>
          </cell>
          <cell r="F289">
            <v>9710.3700000000008</v>
          </cell>
        </row>
        <row r="290">
          <cell r="A290">
            <v>93212</v>
          </cell>
          <cell r="B290" t="str">
            <v xml:space="preserve"> Càc BT25x25 L&gt;12m,Bîa&lt;1.2T,‡g/th²ng ‡cI  </v>
          </cell>
          <cell r="C290" t="str">
            <v>m</v>
          </cell>
          <cell r="D290">
            <v>0</v>
          </cell>
          <cell r="E290">
            <v>508.03</v>
          </cell>
          <cell r="F290">
            <v>11642.54</v>
          </cell>
        </row>
        <row r="291">
          <cell r="A291">
            <v>93213</v>
          </cell>
          <cell r="B291" t="str">
            <v xml:space="preserve"> Càc BT30x30 L&gt;12m,Bîa&lt;1.2T,‡g/th²ng ‡cI  </v>
          </cell>
          <cell r="C291" t="str">
            <v>m</v>
          </cell>
          <cell r="D291">
            <v>0</v>
          </cell>
          <cell r="E291">
            <v>622.61</v>
          </cell>
          <cell r="F291">
            <v>14268.3</v>
          </cell>
        </row>
        <row r="292">
          <cell r="A292">
            <v>93221</v>
          </cell>
          <cell r="B292" t="str">
            <v xml:space="preserve"> Càc BT20x20 L&gt;12m,Bîa&lt;1.2T,‡g/th²ng ‡cII </v>
          </cell>
          <cell r="C292" t="str">
            <v>m</v>
          </cell>
          <cell r="D292">
            <v>0</v>
          </cell>
          <cell r="E292">
            <v>510.2</v>
          </cell>
          <cell r="F292">
            <v>11692.08</v>
          </cell>
        </row>
        <row r="293">
          <cell r="A293">
            <v>93222</v>
          </cell>
          <cell r="B293" t="str">
            <v xml:space="preserve"> Càc BT25x25 L&gt;12m,Bîa&lt;1.2T,‡g/th²ng ‡cII </v>
          </cell>
          <cell r="C293" t="str">
            <v>m</v>
          </cell>
          <cell r="D293">
            <v>0</v>
          </cell>
          <cell r="E293">
            <v>592.35</v>
          </cell>
          <cell r="F293">
            <v>13574.7</v>
          </cell>
        </row>
        <row r="294">
          <cell r="A294">
            <v>93223</v>
          </cell>
          <cell r="B294" t="str">
            <v xml:space="preserve"> Càc BT30x30 L&gt;12m,Bîa&lt;1.2T,‡g/th²ng ‡cII </v>
          </cell>
          <cell r="C294" t="str">
            <v>m</v>
          </cell>
          <cell r="D294">
            <v>0</v>
          </cell>
          <cell r="E294">
            <v>752.32</v>
          </cell>
          <cell r="F294">
            <v>17240.86</v>
          </cell>
        </row>
        <row r="295">
          <cell r="A295">
            <v>93311</v>
          </cell>
          <cell r="B295" t="str">
            <v xml:space="preserve"> Càc BT20x20 L&lt;12m,Bîa&lt;1.8T,‡g/th²ng ‡cI  </v>
          </cell>
          <cell r="C295" t="str">
            <v>m</v>
          </cell>
          <cell r="D295">
            <v>0</v>
          </cell>
          <cell r="E295">
            <v>412.91</v>
          </cell>
          <cell r="F295">
            <v>12471.78</v>
          </cell>
        </row>
        <row r="296">
          <cell r="A296">
            <v>93312</v>
          </cell>
          <cell r="B296" t="str">
            <v xml:space="preserve"> Càc BT25x25 L&lt;12m,Bîa&lt;1.8T,‡g/th²ng ‡cI  </v>
          </cell>
          <cell r="C296" t="str">
            <v>m</v>
          </cell>
          <cell r="D296">
            <v>0</v>
          </cell>
          <cell r="E296">
            <v>495.06</v>
          </cell>
          <cell r="F296">
            <v>14953.08</v>
          </cell>
        </row>
        <row r="297">
          <cell r="A297">
            <v>93313</v>
          </cell>
          <cell r="B297" t="str">
            <v xml:space="preserve"> Càc BT30x30 L&lt;12m,Bîa&lt;1.8T,‡g/th²ng ‡cI  </v>
          </cell>
          <cell r="C297" t="str">
            <v>m</v>
          </cell>
          <cell r="D297">
            <v>0</v>
          </cell>
          <cell r="E297">
            <v>609.64</v>
          </cell>
          <cell r="F297">
            <v>18413.830000000002</v>
          </cell>
        </row>
        <row r="298">
          <cell r="A298">
            <v>93314</v>
          </cell>
          <cell r="B298" t="str">
            <v xml:space="preserve"> Càc BT35x35 L&lt;12m,Bîa&lt;1.8T,‡g/th²ng ‡cI  </v>
          </cell>
          <cell r="C298" t="str">
            <v>m</v>
          </cell>
          <cell r="D298">
            <v>0</v>
          </cell>
          <cell r="E298">
            <v>743.68</v>
          </cell>
          <cell r="F298">
            <v>22462.26</v>
          </cell>
        </row>
        <row r="299">
          <cell r="A299">
            <v>93321</v>
          </cell>
          <cell r="B299" t="str">
            <v xml:space="preserve"> Càc BT20x20 L&lt;12m,Bîa&lt;1.8T,‡g/th²ng ‡cII </v>
          </cell>
          <cell r="C299" t="str">
            <v>m</v>
          </cell>
          <cell r="D299">
            <v>0</v>
          </cell>
          <cell r="E299">
            <v>495.06</v>
          </cell>
          <cell r="F299">
            <v>14953.08</v>
          </cell>
        </row>
        <row r="300">
          <cell r="A300">
            <v>93322</v>
          </cell>
          <cell r="B300" t="str">
            <v xml:space="preserve"> Càc BT25x25 L&lt;12m,Bîa&lt;1.8T,‡g/th²ng ‡cII </v>
          </cell>
          <cell r="C300" t="str">
            <v>m</v>
          </cell>
          <cell r="D300">
            <v>0</v>
          </cell>
          <cell r="E300">
            <v>594.51</v>
          </cell>
          <cell r="F300">
            <v>17956.75</v>
          </cell>
        </row>
        <row r="301">
          <cell r="A301">
            <v>93323</v>
          </cell>
          <cell r="B301" t="str">
            <v xml:space="preserve"> Càc BT30x30 L&lt;12m,Bîa&lt;1.8T,‡g/th²ng ‡cII </v>
          </cell>
          <cell r="C301" t="str">
            <v>m</v>
          </cell>
          <cell r="D301">
            <v>0</v>
          </cell>
          <cell r="E301">
            <v>719.9</v>
          </cell>
          <cell r="F301">
            <v>21743.99</v>
          </cell>
        </row>
        <row r="302">
          <cell r="A302">
            <v>93324</v>
          </cell>
          <cell r="B302" t="str">
            <v xml:space="preserve"> Càc BT35x35 L&lt;12m,Bîa&lt;1.8T,‡g/th²ng ‡cII </v>
          </cell>
          <cell r="C302" t="str">
            <v>m</v>
          </cell>
          <cell r="D302">
            <v>0</v>
          </cell>
          <cell r="E302">
            <v>897.17</v>
          </cell>
          <cell r="F302">
            <v>26967.77</v>
          </cell>
        </row>
        <row r="303">
          <cell r="A303">
            <v>93411</v>
          </cell>
          <cell r="B303" t="str">
            <v xml:space="preserve"> Càc BT20x20 L&gt;12m,Bîa&lt;1.8T,‡g/th²ng ‡cI  </v>
          </cell>
          <cell r="C303" t="str">
            <v>m</v>
          </cell>
          <cell r="D303">
            <v>0</v>
          </cell>
          <cell r="E303">
            <v>397.78</v>
          </cell>
          <cell r="F303">
            <v>12014.7</v>
          </cell>
        </row>
        <row r="304">
          <cell r="A304">
            <v>93412</v>
          </cell>
          <cell r="B304" t="str">
            <v xml:space="preserve"> Càc BT25x25 L&gt;12m,Bîa&lt;1.8T,‡g/th²ng ‡cI  </v>
          </cell>
          <cell r="C304" t="str">
            <v>m</v>
          </cell>
          <cell r="D304">
            <v>0</v>
          </cell>
          <cell r="E304">
            <v>441.02</v>
          </cell>
          <cell r="F304">
            <v>13320.64</v>
          </cell>
        </row>
        <row r="305">
          <cell r="A305">
            <v>93413</v>
          </cell>
          <cell r="B305" t="str">
            <v xml:space="preserve"> Càc BT30x30 L&gt;12m,Bîa&lt;1.8T,‡g/th²ng ‡cI  </v>
          </cell>
          <cell r="C305" t="str">
            <v>m</v>
          </cell>
          <cell r="D305">
            <v>0</v>
          </cell>
          <cell r="E305">
            <v>540.46</v>
          </cell>
          <cell r="F305">
            <v>16324.32</v>
          </cell>
        </row>
        <row r="306">
          <cell r="A306">
            <v>93414</v>
          </cell>
          <cell r="B306" t="str">
            <v xml:space="preserve"> Càc BT35x35 L&gt;12m,Bîa&lt;1.8T,‡g/th²ng ‡cI  </v>
          </cell>
          <cell r="C306" t="str">
            <v>m</v>
          </cell>
          <cell r="D306">
            <v>0</v>
          </cell>
          <cell r="E306">
            <v>622.61</v>
          </cell>
          <cell r="F306">
            <v>18805.61</v>
          </cell>
        </row>
        <row r="307">
          <cell r="A307">
            <v>93421</v>
          </cell>
          <cell r="B307" t="str">
            <v xml:space="preserve"> Càc BT20x20 L&gt;12m,Bîa&lt;1.8T,‡g/th²ng ‡cII </v>
          </cell>
          <cell r="C307" t="str">
            <v>m</v>
          </cell>
          <cell r="D307">
            <v>0</v>
          </cell>
          <cell r="E307">
            <v>479.93</v>
          </cell>
          <cell r="F307">
            <v>14495.99</v>
          </cell>
        </row>
        <row r="308">
          <cell r="A308">
            <v>93422</v>
          </cell>
          <cell r="B308" t="str">
            <v xml:space="preserve"> Càc BT25x25 L&gt;12m,Bîa&lt;1.8T,‡g/th²ng ‡cII </v>
          </cell>
          <cell r="C308" t="str">
            <v>m</v>
          </cell>
          <cell r="D308">
            <v>0</v>
          </cell>
          <cell r="E308">
            <v>555.59</v>
          </cell>
          <cell r="F308">
            <v>16781.400000000001</v>
          </cell>
        </row>
        <row r="309">
          <cell r="A309">
            <v>93423</v>
          </cell>
          <cell r="B309" t="str">
            <v xml:space="preserve"> Càc BT30x30 L&gt;12m,Bîa&lt;1.8T,‡g/th²ng ‡cII </v>
          </cell>
          <cell r="C309" t="str">
            <v>m</v>
          </cell>
          <cell r="D309">
            <v>0</v>
          </cell>
          <cell r="E309">
            <v>676.66</v>
          </cell>
          <cell r="F309">
            <v>20438.05</v>
          </cell>
        </row>
        <row r="310">
          <cell r="A310">
            <v>93424</v>
          </cell>
          <cell r="B310" t="str">
            <v xml:space="preserve"> Càc BT35x35 L&gt;12m,Bîa&lt;1.8T,‡g/th²ng ‡cII </v>
          </cell>
          <cell r="C310" t="str">
            <v>m</v>
          </cell>
          <cell r="D310">
            <v>0</v>
          </cell>
          <cell r="E310">
            <v>832.31</v>
          </cell>
          <cell r="F310">
            <v>25139.45</v>
          </cell>
        </row>
        <row r="311">
          <cell r="A311">
            <v>93512</v>
          </cell>
          <cell r="B311" t="str">
            <v xml:space="preserve"> Càc BT25x25 L&lt;12m,Bîa&lt;2.5T,‡g/th²ng ‡cI  </v>
          </cell>
          <cell r="C311" t="str">
            <v>m</v>
          </cell>
          <cell r="D311">
            <v>0</v>
          </cell>
          <cell r="E311">
            <v>475.61</v>
          </cell>
          <cell r="F311">
            <v>16326.61</v>
          </cell>
        </row>
        <row r="312">
          <cell r="A312">
            <v>93513</v>
          </cell>
          <cell r="B312" t="str">
            <v xml:space="preserve"> Càc BT30x30 L&lt;12m,Bîa&lt;2.5T,‡g/th²ng ‡cI  </v>
          </cell>
          <cell r="C312" t="str">
            <v>m</v>
          </cell>
          <cell r="D312">
            <v>0</v>
          </cell>
          <cell r="E312">
            <v>553.42999999999995</v>
          </cell>
          <cell r="F312">
            <v>18775.599999999999</v>
          </cell>
        </row>
        <row r="313">
          <cell r="A313">
            <v>93514</v>
          </cell>
          <cell r="B313" t="str">
            <v xml:space="preserve"> Càc BT35x35 L&lt;12m,Bîa&lt;2.5T,‡g/th²ng ‡cI  </v>
          </cell>
          <cell r="C313" t="str">
            <v>m</v>
          </cell>
          <cell r="D313">
            <v>0</v>
          </cell>
          <cell r="E313">
            <v>642.07000000000005</v>
          </cell>
          <cell r="F313">
            <v>21796.02</v>
          </cell>
        </row>
        <row r="314">
          <cell r="A314">
            <v>93515</v>
          </cell>
          <cell r="B314" t="str">
            <v xml:space="preserve"> Càc BT40x40 L&lt;12m,Bîa&lt;2.5T,‡g/th²ng ‡cI  </v>
          </cell>
          <cell r="C314" t="str">
            <v>m</v>
          </cell>
          <cell r="D314">
            <v>0</v>
          </cell>
          <cell r="E314">
            <v>791.24</v>
          </cell>
          <cell r="F314">
            <v>26938.9</v>
          </cell>
        </row>
        <row r="315">
          <cell r="A315">
            <v>93522</v>
          </cell>
          <cell r="B315" t="str">
            <v xml:space="preserve"> Càc BT25x25 L&lt;12m,Bîa&lt;2.5T,‡g/th²ng ‡cII </v>
          </cell>
          <cell r="C315" t="str">
            <v>m</v>
          </cell>
          <cell r="D315">
            <v>0</v>
          </cell>
          <cell r="E315">
            <v>529.65</v>
          </cell>
          <cell r="F315">
            <v>17551.099999999999</v>
          </cell>
        </row>
        <row r="316">
          <cell r="A316">
            <v>93523</v>
          </cell>
          <cell r="B316" t="str">
            <v xml:space="preserve"> Càc BT30x30 L&lt;12m,Bîa&lt;2.5T,‡g/th²ng ‡cII </v>
          </cell>
          <cell r="C316" t="str">
            <v>m</v>
          </cell>
          <cell r="D316">
            <v>0</v>
          </cell>
          <cell r="E316">
            <v>672.33</v>
          </cell>
          <cell r="F316">
            <v>21551.119999999999</v>
          </cell>
        </row>
        <row r="317">
          <cell r="A317">
            <v>93524</v>
          </cell>
          <cell r="B317" t="str">
            <v xml:space="preserve"> Càc BT35x35 L&lt;12m,Bîa&lt;2.5T,‡g/th²ng ‡cII </v>
          </cell>
          <cell r="C317" t="str">
            <v>m</v>
          </cell>
          <cell r="D317">
            <v>0</v>
          </cell>
          <cell r="E317">
            <v>778.27</v>
          </cell>
          <cell r="F317">
            <v>24972.71</v>
          </cell>
        </row>
        <row r="318">
          <cell r="A318">
            <v>93525</v>
          </cell>
          <cell r="B318" t="str">
            <v xml:space="preserve"> Càc BT40x40 L&lt;12m,Bîa&lt;2.5T,‡g/th²ng ‡cII </v>
          </cell>
          <cell r="C318" t="str">
            <v>m</v>
          </cell>
          <cell r="D318">
            <v>0</v>
          </cell>
          <cell r="E318">
            <v>957.7</v>
          </cell>
          <cell r="F318">
            <v>30775.66</v>
          </cell>
        </row>
        <row r="319">
          <cell r="A319">
            <v>93612</v>
          </cell>
          <cell r="B319" t="str">
            <v xml:space="preserve"> Càc BT25x25 L&gt;12m,Bîa&lt;2.5T,‡g/th²ng ‡cI  </v>
          </cell>
          <cell r="C319" t="str">
            <v>m</v>
          </cell>
          <cell r="D319">
            <v>0</v>
          </cell>
          <cell r="E319">
            <v>432.37</v>
          </cell>
          <cell r="F319">
            <v>16326.61</v>
          </cell>
        </row>
        <row r="320">
          <cell r="A320">
            <v>93613</v>
          </cell>
          <cell r="B320" t="str">
            <v xml:space="preserve"> Càc BT30x30 L&gt;12m,Bîa&lt;2.5T,‡g/th²ng ‡cI  </v>
          </cell>
          <cell r="C320" t="str">
            <v>m</v>
          </cell>
          <cell r="D320">
            <v>0</v>
          </cell>
          <cell r="E320">
            <v>501.55</v>
          </cell>
          <cell r="F320">
            <v>18938.87</v>
          </cell>
        </row>
        <row r="321">
          <cell r="A321">
            <v>93614</v>
          </cell>
          <cell r="B321" t="str">
            <v xml:space="preserve"> Càc BT35x35 L&gt;12m,Bîa&lt;2.5T,‡g/th²ng ‡cI  </v>
          </cell>
          <cell r="C321" t="str">
            <v>m</v>
          </cell>
          <cell r="D321">
            <v>0</v>
          </cell>
          <cell r="E321">
            <v>570.73</v>
          </cell>
          <cell r="F321">
            <v>21551.119999999999</v>
          </cell>
        </row>
        <row r="322">
          <cell r="A322">
            <v>93615</v>
          </cell>
          <cell r="B322" t="str">
            <v xml:space="preserve"> Càc BT40x40 L&gt;12m,Bîa&lt;2.5T,‡g/th²ng ‡cI  </v>
          </cell>
          <cell r="C322" t="str">
            <v>m</v>
          </cell>
          <cell r="D322">
            <v>0</v>
          </cell>
          <cell r="E322">
            <v>700.44</v>
          </cell>
          <cell r="F322">
            <v>26449.1</v>
          </cell>
        </row>
        <row r="323">
          <cell r="A323">
            <v>93622</v>
          </cell>
          <cell r="B323" t="str">
            <v xml:space="preserve"> Càc BT25x25 L&gt;12m,Bîa&lt;2.5T,‡g/th²ng ‡cII </v>
          </cell>
          <cell r="C323" t="str">
            <v>m</v>
          </cell>
          <cell r="D323">
            <v>0</v>
          </cell>
          <cell r="E323">
            <v>518.84</v>
          </cell>
          <cell r="F323">
            <v>17632.740000000002</v>
          </cell>
        </row>
        <row r="324">
          <cell r="A324">
            <v>93623</v>
          </cell>
          <cell r="B324" t="str">
            <v xml:space="preserve"> Càc BT30x30 L&gt;12m,Bîa&lt;2.5T,‡g/th²ng ‡cII </v>
          </cell>
          <cell r="C324" t="str">
            <v>m</v>
          </cell>
          <cell r="D324">
            <v>0</v>
          </cell>
          <cell r="E324">
            <v>570.73</v>
          </cell>
          <cell r="F324">
            <v>21551.119999999999</v>
          </cell>
        </row>
        <row r="325">
          <cell r="A325">
            <v>93624</v>
          </cell>
          <cell r="B325" t="str">
            <v xml:space="preserve"> Càc BT35x35 L&gt;12m,Bîa&lt;2.5T,‡g/th²ng ‡cII </v>
          </cell>
          <cell r="C325" t="str">
            <v>m</v>
          </cell>
          <cell r="D325">
            <v>0</v>
          </cell>
          <cell r="E325">
            <v>683.14</v>
          </cell>
          <cell r="F325">
            <v>25796.04</v>
          </cell>
        </row>
        <row r="326">
          <cell r="A326">
            <v>93625</v>
          </cell>
          <cell r="B326" t="str">
            <v xml:space="preserve"> Càc BT40x40 L&gt;12m,Bîa&lt;2.5T,‡g/th²ng ‡cII </v>
          </cell>
          <cell r="C326" t="str">
            <v>m</v>
          </cell>
          <cell r="D326">
            <v>0</v>
          </cell>
          <cell r="E326">
            <v>782.59</v>
          </cell>
          <cell r="F326">
            <v>29551.16</v>
          </cell>
        </row>
        <row r="327">
          <cell r="A327">
            <v>93713</v>
          </cell>
          <cell r="B327" t="str">
            <v xml:space="preserve"> Càc BT30x30 L&lt;12m,Bîa&gt;2.5T,‡g/th²ng ‡cI  </v>
          </cell>
          <cell r="C327" t="str">
            <v>m</v>
          </cell>
          <cell r="D327">
            <v>0</v>
          </cell>
          <cell r="E327">
            <v>505.87</v>
          </cell>
          <cell r="F327">
            <v>18640.900000000001</v>
          </cell>
        </row>
        <row r="328">
          <cell r="A328">
            <v>93714</v>
          </cell>
          <cell r="B328" t="str">
            <v xml:space="preserve"> Càc BT35x35 L&lt;12m,Bîa&gt;2.5T,‡g/th²ng ‡cI  </v>
          </cell>
          <cell r="C328" t="str">
            <v>m</v>
          </cell>
          <cell r="D328">
            <v>0</v>
          </cell>
          <cell r="E328">
            <v>594.51</v>
          </cell>
          <cell r="F328">
            <v>21747.79</v>
          </cell>
        </row>
        <row r="329">
          <cell r="A329">
            <v>93715</v>
          </cell>
          <cell r="B329" t="str">
            <v xml:space="preserve"> Càc BT40x40 L&lt;12m,Bîa&gt;2.5T,‡g/th²ng ‡cI  </v>
          </cell>
          <cell r="C329" t="str">
            <v>m</v>
          </cell>
          <cell r="D329">
            <v>0</v>
          </cell>
          <cell r="E329">
            <v>713.41</v>
          </cell>
          <cell r="F329">
            <v>26042.44</v>
          </cell>
        </row>
        <row r="330">
          <cell r="A330">
            <v>93723</v>
          </cell>
          <cell r="B330" t="str">
            <v xml:space="preserve"> Càc BT30x30 L&lt;12m,Bîa&gt;2.5T,‡g/th²ng ‡cII </v>
          </cell>
          <cell r="C330" t="str">
            <v>m</v>
          </cell>
          <cell r="D330">
            <v>0</v>
          </cell>
          <cell r="E330">
            <v>594.51</v>
          </cell>
          <cell r="F330">
            <v>22661.49</v>
          </cell>
        </row>
        <row r="331">
          <cell r="A331">
            <v>93724</v>
          </cell>
          <cell r="B331" t="str">
            <v xml:space="preserve"> Càc BT35x35 L&lt;12m,Bîa&gt;2.5T,‡g/th²ng ‡cII </v>
          </cell>
          <cell r="C331" t="str">
            <v>m</v>
          </cell>
          <cell r="D331">
            <v>0</v>
          </cell>
          <cell r="E331">
            <v>680.98</v>
          </cell>
          <cell r="F331">
            <v>26042.44</v>
          </cell>
        </row>
        <row r="332">
          <cell r="A332">
            <v>93725</v>
          </cell>
          <cell r="B332" t="str">
            <v xml:space="preserve"> Càc BT40x40 L&lt;12m,Bîa&gt;2.5T,‡g/th²ng ‡cII </v>
          </cell>
          <cell r="C332" t="str">
            <v>m</v>
          </cell>
          <cell r="D332">
            <v>0</v>
          </cell>
          <cell r="E332">
            <v>778.27</v>
          </cell>
          <cell r="F332">
            <v>31250.93</v>
          </cell>
        </row>
        <row r="333">
          <cell r="A333">
            <v>93813</v>
          </cell>
          <cell r="B333" t="str">
            <v xml:space="preserve"> Càc BT30x30 L&gt;12m,Bîa&gt;2.5T,‡g/th²ng ‡cI  </v>
          </cell>
          <cell r="C333" t="str">
            <v>m</v>
          </cell>
          <cell r="D333">
            <v>0</v>
          </cell>
          <cell r="E333">
            <v>425.88</v>
          </cell>
          <cell r="F333">
            <v>18001.27</v>
          </cell>
        </row>
        <row r="334">
          <cell r="A334">
            <v>93814</v>
          </cell>
          <cell r="B334" t="str">
            <v xml:space="preserve"> Càc BT35x35 L&gt;12m,Bîa&gt;2.5T,‡g/th²ng ‡cI  </v>
          </cell>
          <cell r="C334" t="str">
            <v>m</v>
          </cell>
          <cell r="D334">
            <v>0</v>
          </cell>
          <cell r="E334">
            <v>495.06</v>
          </cell>
          <cell r="F334">
            <v>20925.330000000002</v>
          </cell>
        </row>
        <row r="335">
          <cell r="A335">
            <v>93815</v>
          </cell>
          <cell r="B335" t="str">
            <v xml:space="preserve"> Càc BT40x40 L&gt;12m,Bîa&gt;2.5T,‡g/th²ng ‡cI  </v>
          </cell>
          <cell r="C335" t="str">
            <v>m</v>
          </cell>
          <cell r="D335">
            <v>0</v>
          </cell>
          <cell r="E335">
            <v>607.48</v>
          </cell>
          <cell r="F335">
            <v>25676.93</v>
          </cell>
        </row>
        <row r="336">
          <cell r="A336">
            <v>93823</v>
          </cell>
          <cell r="B336" t="str">
            <v xml:space="preserve"> Càc BT30x30 L&gt;12m,Bîa&gt;2.5T,‡g/th²ng ‡cII </v>
          </cell>
          <cell r="C336" t="str">
            <v>m</v>
          </cell>
          <cell r="D336">
            <v>0</v>
          </cell>
          <cell r="E336">
            <v>516.67999999999995</v>
          </cell>
          <cell r="F336">
            <v>21839.1</v>
          </cell>
        </row>
        <row r="337">
          <cell r="A337">
            <v>93824</v>
          </cell>
          <cell r="B337" t="str">
            <v xml:space="preserve"> Càc BT35x35 L&gt;12m,Bîa&gt;2.5T,‡g/th²ng ‡cII </v>
          </cell>
          <cell r="C337" t="str">
            <v>m</v>
          </cell>
          <cell r="D337">
            <v>0</v>
          </cell>
          <cell r="E337">
            <v>605.32000000000005</v>
          </cell>
          <cell r="F337">
            <v>25585.56</v>
          </cell>
        </row>
        <row r="338">
          <cell r="A338">
            <v>93825</v>
          </cell>
          <cell r="B338" t="str">
            <v xml:space="preserve"> Càc BT40x40 L&gt;12m,Bîa&gt;2.5T,‡g/th²ng ‡cII </v>
          </cell>
          <cell r="C338" t="str">
            <v>m</v>
          </cell>
          <cell r="D338">
            <v>0</v>
          </cell>
          <cell r="E338">
            <v>730.7</v>
          </cell>
          <cell r="F338">
            <v>30885.42</v>
          </cell>
        </row>
        <row r="339">
          <cell r="A339">
            <v>98110</v>
          </cell>
          <cell r="B339" t="str">
            <v xml:space="preserve"> ¾p rung càc cŸt D330 L&lt;=7m,‡¶t c¶p I     </v>
          </cell>
          <cell r="C339" t="str">
            <v>m</v>
          </cell>
          <cell r="D339">
            <v>2266.2800000000002</v>
          </cell>
          <cell r="E339">
            <v>756.65</v>
          </cell>
          <cell r="F339">
            <v>47295.05</v>
          </cell>
        </row>
        <row r="340">
          <cell r="A340">
            <v>98120</v>
          </cell>
          <cell r="B340" t="str">
            <v xml:space="preserve"> ¾p rung càc cŸt D430 L&lt;=7m,‡¶t c¶p I     </v>
          </cell>
          <cell r="C340" t="str">
            <v>m</v>
          </cell>
          <cell r="D340">
            <v>6286.56</v>
          </cell>
          <cell r="E340">
            <v>1354.4</v>
          </cell>
          <cell r="F340">
            <v>50448.06</v>
          </cell>
        </row>
        <row r="341">
          <cell r="A341">
            <v>98130</v>
          </cell>
          <cell r="B341" t="str">
            <v xml:space="preserve"> ¾p rung càc cŸt D330 L&lt;=7m,‡¶t c¶p II    </v>
          </cell>
          <cell r="C341" t="str">
            <v>m</v>
          </cell>
          <cell r="D341">
            <v>2266.2800000000002</v>
          </cell>
          <cell r="E341">
            <v>810.69</v>
          </cell>
          <cell r="F341">
            <v>50448.06</v>
          </cell>
        </row>
        <row r="342">
          <cell r="A342">
            <v>98140</v>
          </cell>
          <cell r="B342" t="str">
            <v xml:space="preserve"> ¾p rung càc cŸt D430 L&lt;=7m,‡¶t c¶p II    </v>
          </cell>
          <cell r="C342" t="str">
            <v>m</v>
          </cell>
          <cell r="D342">
            <v>3955.43</v>
          </cell>
          <cell r="E342">
            <v>1451.68</v>
          </cell>
          <cell r="F342">
            <v>55177.56</v>
          </cell>
        </row>
        <row r="343">
          <cell r="A343">
            <v>98210</v>
          </cell>
          <cell r="B343" t="str">
            <v xml:space="preserve"> ¾p rung càc cŸt D330 L&gt; 7m,‡¶t c¶p I     </v>
          </cell>
          <cell r="C343" t="str">
            <v>m</v>
          </cell>
          <cell r="D343">
            <v>2266.2800000000002</v>
          </cell>
          <cell r="E343">
            <v>864.74</v>
          </cell>
          <cell r="F343">
            <v>42565.55</v>
          </cell>
        </row>
        <row r="344">
          <cell r="A344">
            <v>98220</v>
          </cell>
          <cell r="B344" t="str">
            <v xml:space="preserve"> ¾p rung càc cŸt D430 L&gt; 7m,‡¶t c¶p I     </v>
          </cell>
          <cell r="C344" t="str">
            <v>m</v>
          </cell>
          <cell r="D344">
            <v>3955.43</v>
          </cell>
          <cell r="E344">
            <v>1547.88</v>
          </cell>
          <cell r="F344">
            <v>45403.25</v>
          </cell>
        </row>
        <row r="345">
          <cell r="A345">
            <v>98230</v>
          </cell>
          <cell r="B345" t="str">
            <v xml:space="preserve"> ¾p rung càc cŸt D330 L&gt; 7m,‡¶t c¶p II    </v>
          </cell>
          <cell r="C345" t="str">
            <v>m</v>
          </cell>
          <cell r="D345">
            <v>2266.2800000000002</v>
          </cell>
          <cell r="E345">
            <v>918.79</v>
          </cell>
          <cell r="F345">
            <v>45403.25</v>
          </cell>
        </row>
        <row r="346">
          <cell r="A346">
            <v>98240</v>
          </cell>
          <cell r="B346" t="str">
            <v xml:space="preserve"> ¾p rung càc cŸt D430 L&gt; 7m,‡¶t c¶p II    </v>
          </cell>
          <cell r="C346" t="str">
            <v>m</v>
          </cell>
          <cell r="D346">
            <v>3955.43</v>
          </cell>
          <cell r="E346">
            <v>1645.17</v>
          </cell>
          <cell r="F346">
            <v>49659.81</v>
          </cell>
        </row>
        <row r="347">
          <cell r="A347">
            <v>98310</v>
          </cell>
          <cell r="B347" t="str">
            <v xml:space="preserve"> ¾p rung càc cŸt D330 L&gt;12m,‡¶t c¶p I     </v>
          </cell>
          <cell r="C347" t="str">
            <v>m</v>
          </cell>
          <cell r="D347">
            <v>2266.2800000000002</v>
          </cell>
          <cell r="E347">
            <v>972.83</v>
          </cell>
          <cell r="F347">
            <v>38308.99</v>
          </cell>
        </row>
        <row r="348">
          <cell r="A348">
            <v>98320</v>
          </cell>
          <cell r="B348" t="str">
            <v xml:space="preserve"> ¾p rung càc cŸt D430 L&gt;12m,‡¶t c¶p I     </v>
          </cell>
          <cell r="C348" t="str">
            <v>m</v>
          </cell>
          <cell r="D348">
            <v>3955.43</v>
          </cell>
          <cell r="E348">
            <v>1741.37</v>
          </cell>
          <cell r="F348">
            <v>40831.4</v>
          </cell>
        </row>
        <row r="349">
          <cell r="A349">
            <v>98330</v>
          </cell>
          <cell r="B349" t="str">
            <v xml:space="preserve"> ¾p rung càc cŸt D330 L&gt;12m,‡¶t c¶p II    </v>
          </cell>
          <cell r="C349" t="str">
            <v>m</v>
          </cell>
          <cell r="D349">
            <v>2266.2800000000002</v>
          </cell>
          <cell r="E349">
            <v>1026.8800000000001</v>
          </cell>
          <cell r="F349">
            <v>40831.4</v>
          </cell>
        </row>
        <row r="350">
          <cell r="A350">
            <v>98340</v>
          </cell>
          <cell r="B350" t="str">
            <v xml:space="preserve"> ¾p rung càc cŸt D430 L&gt;12m,‡¶t c¶p II    </v>
          </cell>
          <cell r="C350" t="str">
            <v>m</v>
          </cell>
          <cell r="D350">
            <v>3955.43</v>
          </cell>
          <cell r="E350">
            <v>1838.65</v>
          </cell>
          <cell r="F350">
            <v>45718.55</v>
          </cell>
        </row>
        <row r="351">
          <cell r="A351">
            <v>99110</v>
          </cell>
          <cell r="B351" t="str">
            <v xml:space="preserve"> ¾p trõèc càc BTCT 15x15 L&lt;=4m,‡¶t c¶p I  </v>
          </cell>
          <cell r="C351" t="str">
            <v>m</v>
          </cell>
          <cell r="D351">
            <v>0</v>
          </cell>
          <cell r="E351">
            <v>734.49</v>
          </cell>
          <cell r="F351">
            <v>11965.39</v>
          </cell>
        </row>
        <row r="352">
          <cell r="A352">
            <v>99111</v>
          </cell>
          <cell r="B352" t="str">
            <v xml:space="preserve"> ¾p trõèc càc BTCT 20x20 L&lt;=4m,‡¶t c¶p I  </v>
          </cell>
          <cell r="C352" t="str">
            <v>m</v>
          </cell>
          <cell r="D352">
            <v>0</v>
          </cell>
          <cell r="E352">
            <v>1330.43</v>
          </cell>
          <cell r="F352">
            <v>17339.07</v>
          </cell>
        </row>
        <row r="353">
          <cell r="A353">
            <v>99112</v>
          </cell>
          <cell r="B353" t="str">
            <v xml:space="preserve"> ¾p trõèc càc BTCT 25x25 L&lt;=4m,‡¶t c¶p I  </v>
          </cell>
          <cell r="C353" t="str">
            <v>m</v>
          </cell>
          <cell r="D353">
            <v>0</v>
          </cell>
          <cell r="E353">
            <v>1566.83</v>
          </cell>
          <cell r="F353">
            <v>20419.98</v>
          </cell>
        </row>
        <row r="354">
          <cell r="A354">
            <v>99210</v>
          </cell>
          <cell r="B354" t="str">
            <v xml:space="preserve"> ¾p trõèc càc BTCT 15x15 L&lt;=4m,‡¶t c¶p II </v>
          </cell>
          <cell r="C354" t="str">
            <v>m</v>
          </cell>
          <cell r="D354">
            <v>0</v>
          </cell>
          <cell r="E354">
            <v>844.44</v>
          </cell>
          <cell r="F354">
            <v>13756.62</v>
          </cell>
        </row>
        <row r="355">
          <cell r="A355">
            <v>99211</v>
          </cell>
          <cell r="B355" t="str">
            <v xml:space="preserve"> ¾p trõèc càc BTCT 20x20 L&lt;=4m,‡¶t c¶p II </v>
          </cell>
          <cell r="C355" t="str">
            <v>m</v>
          </cell>
          <cell r="D355">
            <v>0</v>
          </cell>
          <cell r="E355">
            <v>1528.35</v>
          </cell>
          <cell r="F355">
            <v>19918.439999999999</v>
          </cell>
        </row>
        <row r="356">
          <cell r="A356">
            <v>99212</v>
          </cell>
          <cell r="B356" t="str">
            <v xml:space="preserve"> ¾p trõèc càc BTCT 25x25 L&lt;=4m,‡¶t c¶p II </v>
          </cell>
          <cell r="C356" t="str">
            <v>m</v>
          </cell>
          <cell r="D356">
            <v>0</v>
          </cell>
          <cell r="E356">
            <v>1913.18</v>
          </cell>
          <cell r="F356">
            <v>24933.88</v>
          </cell>
        </row>
        <row r="357">
          <cell r="A357">
            <v>99310</v>
          </cell>
          <cell r="B357" t="str">
            <v xml:space="preserve"> ¾p trõèc càc BTCT 15x15 L&gt; 4m,‡¶t c¶p I  </v>
          </cell>
          <cell r="C357" t="str">
            <v>m</v>
          </cell>
          <cell r="D357">
            <v>0</v>
          </cell>
          <cell r="E357">
            <v>681.71</v>
          </cell>
          <cell r="F357">
            <v>11105.61</v>
          </cell>
        </row>
        <row r="358">
          <cell r="A358">
            <v>99311</v>
          </cell>
          <cell r="B358" t="str">
            <v xml:space="preserve"> ¾p trõèc càc BTCT 20x20 L&gt; 4m,‡¶t c¶p I  </v>
          </cell>
          <cell r="C358" t="str">
            <v>m</v>
          </cell>
          <cell r="D358">
            <v>0</v>
          </cell>
          <cell r="E358">
            <v>1236.97</v>
          </cell>
          <cell r="F358">
            <v>16121.04</v>
          </cell>
        </row>
        <row r="359">
          <cell r="A359">
            <v>99312</v>
          </cell>
          <cell r="B359" t="str">
            <v xml:space="preserve"> ¾p trõèc càc BTCT 25x25 L&gt; 4m,‡¶t c¶p I  </v>
          </cell>
          <cell r="C359" t="str">
            <v>m</v>
          </cell>
          <cell r="D359">
            <v>0</v>
          </cell>
          <cell r="E359">
            <v>1374.41</v>
          </cell>
          <cell r="F359">
            <v>17912.27</v>
          </cell>
        </row>
        <row r="360">
          <cell r="A360">
            <v>99410</v>
          </cell>
          <cell r="B360" t="str">
            <v xml:space="preserve"> ¾p trõèc càc BTCT 15x15 L&gt; 4m,‡¶t c¶p II </v>
          </cell>
          <cell r="C360" t="str">
            <v>m</v>
          </cell>
          <cell r="D360">
            <v>0</v>
          </cell>
          <cell r="E360">
            <v>800.46</v>
          </cell>
          <cell r="F360">
            <v>13040.13</v>
          </cell>
        </row>
        <row r="361">
          <cell r="A361">
            <v>99411</v>
          </cell>
          <cell r="B361" t="str">
            <v xml:space="preserve"> ¾p trõèc càc BTCT 20x20 L&gt; 4m,‡¶t c¶p II </v>
          </cell>
          <cell r="C361" t="str">
            <v>m</v>
          </cell>
          <cell r="D361">
            <v>0</v>
          </cell>
          <cell r="E361">
            <v>1346.93</v>
          </cell>
          <cell r="F361">
            <v>17554.02</v>
          </cell>
        </row>
        <row r="362">
          <cell r="A362">
            <v>99412</v>
          </cell>
          <cell r="B362" t="str">
            <v xml:space="preserve"> ¾p trõèc càc BTCT 25x25 L&gt; 4m,‡¶t c¶p II </v>
          </cell>
          <cell r="C362" t="str">
            <v>m</v>
          </cell>
          <cell r="D362">
            <v>0</v>
          </cell>
          <cell r="E362">
            <v>1687.78</v>
          </cell>
          <cell r="F362">
            <v>21852.97</v>
          </cell>
        </row>
        <row r="363">
          <cell r="A363">
            <v>113110</v>
          </cell>
          <cell r="B363" t="str">
            <v xml:space="preserve"> MÜng ½õéng = ½Ÿ lèp mÜng ½¬ l¿n d¡y 15cm </v>
          </cell>
          <cell r="C363" t="str">
            <v>m2</v>
          </cell>
          <cell r="D363">
            <v>10173.42</v>
          </cell>
          <cell r="E363">
            <v>846.91</v>
          </cell>
          <cell r="F363">
            <v>328.63</v>
          </cell>
        </row>
        <row r="364">
          <cell r="A364">
            <v>113120</v>
          </cell>
          <cell r="B364" t="str">
            <v xml:space="preserve"> MÜng ½õéng = ½Ÿ lèp mÜng ½¬ l¿n d¡y 20cm </v>
          </cell>
          <cell r="C364" t="str">
            <v>m2</v>
          </cell>
          <cell r="D364">
            <v>13564.56</v>
          </cell>
          <cell r="E364">
            <v>1129.22</v>
          </cell>
          <cell r="F364">
            <v>328.63</v>
          </cell>
        </row>
        <row r="365">
          <cell r="A365">
            <v>113130</v>
          </cell>
          <cell r="B365" t="str">
            <v xml:space="preserve"> MÜng ½õéng = ½Ÿ lèp mÜng ½¬ l¿n d¡y 25cm </v>
          </cell>
          <cell r="C365" t="str">
            <v>m2</v>
          </cell>
          <cell r="D365">
            <v>16955.7</v>
          </cell>
          <cell r="E365">
            <v>1621.24</v>
          </cell>
          <cell r="F365">
            <v>328.63</v>
          </cell>
        </row>
        <row r="366">
          <cell r="A366">
            <v>113140</v>
          </cell>
          <cell r="B366" t="str">
            <v xml:space="preserve"> MÜng ½õéng = ½Ÿ lèp mÜng ½¬ l¿n d¡y 30cm </v>
          </cell>
          <cell r="C366" t="str">
            <v>m2</v>
          </cell>
          <cell r="D366">
            <v>20346.84</v>
          </cell>
          <cell r="E366">
            <v>1944.88</v>
          </cell>
          <cell r="F366">
            <v>328.63</v>
          </cell>
        </row>
        <row r="367">
          <cell r="A367">
            <v>113210</v>
          </cell>
          <cell r="B367" t="str">
            <v xml:space="preserve"> MÜng ½õéng =cŸt lèp mÜng ½¬ l¿n d¡y 10cm </v>
          </cell>
          <cell r="C367" t="str">
            <v>m2</v>
          </cell>
          <cell r="D367">
            <v>1601.86</v>
          </cell>
          <cell r="E367">
            <v>135.1</v>
          </cell>
          <cell r="F367">
            <v>328.63</v>
          </cell>
        </row>
        <row r="368">
          <cell r="A368">
            <v>113220</v>
          </cell>
          <cell r="B368" t="str">
            <v xml:space="preserve"> MÜng ½õéng =cŸt lèp mÜng ½¬ l¿n d¡y 15cm </v>
          </cell>
          <cell r="C368" t="str">
            <v>m2</v>
          </cell>
          <cell r="D368">
            <v>2402.79</v>
          </cell>
          <cell r="E368">
            <v>202.65</v>
          </cell>
          <cell r="F368">
            <v>328.63</v>
          </cell>
        </row>
        <row r="369">
          <cell r="A369">
            <v>113230</v>
          </cell>
          <cell r="B369" t="str">
            <v xml:space="preserve"> MÜng ½õéng =cŸt lèp mÜng ½¬ l¿n d¡y 20cm </v>
          </cell>
          <cell r="C369" t="str">
            <v>m2</v>
          </cell>
          <cell r="D369">
            <v>3203.72</v>
          </cell>
          <cell r="E369">
            <v>270.20999999999998</v>
          </cell>
          <cell r="F369">
            <v>328.63</v>
          </cell>
        </row>
        <row r="370">
          <cell r="A370">
            <v>113240</v>
          </cell>
          <cell r="B370" t="str">
            <v xml:space="preserve"> MÜng ½õéng =cŸt lèp mÜng ½¬ l¿n d¡y 25cm </v>
          </cell>
          <cell r="C370" t="str">
            <v>m2</v>
          </cell>
          <cell r="D370">
            <v>4004.65</v>
          </cell>
          <cell r="E370">
            <v>338.77</v>
          </cell>
          <cell r="F370">
            <v>657.26</v>
          </cell>
        </row>
        <row r="371">
          <cell r="A371">
            <v>113250</v>
          </cell>
          <cell r="B371" t="str">
            <v xml:space="preserve"> MÜng ½õéng =cŸt lèp mÜng ½¬ l¿n d¡y 30cm </v>
          </cell>
          <cell r="C371" t="str">
            <v>m2</v>
          </cell>
          <cell r="D371">
            <v>4805.58</v>
          </cell>
          <cell r="E371">
            <v>406.32</v>
          </cell>
          <cell r="F371">
            <v>657.26</v>
          </cell>
        </row>
        <row r="372">
          <cell r="A372">
            <v>113311</v>
          </cell>
          <cell r="B372" t="str">
            <v xml:space="preserve"> MÜng cŸt v¡ng g/câ 6%XM T/træn 20-25m3/h </v>
          </cell>
          <cell r="C372" t="str">
            <v>m3</v>
          </cell>
          <cell r="D372">
            <v>124543.78</v>
          </cell>
          <cell r="E372">
            <v>3269.59</v>
          </cell>
          <cell r="F372">
            <v>12971.12</v>
          </cell>
        </row>
        <row r="373">
          <cell r="A373">
            <v>113312</v>
          </cell>
          <cell r="B373" t="str">
            <v xml:space="preserve"> MÜng cŸt v¡ng g/câ 8%XM T/træn 20-25m3/h </v>
          </cell>
          <cell r="C373" t="str">
            <v>m3</v>
          </cell>
          <cell r="D373">
            <v>149742.81</v>
          </cell>
          <cell r="E373">
            <v>3382.34</v>
          </cell>
          <cell r="F373">
            <v>12971.12</v>
          </cell>
        </row>
        <row r="374">
          <cell r="A374">
            <v>113313</v>
          </cell>
          <cell r="B374" t="str">
            <v xml:space="preserve"> MÜng cŸt v¡ng g/câ 6%XM T/træn 30m3/h    </v>
          </cell>
          <cell r="C374" t="str">
            <v>m3</v>
          </cell>
          <cell r="D374">
            <v>124543.78</v>
          </cell>
          <cell r="E374">
            <v>3269.59</v>
          </cell>
          <cell r="F374">
            <v>18529.27</v>
          </cell>
        </row>
        <row r="375">
          <cell r="A375">
            <v>113314</v>
          </cell>
          <cell r="B375" t="str">
            <v xml:space="preserve"> MÜng cŸt v¡ng g/câ 8%XM T/træn 30m3/h    </v>
          </cell>
          <cell r="C375" t="str">
            <v>m3</v>
          </cell>
          <cell r="D375">
            <v>149742.81</v>
          </cell>
          <cell r="E375">
            <v>3382.34</v>
          </cell>
          <cell r="F375">
            <v>18529.27</v>
          </cell>
        </row>
        <row r="376">
          <cell r="A376">
            <v>113315</v>
          </cell>
          <cell r="B376" t="str">
            <v xml:space="preserve"> MÜng cŸt v¡ng g/câ 6%XM T/træn 50m3/h    </v>
          </cell>
          <cell r="C376" t="str">
            <v>m3</v>
          </cell>
          <cell r="D376">
            <v>124543.78</v>
          </cell>
          <cell r="E376">
            <v>3269.59</v>
          </cell>
          <cell r="F376">
            <v>12543.17</v>
          </cell>
        </row>
        <row r="377">
          <cell r="A377">
            <v>113316</v>
          </cell>
          <cell r="B377" t="str">
            <v xml:space="preserve"> MÜng cŸt v¡ng g/câ 8%XM T/træn 50m3/h    </v>
          </cell>
          <cell r="C377" t="str">
            <v>m3</v>
          </cell>
          <cell r="D377">
            <v>149742.81</v>
          </cell>
          <cell r="E377">
            <v>3382.34</v>
          </cell>
          <cell r="F377">
            <v>12543.17</v>
          </cell>
        </row>
        <row r="378">
          <cell r="A378">
            <v>113321</v>
          </cell>
          <cell r="B378" t="str">
            <v xml:space="preserve"> MÜng cŸt ½en  g/câ 6%XM T/træn 20-25m3/h </v>
          </cell>
          <cell r="C378" t="str">
            <v>m3</v>
          </cell>
          <cell r="D378">
            <v>89976.4</v>
          </cell>
          <cell r="E378">
            <v>3269.59</v>
          </cell>
          <cell r="F378">
            <v>12971.12</v>
          </cell>
        </row>
        <row r="379">
          <cell r="A379">
            <v>113322</v>
          </cell>
          <cell r="B379" t="str">
            <v xml:space="preserve"> MÜng cŸt ½en  g/câ 8%XM T/træn 20-25m3/h </v>
          </cell>
          <cell r="C379" t="str">
            <v>m3</v>
          </cell>
          <cell r="D379">
            <v>111950.31</v>
          </cell>
          <cell r="E379">
            <v>3382.34</v>
          </cell>
          <cell r="F379">
            <v>12971.12</v>
          </cell>
        </row>
        <row r="380">
          <cell r="A380">
            <v>113313</v>
          </cell>
          <cell r="B380" t="str">
            <v xml:space="preserve"> MÜng cŸt ½en  g/câ 6%XM T/træn 30m3/h    </v>
          </cell>
          <cell r="C380" t="str">
            <v>m3</v>
          </cell>
          <cell r="D380">
            <v>89976.4</v>
          </cell>
          <cell r="E380">
            <v>3269.59</v>
          </cell>
          <cell r="F380">
            <v>13529.27</v>
          </cell>
        </row>
        <row r="381">
          <cell r="A381">
            <v>113314</v>
          </cell>
          <cell r="B381" t="str">
            <v xml:space="preserve"> MÜng cŸt ½en  g/câ 8%XM T/træn 30m3/h    </v>
          </cell>
          <cell r="C381" t="str">
            <v>m3</v>
          </cell>
          <cell r="D381">
            <v>111950.31</v>
          </cell>
          <cell r="E381">
            <v>3382.34</v>
          </cell>
          <cell r="F381">
            <v>13529.27</v>
          </cell>
        </row>
        <row r="382">
          <cell r="A382">
            <v>113315</v>
          </cell>
          <cell r="B382" t="str">
            <v xml:space="preserve"> MÜng cŸt ½en  g/câ 6%XM T/træn 50m3/h    </v>
          </cell>
          <cell r="C382" t="str">
            <v>m3</v>
          </cell>
          <cell r="D382">
            <v>89976.4</v>
          </cell>
          <cell r="E382">
            <v>3269.59</v>
          </cell>
          <cell r="F382">
            <v>12543.17</v>
          </cell>
        </row>
        <row r="383">
          <cell r="A383">
            <v>113316</v>
          </cell>
          <cell r="B383" t="str">
            <v xml:space="preserve"> MÜng cŸt ½en  g/câ 8%XM T/træn 50m3/h    </v>
          </cell>
          <cell r="C383" t="str">
            <v>m3</v>
          </cell>
          <cell r="D383">
            <v>111950.31</v>
          </cell>
          <cell r="E383">
            <v>3382.34</v>
          </cell>
          <cell r="F383">
            <v>12543.17</v>
          </cell>
        </row>
        <row r="384">
          <cell r="A384">
            <v>114111</v>
          </cell>
          <cell r="B384" t="str">
            <v xml:space="preserve"> Lèp trÅn m´t ½õéng ½¬ l¿n ¾p  8cm ½Ÿ d¯m </v>
          </cell>
          <cell r="C384" t="str">
            <v>m2</v>
          </cell>
          <cell r="D384">
            <v>7907.57</v>
          </cell>
          <cell r="E384">
            <v>1129.22</v>
          </cell>
          <cell r="F384">
            <v>2172.6</v>
          </cell>
        </row>
        <row r="385">
          <cell r="A385">
            <v>114112</v>
          </cell>
          <cell r="B385" t="str">
            <v xml:space="preserve"> Lèp trÅn m´t ½õéng ½¬ l¿n ¾p 10cm ½Ÿ d¯m </v>
          </cell>
          <cell r="C385" t="str">
            <v>m2</v>
          </cell>
          <cell r="D385">
            <v>9826.2900000000009</v>
          </cell>
          <cell r="E385">
            <v>1209.8800000000001</v>
          </cell>
          <cell r="F385">
            <v>2683.79</v>
          </cell>
        </row>
        <row r="386">
          <cell r="A386">
            <v>114113</v>
          </cell>
          <cell r="B386" t="str">
            <v xml:space="preserve"> Lèp trÅn m´t ½õéng ½¬ l¿n ¾p 12cm ½Ÿ d¯m </v>
          </cell>
          <cell r="C386" t="str">
            <v>m2</v>
          </cell>
          <cell r="D386">
            <v>11698.25</v>
          </cell>
          <cell r="E386">
            <v>1267.3499999999999</v>
          </cell>
          <cell r="F386">
            <v>3213.25</v>
          </cell>
        </row>
        <row r="387">
          <cell r="A387">
            <v>114114</v>
          </cell>
          <cell r="B387" t="str">
            <v xml:space="preserve"> Lèp trÅn m´t ½õéng ½¬ l¿n ¾p 14cm ½Ÿ d¯m </v>
          </cell>
          <cell r="C387" t="str">
            <v>m2</v>
          </cell>
          <cell r="D387">
            <v>13656.07</v>
          </cell>
          <cell r="E387">
            <v>1321.79</v>
          </cell>
          <cell r="F387">
            <v>3742.71</v>
          </cell>
        </row>
        <row r="388">
          <cell r="A388">
            <v>114115</v>
          </cell>
          <cell r="B388" t="str">
            <v xml:space="preserve"> Lèp trÅn m´t ½õéng ½¬ l¿n ¾p 15cm ½Ÿ d¯m </v>
          </cell>
          <cell r="C388" t="str">
            <v>m2</v>
          </cell>
          <cell r="D388">
            <v>14604.82</v>
          </cell>
          <cell r="E388">
            <v>1354.05</v>
          </cell>
          <cell r="F388">
            <v>3998.31</v>
          </cell>
        </row>
        <row r="389">
          <cell r="A389">
            <v>114121</v>
          </cell>
          <cell r="B389" t="str">
            <v xml:space="preserve"> Lèp dõèi m´t ½õéng ½¬ l¿n ¾p  8cm ½Ÿ d¯m </v>
          </cell>
          <cell r="C389" t="str">
            <v>m2</v>
          </cell>
          <cell r="D389">
            <v>6837.52</v>
          </cell>
          <cell r="E389">
            <v>551.5</v>
          </cell>
          <cell r="F389">
            <v>1825.71</v>
          </cell>
        </row>
        <row r="390">
          <cell r="A390">
            <v>114122</v>
          </cell>
          <cell r="B390" t="str">
            <v xml:space="preserve"> Lèp dõèi m´t ½õéng ½¬ l¿n ¾p 10cm ½Ÿ d¯m </v>
          </cell>
          <cell r="C390" t="str">
            <v>m2</v>
          </cell>
          <cell r="D390">
            <v>8538.82</v>
          </cell>
          <cell r="E390">
            <v>618.04999999999995</v>
          </cell>
          <cell r="F390">
            <v>2190.85</v>
          </cell>
        </row>
        <row r="391">
          <cell r="A391">
            <v>114123</v>
          </cell>
          <cell r="B391" t="str">
            <v xml:space="preserve"> Lèp dõèi m´t ½õéng ½¬ l¿n ¾p 12cm ½Ÿ d¯m </v>
          </cell>
          <cell r="C391" t="str">
            <v>m2</v>
          </cell>
          <cell r="D391">
            <v>10246.58</v>
          </cell>
          <cell r="E391">
            <v>661.4</v>
          </cell>
          <cell r="F391">
            <v>2866.37</v>
          </cell>
        </row>
        <row r="392">
          <cell r="A392">
            <v>114124</v>
          </cell>
          <cell r="B392" t="str">
            <v xml:space="preserve"> Lèp dõèi m´t ½õéng ½¬ l¿n ¾p 14cm ½Ÿ d¯m </v>
          </cell>
          <cell r="C392" t="str">
            <v>m2</v>
          </cell>
          <cell r="D392">
            <v>11954.34</v>
          </cell>
          <cell r="E392">
            <v>705.76</v>
          </cell>
          <cell r="F392">
            <v>3176.74</v>
          </cell>
        </row>
        <row r="393">
          <cell r="A393">
            <v>114125</v>
          </cell>
          <cell r="B393" t="str">
            <v xml:space="preserve"> Lèp dõèi m´t ½õéng ½¬ l¿n ¾p 15cm ½Ÿ d¯m </v>
          </cell>
          <cell r="C393" t="str">
            <v>m2</v>
          </cell>
          <cell r="D393">
            <v>12769.41</v>
          </cell>
          <cell r="E393">
            <v>727.94</v>
          </cell>
          <cell r="F393">
            <v>3395.82</v>
          </cell>
        </row>
        <row r="394">
          <cell r="A394">
            <v>114211</v>
          </cell>
          <cell r="B394" t="str">
            <v xml:space="preserve"> Lèp trÅn M½õéng c¶p phâi ½¬ l¿n ¾p  6cm  </v>
          </cell>
          <cell r="C394" t="str">
            <v>m2</v>
          </cell>
          <cell r="D394">
            <v>1923.38</v>
          </cell>
          <cell r="E394">
            <v>331.91</v>
          </cell>
          <cell r="F394">
            <v>1296.25</v>
          </cell>
        </row>
        <row r="395">
          <cell r="A395">
            <v>114212</v>
          </cell>
          <cell r="B395" t="str">
            <v xml:space="preserve"> Lèp trÅn M½õéng c¶p phâi ½¬ l¿n ¾p  8cm  </v>
          </cell>
          <cell r="C395" t="str">
            <v>m2</v>
          </cell>
          <cell r="D395">
            <v>2497.46</v>
          </cell>
          <cell r="E395">
            <v>352.72</v>
          </cell>
          <cell r="F395">
            <v>1789.2</v>
          </cell>
        </row>
        <row r="396">
          <cell r="A396">
            <v>114213</v>
          </cell>
          <cell r="B396" t="str">
            <v xml:space="preserve"> Lèp trÅn M½õéng c¶p phâi ½¬ l¿n ¾p 10cm  </v>
          </cell>
          <cell r="C396" t="str">
            <v>m2</v>
          </cell>
          <cell r="D396">
            <v>3073.55</v>
          </cell>
          <cell r="E396">
            <v>374.59</v>
          </cell>
          <cell r="F396">
            <v>2190.85</v>
          </cell>
        </row>
        <row r="397">
          <cell r="A397">
            <v>114214</v>
          </cell>
          <cell r="B397" t="str">
            <v xml:space="preserve"> Lèp trÅn M½õéng c¶p phâi ½¬ l¿n ¾p 12cm  </v>
          </cell>
          <cell r="C397" t="str">
            <v>m2</v>
          </cell>
          <cell r="D397">
            <v>3649.64</v>
          </cell>
          <cell r="E397">
            <v>396.31</v>
          </cell>
          <cell r="F397">
            <v>2665.54</v>
          </cell>
        </row>
        <row r="398">
          <cell r="A398">
            <v>114215</v>
          </cell>
          <cell r="B398" t="str">
            <v xml:space="preserve"> Lèp trÅn M½õéng c¶p phâi ½¬ l¿n ¾p 14cm  </v>
          </cell>
          <cell r="C398" t="str">
            <v>m2</v>
          </cell>
          <cell r="D398">
            <v>4223.71</v>
          </cell>
          <cell r="E398">
            <v>418.11</v>
          </cell>
          <cell r="F398">
            <v>3103.71</v>
          </cell>
        </row>
        <row r="399">
          <cell r="A399">
            <v>114216</v>
          </cell>
          <cell r="B399" t="str">
            <v xml:space="preserve"> Lèp trÅn M½õéng c¶p phâi ½¬ l¿n ¾p 16cm  </v>
          </cell>
          <cell r="C399" t="str">
            <v>m2</v>
          </cell>
          <cell r="D399">
            <v>4799.8</v>
          </cell>
          <cell r="E399">
            <v>439.91</v>
          </cell>
          <cell r="F399">
            <v>3487.11</v>
          </cell>
        </row>
        <row r="400">
          <cell r="A400">
            <v>114217</v>
          </cell>
          <cell r="B400" t="str">
            <v xml:space="preserve"> Lèp trÅn M½õéng c¶p phâi ½¬ l¿n ¾p 18cm  </v>
          </cell>
          <cell r="C400" t="str">
            <v>m2</v>
          </cell>
          <cell r="D400">
            <v>5373.88</v>
          </cell>
          <cell r="E400">
            <v>460.72</v>
          </cell>
          <cell r="F400">
            <v>3961.79</v>
          </cell>
        </row>
        <row r="401">
          <cell r="A401">
            <v>114218</v>
          </cell>
          <cell r="B401" t="str">
            <v xml:space="preserve"> Lèp trÅn M½õéng c¶p phâi ½¬ l¿n ¾p 20cm  </v>
          </cell>
          <cell r="C401" t="str">
            <v>m2</v>
          </cell>
          <cell r="D401">
            <v>5949.97</v>
          </cell>
          <cell r="E401">
            <v>482.51</v>
          </cell>
          <cell r="F401">
            <v>4399.96</v>
          </cell>
        </row>
        <row r="402">
          <cell r="A402">
            <v>114221</v>
          </cell>
          <cell r="B402" t="str">
            <v xml:space="preserve"> Lèp dõèi M½õéng c¶p phâi ½¬ l¿n ¾p  6cm  </v>
          </cell>
          <cell r="C402" t="str">
            <v>m2</v>
          </cell>
          <cell r="D402">
            <v>1726.26</v>
          </cell>
          <cell r="E402">
            <v>196.18</v>
          </cell>
          <cell r="F402">
            <v>931.11</v>
          </cell>
        </row>
        <row r="403">
          <cell r="A403">
            <v>114222</v>
          </cell>
          <cell r="B403" t="str">
            <v xml:space="preserve">          M½õéng c¶p phâi ½¬ l¿n ¾p  8cm  </v>
          </cell>
          <cell r="C403" t="str">
            <v>m2</v>
          </cell>
          <cell r="D403">
            <v>2300.33</v>
          </cell>
          <cell r="E403">
            <v>217.97</v>
          </cell>
          <cell r="F403">
            <v>1278</v>
          </cell>
        </row>
        <row r="404">
          <cell r="A404">
            <v>114223</v>
          </cell>
          <cell r="B404" t="str">
            <v xml:space="preserve">          M½õéng c¶p phâi ½¬ l¿n ¾p 10cm  </v>
          </cell>
          <cell r="C404" t="str">
            <v>m2</v>
          </cell>
          <cell r="D404">
            <v>2876.42</v>
          </cell>
          <cell r="E404">
            <v>239.77</v>
          </cell>
          <cell r="F404">
            <v>1551.85</v>
          </cell>
        </row>
        <row r="405">
          <cell r="A405">
            <v>114224</v>
          </cell>
          <cell r="B405" t="str">
            <v xml:space="preserve">          M½õéng c¶p phâi ½¬ l¿n ¾p 12cm  </v>
          </cell>
          <cell r="C405" t="str">
            <v>m2</v>
          </cell>
          <cell r="D405">
            <v>3452.51</v>
          </cell>
          <cell r="E405">
            <v>261.57</v>
          </cell>
          <cell r="F405">
            <v>1898.74</v>
          </cell>
        </row>
        <row r="406">
          <cell r="A406">
            <v>114225</v>
          </cell>
          <cell r="B406" t="str">
            <v xml:space="preserve">          M½õéng c¶p phâi ½¬ l¿n ¾p 14cm  </v>
          </cell>
          <cell r="C406" t="str">
            <v>m2</v>
          </cell>
          <cell r="D406">
            <v>4026.59</v>
          </cell>
          <cell r="E406">
            <v>283.37</v>
          </cell>
          <cell r="F406">
            <v>2209.11</v>
          </cell>
        </row>
        <row r="407">
          <cell r="A407">
            <v>114226</v>
          </cell>
          <cell r="B407" t="str">
            <v xml:space="preserve">          M½õéng c¶p phâi ½¬ l¿n ¾p 16cm  </v>
          </cell>
          <cell r="C407" t="str">
            <v>m2</v>
          </cell>
          <cell r="D407">
            <v>4602.68</v>
          </cell>
          <cell r="E407">
            <v>304.17</v>
          </cell>
          <cell r="F407">
            <v>2482.9699999999998</v>
          </cell>
        </row>
        <row r="408">
          <cell r="A408">
            <v>114227</v>
          </cell>
          <cell r="B408" t="str">
            <v xml:space="preserve">          M½õéng c¶p phâi ½¬ l¿n ¾p 18cm  </v>
          </cell>
          <cell r="C408" t="str">
            <v>m2</v>
          </cell>
          <cell r="D408">
            <v>5176.75</v>
          </cell>
          <cell r="E408">
            <v>325.97000000000003</v>
          </cell>
          <cell r="F408">
            <v>2829.85</v>
          </cell>
        </row>
        <row r="409">
          <cell r="A409">
            <v>114228</v>
          </cell>
          <cell r="B409" t="str">
            <v xml:space="preserve">          M½õéng c¶p phâi ½¬ l¿n ¾p 20cm  </v>
          </cell>
          <cell r="C409" t="str">
            <v>m2</v>
          </cell>
          <cell r="D409">
            <v>5752.84</v>
          </cell>
          <cell r="E409">
            <v>347.77</v>
          </cell>
          <cell r="F409">
            <v>3249.76</v>
          </cell>
        </row>
        <row r="410">
          <cell r="A410">
            <v>114311</v>
          </cell>
          <cell r="B410" t="str">
            <v xml:space="preserve"> ‡õéng ½Ÿ d¯m lŸng nhúa 3.0kg/m2,d¡y  8cm </v>
          </cell>
          <cell r="C410" t="str">
            <v>m2</v>
          </cell>
          <cell r="D410">
            <v>17234.21</v>
          </cell>
          <cell r="E410">
            <v>1089.8599999999999</v>
          </cell>
          <cell r="F410">
            <v>2555.9899999999998</v>
          </cell>
        </row>
        <row r="411">
          <cell r="A411">
            <v>114312</v>
          </cell>
          <cell r="B411" t="str">
            <v xml:space="preserve"> ‡õéng ½Ÿ d¯m lŸng nhúa 3.0kg/m2 d¡y 10cm </v>
          </cell>
          <cell r="C411" t="str">
            <v>m2</v>
          </cell>
          <cell r="D411">
            <v>19114.349999999999</v>
          </cell>
          <cell r="E411">
            <v>1204.6400000000001</v>
          </cell>
          <cell r="F411">
            <v>3377.56</v>
          </cell>
        </row>
        <row r="412">
          <cell r="A412">
            <v>114313</v>
          </cell>
          <cell r="B412" t="str">
            <v xml:space="preserve"> ‡õéng ½Ÿ d¯m lŸng nhúa 3.0kg/m2 d¡y 12cm </v>
          </cell>
          <cell r="C412" t="str">
            <v>m2</v>
          </cell>
          <cell r="D412">
            <v>20981.85</v>
          </cell>
          <cell r="E412">
            <v>1204.6400000000001</v>
          </cell>
          <cell r="F412">
            <v>3377.56</v>
          </cell>
        </row>
        <row r="413">
          <cell r="A413">
            <v>114314</v>
          </cell>
          <cell r="B413" t="str">
            <v xml:space="preserve"> ‡õéng ½Ÿ d¯m lŸng nhúa 3.0kg/m2 d¡y 14cm </v>
          </cell>
          <cell r="C413" t="str">
            <v>m2</v>
          </cell>
          <cell r="D413">
            <v>22907.58</v>
          </cell>
          <cell r="E413">
            <v>1204.6400000000001</v>
          </cell>
          <cell r="F413">
            <v>3377.56</v>
          </cell>
        </row>
        <row r="414">
          <cell r="A414">
            <v>114315</v>
          </cell>
          <cell r="B414" t="str">
            <v xml:space="preserve"> ‡õéng ½Ÿ d¯m lŸng nhúa 3.0kg/m2 d¡y 15cm </v>
          </cell>
          <cell r="C414" t="str">
            <v>m2</v>
          </cell>
          <cell r="D414">
            <v>23785.83</v>
          </cell>
          <cell r="E414">
            <v>1318.42</v>
          </cell>
          <cell r="F414">
            <v>4217.3900000000003</v>
          </cell>
        </row>
        <row r="415">
          <cell r="A415">
            <v>114321</v>
          </cell>
          <cell r="B415" t="str">
            <v xml:space="preserve"> ‡õéng ½Ÿ d¯m lŸng nhúa 3.5kg/m2,d¡y  8cm </v>
          </cell>
          <cell r="C415" t="str">
            <v>m2</v>
          </cell>
          <cell r="D415">
            <v>18552.509999999998</v>
          </cell>
          <cell r="E415">
            <v>1089.8599999999999</v>
          </cell>
          <cell r="F415">
            <v>2555.9899999999998</v>
          </cell>
        </row>
        <row r="416">
          <cell r="A416">
            <v>114322</v>
          </cell>
          <cell r="B416" t="str">
            <v xml:space="preserve"> ‡õéng ½Ÿ d¯m lŸng nhúa 3.5kg/m2 d¡y 10cm </v>
          </cell>
          <cell r="C416" t="str">
            <v>m2</v>
          </cell>
          <cell r="D416">
            <v>20432.650000000001</v>
          </cell>
          <cell r="E416">
            <v>1204.6400000000001</v>
          </cell>
          <cell r="F416">
            <v>3377.56</v>
          </cell>
        </row>
        <row r="417">
          <cell r="A417">
            <v>114323</v>
          </cell>
          <cell r="B417" t="str">
            <v xml:space="preserve"> ‡õéng ½Ÿ d¯m lŸng nhúa 3.5kg/m2 d¡y 12cm </v>
          </cell>
          <cell r="C417" t="str">
            <v>m2</v>
          </cell>
          <cell r="D417">
            <v>22300.15</v>
          </cell>
          <cell r="E417">
            <v>1204.6400000000001</v>
          </cell>
          <cell r="F417">
            <v>3377.56</v>
          </cell>
        </row>
        <row r="418">
          <cell r="A418">
            <v>114324</v>
          </cell>
          <cell r="B418" t="str">
            <v xml:space="preserve"> ‡õéng ½Ÿ d¯m lŸng nhúa 3.5kg/m2 d¡y 14cm </v>
          </cell>
          <cell r="C418" t="str">
            <v>m2</v>
          </cell>
          <cell r="D418">
            <v>24225.88</v>
          </cell>
          <cell r="E418">
            <v>1204.6400000000001</v>
          </cell>
          <cell r="F418">
            <v>3377.56</v>
          </cell>
        </row>
        <row r="419">
          <cell r="A419">
            <v>114325</v>
          </cell>
          <cell r="B419" t="str">
            <v xml:space="preserve"> ‡õéng ½Ÿ d¯m lŸng nhúa 3.5kg/m2 d¡y 15cm </v>
          </cell>
          <cell r="C419" t="str">
            <v>m2</v>
          </cell>
          <cell r="D419">
            <v>25104.13</v>
          </cell>
          <cell r="E419">
            <v>1319.42</v>
          </cell>
          <cell r="F419">
            <v>4217.3900000000003</v>
          </cell>
        </row>
        <row r="420">
          <cell r="A420">
            <v>114331</v>
          </cell>
          <cell r="B420" t="str">
            <v xml:space="preserve"> ‡õéng ½Ÿ d¯m lŸng nhúa 5.0kg/m2,d¡y  8cm </v>
          </cell>
          <cell r="C420" t="str">
            <v>m2</v>
          </cell>
          <cell r="D420">
            <v>22504.51</v>
          </cell>
          <cell r="E420">
            <v>1434.2</v>
          </cell>
          <cell r="F420">
            <v>2738.57</v>
          </cell>
        </row>
        <row r="421">
          <cell r="A421">
            <v>114332</v>
          </cell>
          <cell r="B421" t="str">
            <v xml:space="preserve"> ‡õéng ½Ÿ d¯m lŸng nhúa 5.0kg/m2 d¡y 10cm </v>
          </cell>
          <cell r="C421" t="str">
            <v>m2</v>
          </cell>
          <cell r="D421">
            <v>24384.65</v>
          </cell>
          <cell r="E421">
            <v>1548.98</v>
          </cell>
          <cell r="F421">
            <v>3651.42</v>
          </cell>
        </row>
        <row r="422">
          <cell r="A422">
            <v>114333</v>
          </cell>
          <cell r="B422" t="str">
            <v xml:space="preserve"> ‡õéng ½Ÿ d¯m lŸng nhúa 5.0kg/m2 d¡y 12cm </v>
          </cell>
          <cell r="C422" t="str">
            <v>m2</v>
          </cell>
          <cell r="D422">
            <v>26252.15</v>
          </cell>
          <cell r="E422">
            <v>1548.98</v>
          </cell>
          <cell r="F422">
            <v>3651.42</v>
          </cell>
        </row>
        <row r="423">
          <cell r="A423">
            <v>114334</v>
          </cell>
          <cell r="B423" t="str">
            <v xml:space="preserve"> ‡õéng ½Ÿ d¯m lŸng nhúa 5.0kg/m2 d¡y 14cm </v>
          </cell>
          <cell r="C423" t="str">
            <v>m2</v>
          </cell>
          <cell r="D423">
            <v>28177.88</v>
          </cell>
          <cell r="E423">
            <v>1548.98</v>
          </cell>
          <cell r="F423">
            <v>3651.42</v>
          </cell>
        </row>
        <row r="424">
          <cell r="A424">
            <v>114335</v>
          </cell>
          <cell r="B424" t="str">
            <v xml:space="preserve"> ‡õéng ½Ÿ d¯m lŸng nhúa 5.0kg/m2 d¡y 15cm </v>
          </cell>
          <cell r="C424" t="str">
            <v>m2</v>
          </cell>
          <cell r="D424">
            <v>29056.13</v>
          </cell>
          <cell r="E424">
            <v>1663.75</v>
          </cell>
          <cell r="F424">
            <v>4564.28</v>
          </cell>
        </row>
        <row r="425">
          <cell r="A425">
            <v>114341</v>
          </cell>
          <cell r="B425" t="str">
            <v xml:space="preserve"> ‡õéng ½Ÿ d¯m lŸng nhúa 6.0kg/m2,d¡y  8cm </v>
          </cell>
          <cell r="C425" t="str">
            <v>m2</v>
          </cell>
          <cell r="D425">
            <v>25159.66</v>
          </cell>
          <cell r="E425">
            <v>1434.2</v>
          </cell>
          <cell r="F425">
            <v>2738.57</v>
          </cell>
        </row>
        <row r="426">
          <cell r="A426">
            <v>114342</v>
          </cell>
          <cell r="B426" t="str">
            <v xml:space="preserve"> ‡õéng ½Ÿ d¯m lŸng nhúa 6.0kg/m2 d¡y 10cm </v>
          </cell>
          <cell r="C426" t="str">
            <v>m2</v>
          </cell>
          <cell r="D426">
            <v>27039.8</v>
          </cell>
          <cell r="E426">
            <v>1548.98</v>
          </cell>
          <cell r="F426">
            <v>3651.42</v>
          </cell>
        </row>
        <row r="427">
          <cell r="A427">
            <v>114343</v>
          </cell>
          <cell r="B427" t="str">
            <v xml:space="preserve"> ‡õéng ½Ÿ d¯m lŸng nhúa 6.0kg/m2 d¡y 12cm </v>
          </cell>
          <cell r="C427" t="str">
            <v>m2</v>
          </cell>
          <cell r="D427">
            <v>28907.3</v>
          </cell>
          <cell r="E427">
            <v>1548.98</v>
          </cell>
          <cell r="F427">
            <v>3651.42</v>
          </cell>
        </row>
        <row r="428">
          <cell r="A428">
            <v>114344</v>
          </cell>
          <cell r="B428" t="str">
            <v xml:space="preserve"> ‡õéng ½Ÿ d¯m lŸng nhúa 6.0kg/m2 d¡y 14cm </v>
          </cell>
          <cell r="C428" t="str">
            <v>m2</v>
          </cell>
          <cell r="D428">
            <v>30833.03</v>
          </cell>
          <cell r="E428">
            <v>1548.98</v>
          </cell>
          <cell r="F428">
            <v>3651.42</v>
          </cell>
        </row>
        <row r="429">
          <cell r="A429">
            <v>114345</v>
          </cell>
          <cell r="B429" t="str">
            <v xml:space="preserve"> ‡õéng ½Ÿ d¯m lŸng nhúa 6.0kg/m2 d¡y 15cm </v>
          </cell>
          <cell r="C429" t="str">
            <v>m2</v>
          </cell>
          <cell r="D429">
            <v>31711.279999999999</v>
          </cell>
          <cell r="E429">
            <v>1663.75</v>
          </cell>
          <cell r="F429">
            <v>4564.28</v>
          </cell>
        </row>
        <row r="430">
          <cell r="A430">
            <v>114351</v>
          </cell>
          <cell r="B430" t="str">
            <v xml:space="preserve"> ‡õéng ½Ÿ d¯m lŸng nhúa 6.5kg/m2,d¡y  8cm </v>
          </cell>
          <cell r="C430" t="str">
            <v>m2</v>
          </cell>
          <cell r="D430">
            <v>27562.9</v>
          </cell>
          <cell r="E430">
            <v>1778.53</v>
          </cell>
          <cell r="F430">
            <v>2921.14</v>
          </cell>
        </row>
        <row r="431">
          <cell r="A431">
            <v>114352</v>
          </cell>
          <cell r="B431" t="str">
            <v xml:space="preserve"> ‡õéng ½Ÿ d¯m lŸng nhúa 6.5kg/m2 d¡y 10cm </v>
          </cell>
          <cell r="C431" t="str">
            <v>m2</v>
          </cell>
          <cell r="D431">
            <v>29443.040000000001</v>
          </cell>
          <cell r="E431">
            <v>1893.31</v>
          </cell>
          <cell r="F431">
            <v>3833.99</v>
          </cell>
        </row>
        <row r="432">
          <cell r="A432">
            <v>114353</v>
          </cell>
          <cell r="B432" t="str">
            <v xml:space="preserve"> ‡õéng ½Ÿ d¯m lŸng nhúa 6.5kg/m2 d¡y 12cm </v>
          </cell>
          <cell r="C432" t="str">
            <v>m2</v>
          </cell>
          <cell r="D432">
            <v>31310.54</v>
          </cell>
          <cell r="E432">
            <v>1893.31</v>
          </cell>
          <cell r="F432">
            <v>3833.99</v>
          </cell>
        </row>
        <row r="433">
          <cell r="A433">
            <v>114354</v>
          </cell>
          <cell r="B433" t="str">
            <v xml:space="preserve"> ‡õéng ½Ÿ d¯m lŸng nhúa 6.5kg/m2 d¡y 14cm </v>
          </cell>
          <cell r="C433" t="str">
            <v>m2</v>
          </cell>
          <cell r="D433">
            <v>33236.269999999997</v>
          </cell>
          <cell r="E433">
            <v>1893.31</v>
          </cell>
          <cell r="F433">
            <v>3833.99</v>
          </cell>
        </row>
        <row r="434">
          <cell r="A434">
            <v>114355</v>
          </cell>
          <cell r="B434" t="str">
            <v xml:space="preserve"> ‡õéng ½Ÿ d¯m lŸng nhúa 6.5kg/m2 d¡y 15cm </v>
          </cell>
          <cell r="C434" t="str">
            <v>m2</v>
          </cell>
          <cell r="D434">
            <v>34114.519999999997</v>
          </cell>
          <cell r="E434">
            <v>2008.09</v>
          </cell>
          <cell r="F434">
            <v>4564.28</v>
          </cell>
        </row>
        <row r="435">
          <cell r="A435">
            <v>114361</v>
          </cell>
          <cell r="B435" t="str">
            <v xml:space="preserve"> ‡õéng ½Ÿ d¯m lŸng nhúa 8.0kg/m2,d¡y  8cm </v>
          </cell>
          <cell r="C435" t="str">
            <v>m2</v>
          </cell>
          <cell r="D435">
            <v>31525.62</v>
          </cell>
          <cell r="E435">
            <v>1778.53</v>
          </cell>
          <cell r="F435">
            <v>2921.14</v>
          </cell>
        </row>
        <row r="436">
          <cell r="A436">
            <v>114362</v>
          </cell>
          <cell r="B436" t="str">
            <v xml:space="preserve"> ‡õéng ½Ÿ d¯m lŸng nhúa 8.0kg/m2 d¡y 10cm </v>
          </cell>
          <cell r="C436" t="str">
            <v>m2</v>
          </cell>
          <cell r="D436">
            <v>33405.760000000002</v>
          </cell>
          <cell r="E436">
            <v>1893.31</v>
          </cell>
          <cell r="F436">
            <v>3833.99</v>
          </cell>
        </row>
        <row r="437">
          <cell r="A437">
            <v>114363</v>
          </cell>
          <cell r="B437" t="str">
            <v xml:space="preserve"> ‡õéng ½Ÿ d¯m lŸng nhúa 8.0kg/m2 d¡y 12cm </v>
          </cell>
          <cell r="C437" t="str">
            <v>m2</v>
          </cell>
          <cell r="D437">
            <v>35273.269999999997</v>
          </cell>
          <cell r="E437">
            <v>1893.31</v>
          </cell>
          <cell r="F437">
            <v>3833.99</v>
          </cell>
        </row>
        <row r="438">
          <cell r="A438">
            <v>114364</v>
          </cell>
          <cell r="B438" t="str">
            <v xml:space="preserve"> ‡õéng ½Ÿ d¯m lŸng nhúa 8.0kg/m2 d¡y 14cm </v>
          </cell>
          <cell r="C438" t="str">
            <v>m2</v>
          </cell>
          <cell r="D438">
            <v>37198.99</v>
          </cell>
          <cell r="E438">
            <v>1893.31</v>
          </cell>
          <cell r="F438">
            <v>3833.99</v>
          </cell>
        </row>
        <row r="439">
          <cell r="A439">
            <v>114365</v>
          </cell>
          <cell r="B439" t="str">
            <v xml:space="preserve"> ‡õéng ½Ÿ d¯m lŸng nhúa 8.0kg/m2 d¡y 15cm </v>
          </cell>
          <cell r="C439" t="str">
            <v>m2</v>
          </cell>
          <cell r="D439">
            <v>38077.24</v>
          </cell>
          <cell r="E439">
            <v>2008.09</v>
          </cell>
          <cell r="F439">
            <v>4564.28</v>
          </cell>
        </row>
        <row r="440">
          <cell r="A440">
            <v>114412</v>
          </cell>
          <cell r="B440" t="str">
            <v xml:space="preserve"> ‡õéng ½d¯m nhúa thµm nhºp 5.5kg/m2,H 6cm </v>
          </cell>
          <cell r="C440" t="str">
            <v>m2</v>
          </cell>
          <cell r="D440">
            <v>23488.94</v>
          </cell>
          <cell r="E440">
            <v>1578.15</v>
          </cell>
          <cell r="F440">
            <v>2373.42</v>
          </cell>
        </row>
        <row r="441">
          <cell r="A441">
            <v>114413</v>
          </cell>
          <cell r="B441" t="str">
            <v xml:space="preserve"> ‡õéng ½d¯m nhúa thµm nhºp 5.5kg/m2,H 7cm </v>
          </cell>
          <cell r="C441" t="str">
            <v>m2</v>
          </cell>
          <cell r="D441">
            <v>24481.8</v>
          </cell>
          <cell r="E441">
            <v>1578.15</v>
          </cell>
          <cell r="F441">
            <v>2373.42</v>
          </cell>
        </row>
        <row r="442">
          <cell r="A442">
            <v>114414</v>
          </cell>
          <cell r="B442" t="str">
            <v xml:space="preserve"> ‡õéng ½d¯m nhúa thµm nhºp 5.5kg/m2,H 8cm </v>
          </cell>
          <cell r="C442" t="str">
            <v>m2</v>
          </cell>
          <cell r="D442">
            <v>25474.65</v>
          </cell>
          <cell r="E442">
            <v>1578.15</v>
          </cell>
          <cell r="F442">
            <v>2373.42</v>
          </cell>
        </row>
        <row r="443">
          <cell r="A443">
            <v>114415</v>
          </cell>
          <cell r="B443" t="str">
            <v xml:space="preserve"> ‡õéng ½d¯m nhúa thµm nhºp 5.5kg/m2,H 9cm </v>
          </cell>
          <cell r="C443" t="str">
            <v>m2</v>
          </cell>
          <cell r="D443">
            <v>25869.17</v>
          </cell>
          <cell r="E443">
            <v>1578.15</v>
          </cell>
          <cell r="F443">
            <v>2373.42</v>
          </cell>
        </row>
        <row r="444">
          <cell r="A444">
            <v>114416</v>
          </cell>
          <cell r="B444" t="str">
            <v xml:space="preserve"> ‡õéng ½d¯m nhúa thµm nhºp 5.5kg/m2,H10cm </v>
          </cell>
          <cell r="C444" t="str">
            <v>m2</v>
          </cell>
          <cell r="D444">
            <v>27958.05</v>
          </cell>
          <cell r="E444">
            <v>1725.15</v>
          </cell>
          <cell r="F444">
            <v>3468.85</v>
          </cell>
        </row>
        <row r="445">
          <cell r="A445">
            <v>114417</v>
          </cell>
          <cell r="B445" t="str">
            <v xml:space="preserve"> ‡õéng ½d¯m nhúa thµm nhºp 5.5kg/m2,H12cm </v>
          </cell>
          <cell r="C445" t="str">
            <v>m2</v>
          </cell>
          <cell r="D445">
            <v>30040.62</v>
          </cell>
          <cell r="E445">
            <v>1725.15</v>
          </cell>
          <cell r="F445">
            <v>3468.85</v>
          </cell>
        </row>
        <row r="446">
          <cell r="A446">
            <v>114418</v>
          </cell>
          <cell r="B446" t="str">
            <v xml:space="preserve"> ‡õéng ½d¯m nhúa thµm nhºp 5.5kg/m2,H14cm </v>
          </cell>
          <cell r="C446" t="str">
            <v>m2</v>
          </cell>
          <cell r="D446">
            <v>32130.25</v>
          </cell>
          <cell r="E446">
            <v>1725.15</v>
          </cell>
          <cell r="F446">
            <v>3468.85</v>
          </cell>
        </row>
        <row r="447">
          <cell r="A447">
            <v>114419</v>
          </cell>
          <cell r="B447" t="str">
            <v xml:space="preserve"> ‡õéng ½d¯m nhúa thµm nhºp 5.5kg/m2,H15cm </v>
          </cell>
          <cell r="C447" t="str">
            <v>m2</v>
          </cell>
          <cell r="D447">
            <v>33164.61</v>
          </cell>
          <cell r="E447">
            <v>1818.11</v>
          </cell>
          <cell r="F447">
            <v>3833.99</v>
          </cell>
        </row>
        <row r="448">
          <cell r="A448">
            <v>114420</v>
          </cell>
          <cell r="B448" t="str">
            <v xml:space="preserve"> ‡õéng ½d¯m nhúa thµm nhºp 6.0kg/m2,H 4cm </v>
          </cell>
          <cell r="C448" t="str">
            <v>m2</v>
          </cell>
          <cell r="D448">
            <v>22446.57</v>
          </cell>
          <cell r="E448">
            <v>1370.61</v>
          </cell>
          <cell r="F448">
            <v>2063.0500000000002</v>
          </cell>
        </row>
        <row r="449">
          <cell r="A449">
            <v>114421</v>
          </cell>
          <cell r="B449" t="str">
            <v xml:space="preserve"> ‡õéng ½d¯m nhúa thµm nhºp 6.0kg/m2,H 5cm </v>
          </cell>
          <cell r="C449" t="str">
            <v>m2</v>
          </cell>
          <cell r="D449">
            <v>23340.05</v>
          </cell>
          <cell r="E449">
            <v>1370.61</v>
          </cell>
          <cell r="F449">
            <v>2063.0500000000002</v>
          </cell>
        </row>
        <row r="450">
          <cell r="A450">
            <v>114422</v>
          </cell>
          <cell r="B450" t="str">
            <v xml:space="preserve"> ‡õéng ½d¯m nhúa thµm nhºp 6.0kg/m2,H 6cm </v>
          </cell>
          <cell r="C450" t="str">
            <v>m2</v>
          </cell>
          <cell r="D450">
            <v>24836.52</v>
          </cell>
          <cell r="E450">
            <v>1578.15</v>
          </cell>
          <cell r="F450">
            <v>2373.42</v>
          </cell>
        </row>
        <row r="451">
          <cell r="A451">
            <v>114423</v>
          </cell>
          <cell r="B451" t="str">
            <v xml:space="preserve"> ‡õéng ½d¯m nhúa thµm nhºp 6.0kg/m2,H 7cm </v>
          </cell>
          <cell r="C451" t="str">
            <v>m2</v>
          </cell>
          <cell r="D451">
            <v>25829.37</v>
          </cell>
          <cell r="E451">
            <v>1578.15</v>
          </cell>
          <cell r="F451">
            <v>2373.42</v>
          </cell>
        </row>
        <row r="452">
          <cell r="A452">
            <v>114424</v>
          </cell>
          <cell r="B452" t="str">
            <v xml:space="preserve"> ‡õéng ½d¯m nhúa thµm nhºp 6.0kg/m2,H 8cm </v>
          </cell>
          <cell r="C452" t="str">
            <v>m2</v>
          </cell>
          <cell r="D452">
            <v>26822.22</v>
          </cell>
          <cell r="E452">
            <v>1578.15</v>
          </cell>
          <cell r="F452">
            <v>2373.42</v>
          </cell>
        </row>
        <row r="453">
          <cell r="A453">
            <v>114425</v>
          </cell>
          <cell r="B453" t="str">
            <v xml:space="preserve"> ‡õéng ½d¯m nhúa thµm nhºp 6.0kg/m2,H 9cm </v>
          </cell>
          <cell r="C453" t="str">
            <v>m2</v>
          </cell>
          <cell r="D453">
            <v>27216.74</v>
          </cell>
          <cell r="E453">
            <v>1578.15</v>
          </cell>
          <cell r="F453">
            <v>2373.42</v>
          </cell>
        </row>
        <row r="454">
          <cell r="A454">
            <v>114426</v>
          </cell>
          <cell r="B454" t="str">
            <v xml:space="preserve"> ‡õéng ½d¯m nhúa thµm nhºp 6.0kg/m2,H10cm </v>
          </cell>
          <cell r="C454" t="str">
            <v>m2</v>
          </cell>
          <cell r="D454">
            <v>29305.63</v>
          </cell>
          <cell r="E454">
            <v>1725.15</v>
          </cell>
          <cell r="F454">
            <v>3468.85</v>
          </cell>
        </row>
        <row r="455">
          <cell r="A455">
            <v>114427</v>
          </cell>
          <cell r="B455" t="str">
            <v xml:space="preserve"> ‡õéng ½d¯m nhúa thµm nhºp 6.0kg/m2,H12cm </v>
          </cell>
          <cell r="C455" t="str">
            <v>m2</v>
          </cell>
          <cell r="D455">
            <v>31388.19</v>
          </cell>
          <cell r="E455">
            <v>1725.15</v>
          </cell>
          <cell r="F455">
            <v>3468.85</v>
          </cell>
        </row>
        <row r="456">
          <cell r="A456">
            <v>114428</v>
          </cell>
          <cell r="B456" t="str">
            <v xml:space="preserve"> ‡õéng ½d¯m nhúa thµm nhºp 6.0kg/m2,H14cm </v>
          </cell>
          <cell r="C456" t="str">
            <v>m2</v>
          </cell>
          <cell r="D456">
            <v>33477.83</v>
          </cell>
          <cell r="E456">
            <v>1725.15</v>
          </cell>
          <cell r="F456">
            <v>3468.85</v>
          </cell>
        </row>
        <row r="457">
          <cell r="A457">
            <v>114429</v>
          </cell>
          <cell r="B457" t="str">
            <v xml:space="preserve"> ‡õéng ½d¯m nhúa thµm nhºp 6.0kg/m2,H15cm </v>
          </cell>
          <cell r="C457" t="str">
            <v>m2</v>
          </cell>
          <cell r="D457">
            <v>34512.19</v>
          </cell>
          <cell r="E457">
            <v>1818.11</v>
          </cell>
          <cell r="F457">
            <v>3833.99</v>
          </cell>
        </row>
        <row r="458">
          <cell r="A458">
            <v>114430</v>
          </cell>
          <cell r="B458" t="str">
            <v xml:space="preserve"> ‡õéng ½d¯m nhúa thµm nhºp 7.0kg/m2,H 4cm </v>
          </cell>
          <cell r="C458" t="str">
            <v>m2</v>
          </cell>
          <cell r="D458">
            <v>25061.72</v>
          </cell>
          <cell r="E458">
            <v>1370.61</v>
          </cell>
          <cell r="F458">
            <v>2063.0500000000002</v>
          </cell>
        </row>
        <row r="459">
          <cell r="A459">
            <v>114431</v>
          </cell>
          <cell r="B459" t="str">
            <v xml:space="preserve"> ‡õéng ½d¯m nhúa thµm nhºp 7.0kg/m2,H 5cm </v>
          </cell>
          <cell r="C459" t="str">
            <v>m2</v>
          </cell>
          <cell r="D459">
            <v>25955.200000000001</v>
          </cell>
          <cell r="E459">
            <v>1370.61</v>
          </cell>
          <cell r="F459">
            <v>2063.0500000000002</v>
          </cell>
        </row>
        <row r="460">
          <cell r="A460">
            <v>114432</v>
          </cell>
          <cell r="B460" t="str">
            <v xml:space="preserve"> ‡õéng ½d¯m nhúa thµm nhºp 7.0kg/m2,H 6cm </v>
          </cell>
          <cell r="C460" t="str">
            <v>m2</v>
          </cell>
          <cell r="D460">
            <v>27651.67</v>
          </cell>
          <cell r="E460">
            <v>1578.15</v>
          </cell>
          <cell r="F460">
            <v>2373.42</v>
          </cell>
        </row>
        <row r="461">
          <cell r="A461">
            <v>114433</v>
          </cell>
          <cell r="B461" t="str">
            <v xml:space="preserve"> ‡õéng ½d¯m nhúa thµm nhºp 7.0kg/m2,H 7cm </v>
          </cell>
          <cell r="C461" t="str">
            <v>m2</v>
          </cell>
          <cell r="D461">
            <v>28644.52</v>
          </cell>
          <cell r="E461">
            <v>1578.15</v>
          </cell>
          <cell r="F461">
            <v>2373.42</v>
          </cell>
        </row>
        <row r="462">
          <cell r="A462">
            <v>114434</v>
          </cell>
          <cell r="B462" t="str">
            <v xml:space="preserve"> ‡õéng ½d¯m nhúa thµm nhºp 7.0kg/m2,H 8cm </v>
          </cell>
          <cell r="C462" t="str">
            <v>m2</v>
          </cell>
          <cell r="D462">
            <v>29637.37</v>
          </cell>
          <cell r="E462">
            <v>1578.15</v>
          </cell>
          <cell r="F462">
            <v>2373.42</v>
          </cell>
        </row>
        <row r="463">
          <cell r="A463">
            <v>114442</v>
          </cell>
          <cell r="B463" t="str">
            <v xml:space="preserve"> ‡õéng ½d¯m nhúa thµm nhºp 8.0kg/m2,H 6cm </v>
          </cell>
          <cell r="C463" t="str">
            <v>m2</v>
          </cell>
          <cell r="D463">
            <v>29989.72</v>
          </cell>
          <cell r="E463">
            <v>1578.15</v>
          </cell>
          <cell r="F463">
            <v>2373.42</v>
          </cell>
        </row>
        <row r="464">
          <cell r="A464">
            <v>114443</v>
          </cell>
          <cell r="B464" t="str">
            <v xml:space="preserve"> ‡õéng ½d¯m nhúa thµm nhºp 8.0kg/m2,H 7cm </v>
          </cell>
          <cell r="C464" t="str">
            <v>m2</v>
          </cell>
          <cell r="D464">
            <v>30982.57</v>
          </cell>
          <cell r="E464">
            <v>1578.15</v>
          </cell>
          <cell r="F464">
            <v>2373.42</v>
          </cell>
        </row>
        <row r="465">
          <cell r="A465">
            <v>114444</v>
          </cell>
          <cell r="B465" t="str">
            <v xml:space="preserve"> ‡õéng ½d¯m nhúa thµm nhºp 8.0kg/m2,H 8cm </v>
          </cell>
          <cell r="C465" t="str">
            <v>m2</v>
          </cell>
          <cell r="D465">
            <v>31975.42</v>
          </cell>
          <cell r="E465">
            <v>1578.15</v>
          </cell>
          <cell r="F465">
            <v>2373.42</v>
          </cell>
        </row>
        <row r="466">
          <cell r="A466">
            <v>114452</v>
          </cell>
          <cell r="B466" t="str">
            <v xml:space="preserve"> ‡õéng ½d¯m nhúa thµm nhºp 9.0kg/m2,H 6cm </v>
          </cell>
          <cell r="C466" t="str">
            <v>m2</v>
          </cell>
          <cell r="D466">
            <v>32241.97</v>
          </cell>
          <cell r="E466">
            <v>1578.15</v>
          </cell>
          <cell r="F466">
            <v>2373.42</v>
          </cell>
        </row>
        <row r="467">
          <cell r="A467">
            <v>114453</v>
          </cell>
          <cell r="B467" t="str">
            <v xml:space="preserve"> ‡õéng ½d¯m nhúa thµm nhºp 9.0kg/m2,H 7cm </v>
          </cell>
          <cell r="C467" t="str">
            <v>m2</v>
          </cell>
          <cell r="D467">
            <v>33234.82</v>
          </cell>
          <cell r="E467">
            <v>1578.15</v>
          </cell>
          <cell r="F467">
            <v>2373.42</v>
          </cell>
        </row>
        <row r="468">
          <cell r="A468">
            <v>114454</v>
          </cell>
          <cell r="B468" t="str">
            <v xml:space="preserve"> ‡õéng ½d¯m nhúa thµm nhºp 9.0kg/m2,H 8cm </v>
          </cell>
          <cell r="C468" t="str">
            <v>m2</v>
          </cell>
          <cell r="D468">
            <v>34227.67</v>
          </cell>
          <cell r="E468">
            <v>1578.15</v>
          </cell>
          <cell r="F468">
            <v>2373.42</v>
          </cell>
        </row>
        <row r="469">
          <cell r="A469">
            <v>114460</v>
          </cell>
          <cell r="B469" t="str">
            <v xml:space="preserve"> ‡õéng ½d¯m nhúa thµm nhºp  10kg/m2,H 4cm </v>
          </cell>
          <cell r="C469" t="str">
            <v>m2</v>
          </cell>
          <cell r="D469">
            <v>24791.67</v>
          </cell>
          <cell r="E469">
            <v>1163.07</v>
          </cell>
          <cell r="F469">
            <v>2190.85</v>
          </cell>
        </row>
        <row r="470">
          <cell r="A470">
            <v>114461</v>
          </cell>
          <cell r="B470" t="str">
            <v xml:space="preserve"> ‡õéng ½d¯m nhúa thµm nhºp  10kg/m2,H 5cm </v>
          </cell>
          <cell r="C470" t="str">
            <v>m2</v>
          </cell>
          <cell r="D470">
            <v>25685.15</v>
          </cell>
          <cell r="E470">
            <v>1163.07</v>
          </cell>
          <cell r="F470">
            <v>2190.85</v>
          </cell>
        </row>
        <row r="471">
          <cell r="A471">
            <v>114462</v>
          </cell>
          <cell r="B471" t="str">
            <v xml:space="preserve"> ‡õéng ½d¯m nhúa thµm nhºp  10kg/m2,H 6cm </v>
          </cell>
          <cell r="C471" t="str">
            <v>m2</v>
          </cell>
          <cell r="D471">
            <v>27181.62</v>
          </cell>
          <cell r="E471">
            <v>1436.55</v>
          </cell>
          <cell r="F471">
            <v>2610.77</v>
          </cell>
        </row>
        <row r="472">
          <cell r="A472">
            <v>114463</v>
          </cell>
          <cell r="B472" t="str">
            <v xml:space="preserve"> ‡õéng ½d¯m nhúa thµm nhºp  10kg/m2,H 7cm </v>
          </cell>
          <cell r="C472" t="str">
            <v>m2</v>
          </cell>
          <cell r="D472">
            <v>28174.47</v>
          </cell>
          <cell r="E472">
            <v>1436.55</v>
          </cell>
          <cell r="F472">
            <v>2610.77</v>
          </cell>
        </row>
        <row r="473">
          <cell r="A473">
            <v>114464</v>
          </cell>
          <cell r="B473" t="str">
            <v xml:space="preserve"> ‡õéng ½d¯m nhúa thµm nhºp  10kg/m2,H 8cm </v>
          </cell>
          <cell r="C473" t="str">
            <v>m2</v>
          </cell>
          <cell r="D473">
            <v>29167.32</v>
          </cell>
          <cell r="E473">
            <v>1436.55</v>
          </cell>
          <cell r="F473">
            <v>2610.77</v>
          </cell>
        </row>
        <row r="474">
          <cell r="A474">
            <v>114470</v>
          </cell>
          <cell r="B474" t="str">
            <v xml:space="preserve"> ‡õéng ½d¯m nhúa thµm nhºp 12kg/m2,H  4cm </v>
          </cell>
          <cell r="C474" t="str">
            <v>m2</v>
          </cell>
          <cell r="D474">
            <v>28422.87</v>
          </cell>
          <cell r="E474">
            <v>1163.07</v>
          </cell>
          <cell r="F474">
            <v>2190.85</v>
          </cell>
        </row>
        <row r="475">
          <cell r="A475">
            <v>114471</v>
          </cell>
          <cell r="B475" t="str">
            <v xml:space="preserve"> ‡õéng ½d¯m nhúa thµm nhºp 12kg/m2,H  5cm </v>
          </cell>
          <cell r="C475" t="str">
            <v>m2</v>
          </cell>
          <cell r="D475">
            <v>29316.35</v>
          </cell>
          <cell r="E475">
            <v>1163.07</v>
          </cell>
          <cell r="F475">
            <v>2190.85</v>
          </cell>
        </row>
        <row r="476">
          <cell r="A476">
            <v>114472</v>
          </cell>
          <cell r="B476" t="str">
            <v xml:space="preserve"> ‡õéng ½d¯m nhúa thµm nhºp 12kg/m2,H  6cm </v>
          </cell>
          <cell r="C476" t="str">
            <v>m2</v>
          </cell>
          <cell r="D476">
            <v>30812.82</v>
          </cell>
          <cell r="E476">
            <v>1436.55</v>
          </cell>
          <cell r="F476">
            <v>2610.77</v>
          </cell>
        </row>
        <row r="477">
          <cell r="A477">
            <v>114473</v>
          </cell>
          <cell r="B477" t="str">
            <v xml:space="preserve"> ‡õéng ½d¯m nhúa thµm nhºp 12kg/m2,H  7cm </v>
          </cell>
          <cell r="C477" t="str">
            <v>m2</v>
          </cell>
          <cell r="D477">
            <v>31805.67</v>
          </cell>
          <cell r="E477">
            <v>1436.55</v>
          </cell>
          <cell r="F477">
            <v>2610.77</v>
          </cell>
        </row>
        <row r="478">
          <cell r="A478">
            <v>114474</v>
          </cell>
          <cell r="B478" t="str">
            <v xml:space="preserve"> ‡õéng ½d¯m nhúa thµm nhºp 12kg/m2,H  8cm </v>
          </cell>
          <cell r="C478" t="str">
            <v>m2</v>
          </cell>
          <cell r="D478">
            <v>32798.519999999997</v>
          </cell>
          <cell r="E478">
            <v>1436.55</v>
          </cell>
          <cell r="F478">
            <v>2610.77</v>
          </cell>
        </row>
        <row r="479">
          <cell r="A479">
            <v>114475</v>
          </cell>
          <cell r="B479" t="str">
            <v xml:space="preserve"> ‡õéng ½d¯m nhúa thµm nhºp 12kg/m2,H  9cm </v>
          </cell>
          <cell r="C479" t="str">
            <v>m2</v>
          </cell>
          <cell r="D479">
            <v>33193.050000000003</v>
          </cell>
          <cell r="E479">
            <v>1436.55</v>
          </cell>
          <cell r="F479">
            <v>2610.77</v>
          </cell>
        </row>
        <row r="480">
          <cell r="A480">
            <v>114476</v>
          </cell>
          <cell r="B480" t="str">
            <v xml:space="preserve"> ‡õéng ½d¯m nhúa thµm nhºp 12kg/m2,H 10cm </v>
          </cell>
          <cell r="C480" t="str">
            <v>m2</v>
          </cell>
          <cell r="D480">
            <v>35281.93</v>
          </cell>
          <cell r="E480">
            <v>1582.47</v>
          </cell>
          <cell r="F480">
            <v>3760.96</v>
          </cell>
        </row>
        <row r="481">
          <cell r="A481">
            <v>114477</v>
          </cell>
          <cell r="B481" t="str">
            <v xml:space="preserve"> ‡õéng ½d¯m nhúa thµm nhºp 12kg/m2,H 12cm </v>
          </cell>
          <cell r="C481" t="str">
            <v>m2</v>
          </cell>
          <cell r="D481">
            <v>37364.49</v>
          </cell>
          <cell r="E481">
            <v>1582.47</v>
          </cell>
          <cell r="F481">
            <v>3760.96</v>
          </cell>
        </row>
        <row r="482">
          <cell r="A482">
            <v>114478</v>
          </cell>
          <cell r="B482" t="str">
            <v xml:space="preserve"> ‡õéng ½d¯m nhúa thµm nhºp 12kg/m2,H 14cm </v>
          </cell>
          <cell r="C482" t="str">
            <v>m2</v>
          </cell>
          <cell r="D482">
            <v>39454.129999999997</v>
          </cell>
          <cell r="E482">
            <v>1582.47</v>
          </cell>
          <cell r="F482">
            <v>3760.96</v>
          </cell>
        </row>
        <row r="483">
          <cell r="A483">
            <v>114479</v>
          </cell>
          <cell r="B483" t="str">
            <v xml:space="preserve"> ‡õéng ½d¯m nhúa thµm nhºp 12kg/m2,H 15cm </v>
          </cell>
          <cell r="C483" t="str">
            <v>m2</v>
          </cell>
          <cell r="D483">
            <v>40488.49</v>
          </cell>
          <cell r="E483">
            <v>1666.78</v>
          </cell>
          <cell r="F483">
            <v>4253.8999999999996</v>
          </cell>
        </row>
        <row r="484">
          <cell r="A484">
            <v>114482</v>
          </cell>
          <cell r="B484" t="str">
            <v xml:space="preserve"> ‡õéng ½d¯m nhúa thµm nhºp 14kg/m2,H  6cm </v>
          </cell>
          <cell r="C484" t="str">
            <v>m2</v>
          </cell>
          <cell r="D484">
            <v>34444.019999999997</v>
          </cell>
          <cell r="E484">
            <v>1948.9</v>
          </cell>
          <cell r="F484">
            <v>2610.77</v>
          </cell>
        </row>
        <row r="485">
          <cell r="A485">
            <v>114483</v>
          </cell>
          <cell r="B485" t="str">
            <v xml:space="preserve"> ‡õéng ½d¯m nhúa thµm nhºp 14kg/m2,H  7cm </v>
          </cell>
          <cell r="C485" t="str">
            <v>m2</v>
          </cell>
          <cell r="D485">
            <v>35436.870000000003</v>
          </cell>
          <cell r="E485">
            <v>1948.9</v>
          </cell>
          <cell r="F485">
            <v>2610.77</v>
          </cell>
        </row>
        <row r="486">
          <cell r="A486">
            <v>114484</v>
          </cell>
          <cell r="B486" t="str">
            <v xml:space="preserve"> ‡õéng ½d¯m nhúa thµm nhºp 14kg/m2,H  8cm </v>
          </cell>
          <cell r="C486" t="str">
            <v>m2</v>
          </cell>
          <cell r="D486">
            <v>36429.72</v>
          </cell>
          <cell r="E486">
            <v>1948.9</v>
          </cell>
          <cell r="F486">
            <v>2610.77</v>
          </cell>
        </row>
        <row r="487">
          <cell r="A487">
            <v>114485</v>
          </cell>
          <cell r="B487" t="str">
            <v xml:space="preserve"> ‡õéng ½d¯m nhúa thµm nhºp 14kg/m2,H  8cm </v>
          </cell>
          <cell r="C487" t="str">
            <v>m2</v>
          </cell>
          <cell r="D487">
            <v>36824.25</v>
          </cell>
          <cell r="E487">
            <v>1948.9</v>
          </cell>
          <cell r="F487">
            <v>2610.77</v>
          </cell>
        </row>
        <row r="488">
          <cell r="A488">
            <v>114486</v>
          </cell>
          <cell r="B488" t="str">
            <v xml:space="preserve"> ‡õéng ½d¯m nhúa thµm nhºp 14kg/m2,H 10cm </v>
          </cell>
          <cell r="C488" t="str">
            <v>m2</v>
          </cell>
          <cell r="D488">
            <v>38913.129999999997</v>
          </cell>
          <cell r="E488">
            <v>2077.5300000000002</v>
          </cell>
          <cell r="F488">
            <v>3760.96</v>
          </cell>
        </row>
        <row r="489">
          <cell r="A489">
            <v>114487</v>
          </cell>
          <cell r="B489" t="str">
            <v xml:space="preserve"> ‡õéng ½d¯m nhúa thµm nhºp 14kg/m2,H 12cm </v>
          </cell>
          <cell r="C489" t="str">
            <v>m2</v>
          </cell>
          <cell r="D489">
            <v>40995.69</v>
          </cell>
          <cell r="E489">
            <v>2077.5300000000002</v>
          </cell>
          <cell r="F489">
            <v>3760.96</v>
          </cell>
        </row>
        <row r="490">
          <cell r="A490">
            <v>114488</v>
          </cell>
          <cell r="B490" t="str">
            <v xml:space="preserve"> ‡õéng ½d¯m nhúa thµm nhºp 14kg/m2,H 14cm </v>
          </cell>
          <cell r="C490" t="str">
            <v>m2</v>
          </cell>
          <cell r="D490">
            <v>43085.33</v>
          </cell>
          <cell r="E490">
            <v>2077.5300000000002</v>
          </cell>
          <cell r="F490">
            <v>3760.96</v>
          </cell>
        </row>
        <row r="491">
          <cell r="A491">
            <v>114492</v>
          </cell>
          <cell r="B491" t="str">
            <v xml:space="preserve"> ‡õéng ½d¯m nhúa thµm nhºp 16kg/m2,H  6cm </v>
          </cell>
          <cell r="C491" t="str">
            <v>m2</v>
          </cell>
          <cell r="D491">
            <v>38075.22</v>
          </cell>
          <cell r="E491">
            <v>1948.9</v>
          </cell>
          <cell r="F491">
            <v>2610.77</v>
          </cell>
        </row>
        <row r="492">
          <cell r="A492">
            <v>114493</v>
          </cell>
          <cell r="B492" t="str">
            <v xml:space="preserve"> ‡õéng ½d¯m nhúa thµm nhºp 16kg/m2,H  7cm </v>
          </cell>
          <cell r="C492" t="str">
            <v>m2</v>
          </cell>
          <cell r="D492">
            <v>39068.07</v>
          </cell>
          <cell r="E492">
            <v>1948.9</v>
          </cell>
          <cell r="F492">
            <v>2610.77</v>
          </cell>
        </row>
        <row r="493">
          <cell r="A493">
            <v>114494</v>
          </cell>
          <cell r="B493" t="str">
            <v xml:space="preserve"> ‡õéng ½d¯m nhúa thµm nhºp 16kg/m2,H  8cm </v>
          </cell>
          <cell r="C493" t="str">
            <v>m2</v>
          </cell>
          <cell r="D493">
            <v>40060.92</v>
          </cell>
          <cell r="E493">
            <v>1948.9</v>
          </cell>
          <cell r="F493">
            <v>2610.77</v>
          </cell>
        </row>
        <row r="494">
          <cell r="A494">
            <v>114495</v>
          </cell>
          <cell r="B494" t="str">
            <v xml:space="preserve"> ‡õéng ½d¯m nhúa thµm nhºp 16kg/m2,H  9cm </v>
          </cell>
          <cell r="C494" t="str">
            <v>m2</v>
          </cell>
          <cell r="D494">
            <v>40455.449999999997</v>
          </cell>
          <cell r="E494">
            <v>1948.9</v>
          </cell>
          <cell r="F494">
            <v>2610.77</v>
          </cell>
        </row>
        <row r="495">
          <cell r="A495">
            <v>114496</v>
          </cell>
          <cell r="B495" t="str">
            <v xml:space="preserve"> ‡õéng ½d¯m nhúa thµm nhºp 16kg/m2,H 10cm </v>
          </cell>
          <cell r="C495" t="str">
            <v>m2</v>
          </cell>
          <cell r="D495">
            <v>42544.33</v>
          </cell>
          <cell r="E495">
            <v>2077.5300000000002</v>
          </cell>
          <cell r="F495">
            <v>3760.96</v>
          </cell>
        </row>
        <row r="496">
          <cell r="A496">
            <v>114497</v>
          </cell>
          <cell r="B496" t="str">
            <v xml:space="preserve"> ‡õéng ½d¯m nhúa thµm nhºp 16kg/m2,H 12cm </v>
          </cell>
          <cell r="C496" t="str">
            <v>m2</v>
          </cell>
          <cell r="D496">
            <v>44626.89</v>
          </cell>
          <cell r="E496">
            <v>2077.5300000000002</v>
          </cell>
          <cell r="F496">
            <v>3760.96</v>
          </cell>
        </row>
        <row r="497">
          <cell r="A497">
            <v>114498</v>
          </cell>
          <cell r="B497" t="str">
            <v xml:space="preserve"> ‡õéng ½d¯m nhúa thµm nhºp 16kg/m2,H 14cm </v>
          </cell>
          <cell r="C497" t="str">
            <v>m2</v>
          </cell>
          <cell r="D497">
            <v>46716.53</v>
          </cell>
          <cell r="E497">
            <v>2077.5300000000002</v>
          </cell>
          <cell r="F497">
            <v>3760.96</v>
          </cell>
        </row>
        <row r="498">
          <cell r="A498">
            <v>114511</v>
          </cell>
          <cell r="B498" t="str">
            <v xml:space="preserve"> ‡õéng c¶p phâi lŸng nhúa 3.5kg/m2,H  6cm </v>
          </cell>
          <cell r="C498" t="str">
            <v>m2</v>
          </cell>
          <cell r="D498">
            <v>14259.54</v>
          </cell>
          <cell r="E498">
            <v>957.85</v>
          </cell>
          <cell r="F498">
            <v>2738.57</v>
          </cell>
        </row>
        <row r="499">
          <cell r="A499">
            <v>114512</v>
          </cell>
          <cell r="B499" t="str">
            <v xml:space="preserve"> ‡õéng c¶p phâi lŸng nhúa 3.5kg/m2,H  8cm </v>
          </cell>
          <cell r="C499" t="str">
            <v>m2</v>
          </cell>
          <cell r="D499">
            <v>14829.59</v>
          </cell>
          <cell r="E499">
            <v>957.85</v>
          </cell>
          <cell r="F499">
            <v>2738.57</v>
          </cell>
        </row>
        <row r="500">
          <cell r="A500">
            <v>114513</v>
          </cell>
          <cell r="B500" t="str">
            <v xml:space="preserve"> ‡õéng c¶p phâi lŸng nhúa 3.5kg/m2,H 10cm </v>
          </cell>
          <cell r="C500" t="str">
            <v>m2</v>
          </cell>
          <cell r="D500">
            <v>15409.7</v>
          </cell>
          <cell r="E500">
            <v>1014.75</v>
          </cell>
          <cell r="F500">
            <v>3833.99</v>
          </cell>
        </row>
        <row r="501">
          <cell r="A501">
            <v>114514</v>
          </cell>
          <cell r="B501" t="str">
            <v xml:space="preserve"> ‡õéng c¶p phâi lŸng nhúa 3.5kg/m2,H 12cm </v>
          </cell>
          <cell r="C501" t="str">
            <v>m2</v>
          </cell>
          <cell r="D501">
            <v>15997.88</v>
          </cell>
          <cell r="E501">
            <v>1014.75</v>
          </cell>
          <cell r="F501">
            <v>3833.99</v>
          </cell>
        </row>
        <row r="502">
          <cell r="A502">
            <v>114515</v>
          </cell>
          <cell r="B502" t="str">
            <v xml:space="preserve"> ‡õéng c¶p phâi lŸng nhúa 3.5kg/m2,H 14cm </v>
          </cell>
          <cell r="C502" t="str">
            <v>m2</v>
          </cell>
          <cell r="D502">
            <v>16553.830000000002</v>
          </cell>
          <cell r="E502">
            <v>1014.75</v>
          </cell>
          <cell r="F502">
            <v>3833.99</v>
          </cell>
        </row>
        <row r="503">
          <cell r="A503">
            <v>114516</v>
          </cell>
          <cell r="B503" t="str">
            <v xml:space="preserve"> ‡õéng c¶p phâi lŸng nhúa 3.5kg/m2,H 16cm </v>
          </cell>
          <cell r="C503" t="str">
            <v>m2</v>
          </cell>
          <cell r="D503">
            <v>17135.96</v>
          </cell>
          <cell r="E503">
            <v>1127.5</v>
          </cell>
          <cell r="F503">
            <v>5294.56</v>
          </cell>
        </row>
        <row r="504">
          <cell r="A504">
            <v>114517</v>
          </cell>
          <cell r="B504" t="str">
            <v xml:space="preserve"> ‡õéng c¶p phâi lŸng nhúa 3.5kg/m2,H 18cm </v>
          </cell>
          <cell r="C504" t="str">
            <v>m2</v>
          </cell>
          <cell r="D504">
            <v>17710.04</v>
          </cell>
          <cell r="E504">
            <v>1127.5</v>
          </cell>
          <cell r="F504">
            <v>5294.56</v>
          </cell>
        </row>
        <row r="505">
          <cell r="A505">
            <v>114518</v>
          </cell>
          <cell r="B505" t="str">
            <v xml:space="preserve"> ‡õéng c¶p phâi lŸng nhúa 3.5kg/m2,H 20cm </v>
          </cell>
          <cell r="C505" t="str">
            <v>m2</v>
          </cell>
          <cell r="D505">
            <v>18286.13</v>
          </cell>
          <cell r="E505">
            <v>1127.5</v>
          </cell>
          <cell r="F505">
            <v>5294.56</v>
          </cell>
        </row>
        <row r="506">
          <cell r="A506">
            <v>114521</v>
          </cell>
          <cell r="B506" t="str">
            <v xml:space="preserve"> ‡õéng c¶p phâi lŸng nhúa 4.5kg/m2,H  6cm </v>
          </cell>
          <cell r="C506" t="str">
            <v>m2</v>
          </cell>
          <cell r="D506">
            <v>16874.689999999999</v>
          </cell>
          <cell r="E506">
            <v>957.85</v>
          </cell>
          <cell r="F506">
            <v>2738.57</v>
          </cell>
        </row>
        <row r="507">
          <cell r="A507">
            <v>114522</v>
          </cell>
          <cell r="B507" t="str">
            <v xml:space="preserve"> ‡õéng c¶p phâi lŸng nhúa 4.5kg/m2,H  8cm </v>
          </cell>
          <cell r="C507" t="str">
            <v>m2</v>
          </cell>
          <cell r="D507">
            <v>17444.740000000002</v>
          </cell>
          <cell r="E507">
            <v>957.85</v>
          </cell>
          <cell r="F507">
            <v>2738.57</v>
          </cell>
        </row>
        <row r="508">
          <cell r="A508">
            <v>114523</v>
          </cell>
          <cell r="B508" t="str">
            <v xml:space="preserve"> ‡õéng c¶p phâi lŸng nhúa 4.5kg/m2,H 10cm </v>
          </cell>
          <cell r="C508" t="str">
            <v>m2</v>
          </cell>
          <cell r="D508">
            <v>18024.849999999999</v>
          </cell>
          <cell r="E508">
            <v>1070.5999999999999</v>
          </cell>
          <cell r="F508">
            <v>3833.99</v>
          </cell>
        </row>
        <row r="509">
          <cell r="A509">
            <v>114524</v>
          </cell>
          <cell r="B509" t="str">
            <v xml:space="preserve"> ‡õéng c¶p phâi lŸng nhúa 4.5kg/m2,H 12cm </v>
          </cell>
          <cell r="C509" t="str">
            <v>m2</v>
          </cell>
          <cell r="D509">
            <v>18613.03</v>
          </cell>
          <cell r="E509">
            <v>1070.5999999999999</v>
          </cell>
          <cell r="F509">
            <v>3833.99</v>
          </cell>
        </row>
        <row r="510">
          <cell r="A510">
            <v>114525</v>
          </cell>
          <cell r="B510" t="str">
            <v xml:space="preserve"> ‡õéng c¶p phâi lŸng nhúa 4.5kg/m2,H 14cm </v>
          </cell>
          <cell r="C510" t="str">
            <v>m2</v>
          </cell>
          <cell r="D510">
            <v>19168.98</v>
          </cell>
          <cell r="E510">
            <v>1070.5999999999999</v>
          </cell>
          <cell r="F510">
            <v>3833.99</v>
          </cell>
        </row>
        <row r="511">
          <cell r="A511">
            <v>114526</v>
          </cell>
          <cell r="B511" t="str">
            <v xml:space="preserve"> ‡õéng c¶p phâi lŸng nhúa 4.5kg/m2,H 16cm </v>
          </cell>
          <cell r="C511" t="str">
            <v>m2</v>
          </cell>
          <cell r="D511">
            <v>19751.11</v>
          </cell>
          <cell r="E511">
            <v>1127.5</v>
          </cell>
          <cell r="F511">
            <v>5294.56</v>
          </cell>
        </row>
        <row r="512">
          <cell r="A512">
            <v>114527</v>
          </cell>
          <cell r="B512" t="str">
            <v xml:space="preserve"> ‡õéng c¶p phâi lŸng nhúa 4.5kg/m2,H 18cm </v>
          </cell>
          <cell r="C512" t="str">
            <v>m2</v>
          </cell>
          <cell r="D512">
            <v>20325.189999999999</v>
          </cell>
          <cell r="E512">
            <v>1127.5</v>
          </cell>
          <cell r="F512">
            <v>5294.56</v>
          </cell>
        </row>
        <row r="513">
          <cell r="A513">
            <v>114528</v>
          </cell>
          <cell r="B513" t="str">
            <v xml:space="preserve"> ‡õéng c¶p phâi lŸng nhúa 4.5kg/m2,H 20cm </v>
          </cell>
          <cell r="C513" t="str">
            <v>m2</v>
          </cell>
          <cell r="D513">
            <v>20901.28</v>
          </cell>
          <cell r="E513">
            <v>1127.5</v>
          </cell>
          <cell r="F513">
            <v>5294.56</v>
          </cell>
        </row>
        <row r="514">
          <cell r="A514">
            <v>114531</v>
          </cell>
          <cell r="B514" t="str">
            <v xml:space="preserve"> ‡õéng c¶p phâi lŸng nhúa 5.5kg/m2,H  6cm </v>
          </cell>
          <cell r="C514" t="str">
            <v>m2</v>
          </cell>
          <cell r="D514">
            <v>19621.14</v>
          </cell>
          <cell r="E514">
            <v>1353</v>
          </cell>
          <cell r="F514">
            <v>2921.14</v>
          </cell>
        </row>
        <row r="515">
          <cell r="A515">
            <v>114532</v>
          </cell>
          <cell r="B515" t="str">
            <v xml:space="preserve"> ‡õéng c¶p phâi lŸng nhúa 5.5kg/m2,H  8cm </v>
          </cell>
          <cell r="C515" t="str">
            <v>m2</v>
          </cell>
          <cell r="D515">
            <v>20191.18</v>
          </cell>
          <cell r="E515">
            <v>1353</v>
          </cell>
          <cell r="F515">
            <v>2921.14</v>
          </cell>
        </row>
        <row r="516">
          <cell r="A516">
            <v>114533</v>
          </cell>
          <cell r="B516" t="str">
            <v xml:space="preserve"> ‡õéng c¶p phâi lŸng nhúa 5.5kg/m2,H 10cm </v>
          </cell>
          <cell r="C516" t="str">
            <v>m2</v>
          </cell>
          <cell r="D516">
            <v>20771.3</v>
          </cell>
          <cell r="E516">
            <v>1408.85</v>
          </cell>
          <cell r="F516">
            <v>4199.13</v>
          </cell>
        </row>
        <row r="517">
          <cell r="A517">
            <v>114534</v>
          </cell>
          <cell r="B517" t="str">
            <v xml:space="preserve"> ‡õéng c¶p phâi lŸng nhúa 5.5kg/m2,H 12cm </v>
          </cell>
          <cell r="C517" t="str">
            <v>m2</v>
          </cell>
          <cell r="D517">
            <v>21359.48</v>
          </cell>
          <cell r="E517">
            <v>1408.85</v>
          </cell>
          <cell r="F517">
            <v>5050.96</v>
          </cell>
        </row>
        <row r="518">
          <cell r="A518">
            <v>114535</v>
          </cell>
          <cell r="B518" t="str">
            <v xml:space="preserve"> ‡õéng c¶p phâi lŸng nhúa 5.5kg/m2,H 14cm </v>
          </cell>
          <cell r="C518" t="str">
            <v>m2</v>
          </cell>
          <cell r="D518">
            <v>21915.42</v>
          </cell>
          <cell r="E518">
            <v>1408.85</v>
          </cell>
          <cell r="F518">
            <v>5050.96</v>
          </cell>
        </row>
        <row r="519">
          <cell r="A519">
            <v>114536</v>
          </cell>
          <cell r="B519" t="str">
            <v xml:space="preserve"> ‡õéng c¶p phâi lŸng nhúa 5.5kg/m2,H 16cm </v>
          </cell>
          <cell r="C519" t="str">
            <v>m2</v>
          </cell>
          <cell r="D519">
            <v>22497.56</v>
          </cell>
          <cell r="E519">
            <v>1465.75</v>
          </cell>
          <cell r="F519">
            <v>5477.13</v>
          </cell>
        </row>
        <row r="520">
          <cell r="A520">
            <v>114537</v>
          </cell>
          <cell r="B520" t="str">
            <v xml:space="preserve"> ‡õéng c¶p phâi lŸng nhúa 5.5kg/m2,H 18cm </v>
          </cell>
          <cell r="C520" t="str">
            <v>m2</v>
          </cell>
          <cell r="D520">
            <v>23071.63</v>
          </cell>
          <cell r="E520">
            <v>1465.75</v>
          </cell>
          <cell r="F520">
            <v>5477.13</v>
          </cell>
        </row>
        <row r="521">
          <cell r="A521">
            <v>114538</v>
          </cell>
          <cell r="B521" t="str">
            <v xml:space="preserve"> ‡õéng c¶p phâi lŸng nhúa 5.5kg/m2,H 20cm </v>
          </cell>
          <cell r="C521" t="str">
            <v>m2</v>
          </cell>
          <cell r="D521">
            <v>23647.72</v>
          </cell>
          <cell r="E521">
            <v>1465.75</v>
          </cell>
          <cell r="F521">
            <v>5477.13</v>
          </cell>
        </row>
        <row r="522">
          <cell r="A522">
            <v>114541</v>
          </cell>
          <cell r="B522" t="str">
            <v xml:space="preserve"> ‡õéng c¶p phâi lŸng nhúa 6.5kg/m2,H  6cm </v>
          </cell>
          <cell r="C522" t="str">
            <v>m2</v>
          </cell>
          <cell r="D522">
            <v>22556.29</v>
          </cell>
          <cell r="E522">
            <v>1353</v>
          </cell>
          <cell r="F522">
            <v>2921.14</v>
          </cell>
        </row>
        <row r="523">
          <cell r="A523">
            <v>114542</v>
          </cell>
          <cell r="B523" t="str">
            <v xml:space="preserve"> ‡õéng c¶p phâi lŸng nhúa 6.5kg/m2,H  8cm </v>
          </cell>
          <cell r="C523" t="str">
            <v>m2</v>
          </cell>
          <cell r="D523">
            <v>23126.33</v>
          </cell>
          <cell r="E523">
            <v>1353</v>
          </cell>
          <cell r="F523">
            <v>2921.14</v>
          </cell>
        </row>
        <row r="524">
          <cell r="A524">
            <v>114543</v>
          </cell>
          <cell r="B524" t="str">
            <v xml:space="preserve"> ‡õéng c¶p phâi lŸng nhúa 6.5kg/m2,H 10cm </v>
          </cell>
          <cell r="C524" t="str">
            <v>m2</v>
          </cell>
          <cell r="D524">
            <v>23706.45</v>
          </cell>
          <cell r="E524">
            <v>1429.54</v>
          </cell>
          <cell r="F524">
            <v>4199.13</v>
          </cell>
        </row>
        <row r="525">
          <cell r="A525">
            <v>114544</v>
          </cell>
          <cell r="B525" t="str">
            <v xml:space="preserve"> ‡õéng c¶p phâi lŸng nhúa 6.5kg/m2,H 12cm </v>
          </cell>
          <cell r="C525" t="str">
            <v>m2</v>
          </cell>
          <cell r="D525">
            <v>24294.63</v>
          </cell>
          <cell r="E525">
            <v>1429.54</v>
          </cell>
          <cell r="F525">
            <v>5050.96</v>
          </cell>
        </row>
        <row r="526">
          <cell r="A526">
            <v>114545</v>
          </cell>
          <cell r="B526" t="str">
            <v xml:space="preserve"> ‡õéng c¶p phâi lŸng nhúa 6.5kg/m2,H 14cm </v>
          </cell>
          <cell r="C526" t="str">
            <v>m2</v>
          </cell>
          <cell r="D526">
            <v>24850.57</v>
          </cell>
          <cell r="E526">
            <v>1429.54</v>
          </cell>
          <cell r="F526">
            <v>5050.96</v>
          </cell>
        </row>
        <row r="527">
          <cell r="A527">
            <v>114546</v>
          </cell>
          <cell r="B527" t="str">
            <v xml:space="preserve"> ‡õéng c¶p phâi lŸng nhúa 6.5kg/m2,H 16cm </v>
          </cell>
          <cell r="C527" t="str">
            <v>m2</v>
          </cell>
          <cell r="D527">
            <v>25432.71</v>
          </cell>
          <cell r="E527">
            <v>1465.75</v>
          </cell>
          <cell r="F527">
            <v>5477.13</v>
          </cell>
        </row>
        <row r="528">
          <cell r="A528">
            <v>114547</v>
          </cell>
          <cell r="B528" t="str">
            <v xml:space="preserve"> ‡õéng c¶p phâi lŸng nhúa 6.5kg/m2,H 18cm </v>
          </cell>
          <cell r="C528" t="str">
            <v>m2</v>
          </cell>
          <cell r="D528">
            <v>26006.78</v>
          </cell>
          <cell r="E528">
            <v>1465.75</v>
          </cell>
          <cell r="F528">
            <v>5477.13</v>
          </cell>
        </row>
        <row r="529">
          <cell r="A529">
            <v>114548</v>
          </cell>
          <cell r="B529" t="str">
            <v xml:space="preserve"> ‡õéng c¶p phâi lŸng nhúa 6.5kg/m2,H 20cm </v>
          </cell>
          <cell r="C529" t="str">
            <v>m2</v>
          </cell>
          <cell r="D529">
            <v>26582.87</v>
          </cell>
          <cell r="E529">
            <v>1465.75</v>
          </cell>
          <cell r="F529">
            <v>5477.13</v>
          </cell>
        </row>
        <row r="530">
          <cell r="A530">
            <v>114601</v>
          </cell>
          <cell r="B530" t="str">
            <v xml:space="preserve"> ‡õéng ½Ÿ d¯m kÂp ½¶t,½¬ l¿n ¾p d¡y  10cm </v>
          </cell>
          <cell r="C530" t="str">
            <v>m2</v>
          </cell>
          <cell r="D530">
            <v>10311.91</v>
          </cell>
          <cell r="E530">
            <v>1603.32</v>
          </cell>
          <cell r="F530">
            <v>1825.71</v>
          </cell>
        </row>
        <row r="531">
          <cell r="A531">
            <v>114602</v>
          </cell>
          <cell r="B531" t="str">
            <v xml:space="preserve"> ‡õéng ½Ÿ d¯m kÂp ½¶t,½¬ l¿n ¾p d¡y  12cm </v>
          </cell>
          <cell r="C531" t="str">
            <v>m2</v>
          </cell>
          <cell r="D531">
            <v>12673.4</v>
          </cell>
          <cell r="E531">
            <v>1655.04</v>
          </cell>
          <cell r="F531">
            <v>2190.85</v>
          </cell>
        </row>
        <row r="532">
          <cell r="A532">
            <v>114603</v>
          </cell>
          <cell r="B532" t="str">
            <v xml:space="preserve"> ‡õéng ½Ÿ d¯m kÂp ½¶t,½¬ l¿n ¾p d¡y  14cm </v>
          </cell>
          <cell r="C532" t="str">
            <v>m2</v>
          </cell>
          <cell r="D532">
            <v>15480.26</v>
          </cell>
          <cell r="E532">
            <v>1706.76</v>
          </cell>
          <cell r="F532">
            <v>2555.9899999999998</v>
          </cell>
        </row>
        <row r="533">
          <cell r="A533">
            <v>115111</v>
          </cell>
          <cell r="B533" t="str">
            <v xml:space="preserve"> ‡õéng ½Ÿ d¯m ½en,½¬ l¿n ¾p d¡y 3cm   </v>
          </cell>
          <cell r="C533" t="str">
            <v>m2</v>
          </cell>
          <cell r="D533">
            <v>11553.34</v>
          </cell>
          <cell r="E533">
            <v>96.96</v>
          </cell>
          <cell r="F533">
            <v>518.35</v>
          </cell>
        </row>
        <row r="534">
          <cell r="A534">
            <v>115112</v>
          </cell>
          <cell r="B534" t="str">
            <v xml:space="preserve"> ‡õéng ½Ÿ d¯m ½en,½¬ l¿n ¾p d¡y 4cm   </v>
          </cell>
          <cell r="C534" t="str">
            <v>m2</v>
          </cell>
          <cell r="D534">
            <v>16244.3</v>
          </cell>
          <cell r="E534">
            <v>128.53</v>
          </cell>
          <cell r="F534">
            <v>571.82000000000005</v>
          </cell>
        </row>
        <row r="535">
          <cell r="A535">
            <v>115113</v>
          </cell>
          <cell r="B535" t="str">
            <v xml:space="preserve"> ‡õéng ½Ÿ d¯m ½en,½¬ l¿n ¾p d¡y 5cm   </v>
          </cell>
          <cell r="C535" t="str">
            <v>m2</v>
          </cell>
          <cell r="D535">
            <v>19261.09</v>
          </cell>
          <cell r="E535">
            <v>161.22999999999999</v>
          </cell>
          <cell r="F535">
            <v>621.95000000000005</v>
          </cell>
        </row>
        <row r="536">
          <cell r="A536">
            <v>115114</v>
          </cell>
          <cell r="B536" t="str">
            <v xml:space="preserve"> ‡õéng ½Ÿ d¯m ½en,½¬ l¿n ¾p d¡y 6cm   </v>
          </cell>
          <cell r="C536" t="str">
            <v>m2</v>
          </cell>
          <cell r="D536">
            <v>23106.68</v>
          </cell>
          <cell r="E536">
            <v>192.79</v>
          </cell>
          <cell r="F536">
            <v>823.39</v>
          </cell>
        </row>
        <row r="537">
          <cell r="A537">
            <v>115115</v>
          </cell>
          <cell r="B537" t="str">
            <v xml:space="preserve"> ‡õéng ½Ÿ d¯m ½en,½¬ l¿n ¾p d¡y 7cm   </v>
          </cell>
          <cell r="C537" t="str">
            <v>m2</v>
          </cell>
          <cell r="D537">
            <v>26952.27</v>
          </cell>
          <cell r="E537">
            <v>226.62</v>
          </cell>
          <cell r="F537">
            <v>880.2</v>
          </cell>
        </row>
        <row r="538">
          <cell r="A538">
            <v>115116</v>
          </cell>
          <cell r="B538" t="str">
            <v xml:space="preserve"> ‡õéng ½Ÿ d¯m ½en,½¬ l¿n ¾p d¡y 8cm   </v>
          </cell>
          <cell r="C538" t="str">
            <v>m2</v>
          </cell>
          <cell r="D538">
            <v>30814.44</v>
          </cell>
          <cell r="E538">
            <v>258.19</v>
          </cell>
          <cell r="F538">
            <v>926.99</v>
          </cell>
        </row>
        <row r="539">
          <cell r="A539">
            <v>115121</v>
          </cell>
          <cell r="B539" t="str">
            <v xml:space="preserve"> ‡õéng BT nhúa h­t thá,½¬ l¿n ¾p d¡y 3cm  </v>
          </cell>
          <cell r="C539" t="str">
            <v>m2</v>
          </cell>
          <cell r="D539">
            <v>11159.71</v>
          </cell>
          <cell r="E539">
            <v>120.64</v>
          </cell>
          <cell r="F539">
            <v>592.91999999999996</v>
          </cell>
        </row>
        <row r="540">
          <cell r="A540">
            <v>115122</v>
          </cell>
          <cell r="B540" t="str">
            <v xml:space="preserve"> ‡õéng BT nhúa h­t thá,½¬ l¿n ¾p d¡y 4cm  </v>
          </cell>
          <cell r="C540" t="str">
            <v>m2</v>
          </cell>
          <cell r="D540">
            <v>14890.29</v>
          </cell>
          <cell r="E540">
            <v>161.22999999999999</v>
          </cell>
          <cell r="F540">
            <v>659.76</v>
          </cell>
        </row>
        <row r="541">
          <cell r="A541">
            <v>115123</v>
          </cell>
          <cell r="B541" t="str">
            <v xml:space="preserve"> ‡õéng BT nhúa h­t thá,½¬ l¿n ¾p d¡y 5cm  </v>
          </cell>
          <cell r="C541" t="str">
            <v>m2</v>
          </cell>
          <cell r="D541">
            <v>18604.86</v>
          </cell>
          <cell r="E541">
            <v>200.69</v>
          </cell>
          <cell r="F541">
            <v>761.62</v>
          </cell>
        </row>
        <row r="542">
          <cell r="A542">
            <v>115124</v>
          </cell>
          <cell r="B542" t="str">
            <v xml:space="preserve"> ‡õéng BT nhúa h­t thá,½¬ l¿n ¾p d¡y 6cm  </v>
          </cell>
          <cell r="C542" t="str">
            <v>m2</v>
          </cell>
          <cell r="D542">
            <v>22319.42</v>
          </cell>
          <cell r="E542">
            <v>241.27</v>
          </cell>
          <cell r="F542">
            <v>828.46</v>
          </cell>
        </row>
        <row r="543">
          <cell r="A543">
            <v>115125</v>
          </cell>
          <cell r="B543" t="str">
            <v xml:space="preserve"> ‡õéng BT nhúa h­t thá,½¬ l¿n ¾p d¡y 7cm  </v>
          </cell>
          <cell r="C543" t="str">
            <v>m2</v>
          </cell>
          <cell r="D543">
            <v>26033.99</v>
          </cell>
          <cell r="E543">
            <v>281.86</v>
          </cell>
          <cell r="F543">
            <v>898.64</v>
          </cell>
        </row>
        <row r="544">
          <cell r="A544">
            <v>115131</v>
          </cell>
          <cell r="B544" t="str">
            <v xml:space="preserve"> ‡õéng BT nhúa h­t mÙn,½¬ l¿n ¾p d¡y 3cm  </v>
          </cell>
          <cell r="C544" t="str">
            <v>m2</v>
          </cell>
          <cell r="D544">
            <v>13623.5</v>
          </cell>
          <cell r="E544">
            <v>125.15</v>
          </cell>
          <cell r="F544">
            <v>599.6</v>
          </cell>
        </row>
        <row r="545">
          <cell r="A545">
            <v>115132</v>
          </cell>
          <cell r="B545" t="str">
            <v xml:space="preserve"> ‡õéng BT nhúa h­t mÙn,½¬ l¿n ¾p d¡y 4cm  </v>
          </cell>
          <cell r="C545" t="str">
            <v>m2</v>
          </cell>
          <cell r="D545">
            <v>18164.669999999998</v>
          </cell>
          <cell r="E545">
            <v>166.86</v>
          </cell>
          <cell r="F545">
            <v>669.78</v>
          </cell>
        </row>
        <row r="546">
          <cell r="A546">
            <v>115133</v>
          </cell>
          <cell r="B546" t="str">
            <v xml:space="preserve"> ‡õéng BT nhúa h­t mÙn,½¬ l¿n ¾p d¡y 5cm  </v>
          </cell>
          <cell r="C546" t="str">
            <v>m2</v>
          </cell>
          <cell r="D546">
            <v>22705.83</v>
          </cell>
          <cell r="E546">
            <v>208.58</v>
          </cell>
          <cell r="F546">
            <v>771.65</v>
          </cell>
        </row>
        <row r="547">
          <cell r="A547">
            <v>115134</v>
          </cell>
          <cell r="B547" t="str">
            <v xml:space="preserve"> ‡õéng BT nhúa h­t mÙn,½¬ l¿n ¾p d¡y 6cm  </v>
          </cell>
          <cell r="C547" t="str">
            <v>m2</v>
          </cell>
          <cell r="D547">
            <v>27239.5</v>
          </cell>
          <cell r="E547">
            <v>250.29</v>
          </cell>
          <cell r="F547">
            <v>838.49</v>
          </cell>
        </row>
        <row r="548">
          <cell r="A548">
            <v>115135</v>
          </cell>
          <cell r="B548" t="str">
            <v xml:space="preserve"> ‡õéng BT nhúa h­t mÙn,½¬ l¿n ¾p d¡y 7cm  </v>
          </cell>
          <cell r="C548" t="str">
            <v>m2</v>
          </cell>
          <cell r="D548">
            <v>31791.91</v>
          </cell>
          <cell r="E548">
            <v>292.01</v>
          </cell>
          <cell r="F548">
            <v>805.07</v>
          </cell>
        </row>
        <row r="549">
          <cell r="A549">
            <v>115211</v>
          </cell>
          <cell r="B549" t="str">
            <v xml:space="preserve"> SX ½Ÿ d¯m ½en,      tr­m træn 20-25T/h   </v>
          </cell>
          <cell r="C549" t="str">
            <v>t¶n</v>
          </cell>
          <cell r="D549">
            <v>0</v>
          </cell>
          <cell r="E549">
            <v>0</v>
          </cell>
          <cell r="F549">
            <v>51554</v>
          </cell>
        </row>
        <row r="550">
          <cell r="A550">
            <v>115212</v>
          </cell>
          <cell r="B550" t="str">
            <v xml:space="preserve"> SX BT nhúa h­t thá, tr­m træn 20-25T/h   </v>
          </cell>
          <cell r="C550" t="str">
            <v>t¶n</v>
          </cell>
          <cell r="D550">
            <v>0</v>
          </cell>
          <cell r="E550">
            <v>0</v>
          </cell>
          <cell r="F550">
            <v>65013</v>
          </cell>
        </row>
        <row r="551">
          <cell r="A551">
            <v>115213</v>
          </cell>
          <cell r="B551" t="str">
            <v xml:space="preserve"> SX BT nhúa h­t mÙn, tr­m træn 20-25T/h   </v>
          </cell>
          <cell r="C551" t="str">
            <v>t¶n</v>
          </cell>
          <cell r="D551">
            <v>0</v>
          </cell>
          <cell r="E551">
            <v>0</v>
          </cell>
          <cell r="F551">
            <v>65013</v>
          </cell>
        </row>
        <row r="552">
          <cell r="A552">
            <v>115221</v>
          </cell>
          <cell r="B552" t="str">
            <v xml:space="preserve"> SX ½Ÿ d¯m ½en,      tr­m træn 50-60T/h   </v>
          </cell>
          <cell r="C552" t="str">
            <v>t¶n</v>
          </cell>
          <cell r="D552">
            <v>0</v>
          </cell>
          <cell r="E552">
            <v>0</v>
          </cell>
          <cell r="F552">
            <v>46015</v>
          </cell>
        </row>
        <row r="553">
          <cell r="A553">
            <v>115222</v>
          </cell>
          <cell r="B553" t="str">
            <v xml:space="preserve"> SX BT nhúa h­t thá, tr­m træn 50-60T/h   </v>
          </cell>
          <cell r="C553" t="str">
            <v>t¶n</v>
          </cell>
          <cell r="D553">
            <v>0</v>
          </cell>
          <cell r="E553">
            <v>0</v>
          </cell>
          <cell r="F553">
            <v>58128</v>
          </cell>
        </row>
        <row r="554">
          <cell r="A554">
            <v>115223</v>
          </cell>
          <cell r="B554" t="str">
            <v xml:space="preserve"> SX BT nhúa h­t mÙn, tr­m træn 50-60T/h   </v>
          </cell>
          <cell r="C554" t="str">
            <v>t¶n</v>
          </cell>
          <cell r="D554">
            <v>0</v>
          </cell>
          <cell r="E554">
            <v>0</v>
          </cell>
          <cell r="F554">
            <v>99008</v>
          </cell>
        </row>
        <row r="555">
          <cell r="A555">
            <v>115301</v>
          </cell>
          <cell r="B555" t="str">
            <v xml:space="preserve"> Lèp bŸm dÏnh = nhúa ½õéng (0.5kgnhúa/m2) </v>
          </cell>
          <cell r="C555" t="str">
            <v>m2</v>
          </cell>
          <cell r="D555">
            <v>1034.3699999999999</v>
          </cell>
          <cell r="E555">
            <v>33.94</v>
          </cell>
          <cell r="F555">
            <v>650.78</v>
          </cell>
        </row>
        <row r="556">
          <cell r="A556">
            <v>115302</v>
          </cell>
          <cell r="B556" t="str">
            <v xml:space="preserve"> Lèp bŸm dÏnh = nhúa ½õéng (0.8kgnhúa/m2) </v>
          </cell>
          <cell r="C556" t="str">
            <v>m2</v>
          </cell>
          <cell r="D556">
            <v>1895.25</v>
          </cell>
          <cell r="E556">
            <v>33.94</v>
          </cell>
          <cell r="F556">
            <v>650.78</v>
          </cell>
        </row>
        <row r="557">
          <cell r="A557">
            <v>115303</v>
          </cell>
          <cell r="B557" t="str">
            <v xml:space="preserve"> Lèp bŸm dÏnh = nhúa ½õéng (1.0kgnhúa/m2) </v>
          </cell>
          <cell r="C557" t="str">
            <v>m2</v>
          </cell>
          <cell r="D557">
            <v>2369.17</v>
          </cell>
          <cell r="E557">
            <v>33.94</v>
          </cell>
          <cell r="F557">
            <v>650.78</v>
          </cell>
        </row>
        <row r="558">
          <cell r="A558">
            <v>119311</v>
          </cell>
          <cell r="B558" t="str">
            <v xml:space="preserve"> BT âng câng D=0.75m,d¡y  8cm         </v>
          </cell>
          <cell r="C558" t="str">
            <v>m</v>
          </cell>
          <cell r="D558">
            <v>66302</v>
          </cell>
          <cell r="E558">
            <v>37188</v>
          </cell>
          <cell r="F558">
            <v>1796</v>
          </cell>
        </row>
        <row r="559">
          <cell r="A559">
            <v>119312</v>
          </cell>
          <cell r="B559" t="str">
            <v xml:space="preserve"> BT âng câng D=1.00m,d¡y  9cm         </v>
          </cell>
          <cell r="C559" t="str">
            <v>m</v>
          </cell>
          <cell r="D559">
            <v>101628</v>
          </cell>
          <cell r="E559">
            <v>45895</v>
          </cell>
          <cell r="F559">
            <v>2589</v>
          </cell>
        </row>
        <row r="560">
          <cell r="A560">
            <v>119313</v>
          </cell>
          <cell r="B560" t="str">
            <v xml:space="preserve"> BT âng câng D=1.00m,d¡y 12cm         </v>
          </cell>
          <cell r="C560" t="str">
            <v>m</v>
          </cell>
          <cell r="D560">
            <v>148636</v>
          </cell>
          <cell r="E560">
            <v>48631</v>
          </cell>
          <cell r="F560">
            <v>3384</v>
          </cell>
        </row>
        <row r="561">
          <cell r="A561">
            <v>119314</v>
          </cell>
          <cell r="B561" t="str">
            <v xml:space="preserve"> BT âng câng D=1.25m,d¡y 10cm         </v>
          </cell>
          <cell r="C561" t="str">
            <v>m</v>
          </cell>
          <cell r="D561">
            <v>149004</v>
          </cell>
          <cell r="E561">
            <v>52238</v>
          </cell>
          <cell r="F561">
            <v>3390</v>
          </cell>
        </row>
        <row r="562">
          <cell r="A562">
            <v>119315</v>
          </cell>
          <cell r="B562" t="str">
            <v xml:space="preserve"> BT âng câng D=1.25m,d¡y 13cm         </v>
          </cell>
          <cell r="C562" t="str">
            <v>m</v>
          </cell>
          <cell r="D562">
            <v>200915</v>
          </cell>
          <cell r="E562">
            <v>55969</v>
          </cell>
          <cell r="F562">
            <v>4830</v>
          </cell>
        </row>
        <row r="563">
          <cell r="A563">
            <v>119316</v>
          </cell>
          <cell r="B563" t="str">
            <v xml:space="preserve"> BT âng câng D=1.50m,d¡y 12cm         </v>
          </cell>
          <cell r="C563" t="str">
            <v>m</v>
          </cell>
          <cell r="D563">
            <v>212234</v>
          </cell>
          <cell r="E563">
            <v>63432</v>
          </cell>
          <cell r="F563">
            <v>3628</v>
          </cell>
        </row>
        <row r="564">
          <cell r="A564">
            <v>119317</v>
          </cell>
          <cell r="B564" t="str">
            <v xml:space="preserve"> BT âng câng D=1.50m,d¡y 15cm         </v>
          </cell>
          <cell r="C564" t="str">
            <v>m</v>
          </cell>
          <cell r="D564">
            <v>274226</v>
          </cell>
          <cell r="E564">
            <v>68780</v>
          </cell>
          <cell r="F564">
            <v>6278</v>
          </cell>
        </row>
        <row r="565">
          <cell r="A565">
            <v>119411</v>
          </cell>
          <cell r="B565" t="str">
            <v xml:space="preserve"> MÜng thµn câng ½çn lo­i I  D=0.75m   </v>
          </cell>
          <cell r="C565" t="str">
            <v>m</v>
          </cell>
          <cell r="D565">
            <v>0</v>
          </cell>
          <cell r="E565">
            <v>13510</v>
          </cell>
          <cell r="F565">
            <v>0</v>
          </cell>
        </row>
        <row r="566">
          <cell r="A566">
            <v>119412</v>
          </cell>
          <cell r="B566" t="str">
            <v xml:space="preserve"> MÜng thµn câng ½çn lo­i I  D=1.00m   </v>
          </cell>
          <cell r="C566" t="str">
            <v>m</v>
          </cell>
          <cell r="D566">
            <v>0</v>
          </cell>
          <cell r="E566">
            <v>18148</v>
          </cell>
          <cell r="F566">
            <v>0</v>
          </cell>
        </row>
        <row r="567">
          <cell r="A567">
            <v>119413</v>
          </cell>
          <cell r="B567" t="str">
            <v xml:space="preserve"> MÜng thµn câng ½çn lo­i I  D=1.25m   </v>
          </cell>
          <cell r="C567" t="str">
            <v>m</v>
          </cell>
          <cell r="D567">
            <v>0</v>
          </cell>
          <cell r="E567">
            <v>21375</v>
          </cell>
          <cell r="F567">
            <v>0</v>
          </cell>
        </row>
        <row r="568">
          <cell r="A568">
            <v>119414</v>
          </cell>
          <cell r="B568" t="str">
            <v xml:space="preserve"> MÜng thµn câng ½çn lo­i I  D=1.50m   </v>
          </cell>
          <cell r="C568" t="str">
            <v>m</v>
          </cell>
          <cell r="D568">
            <v>0</v>
          </cell>
          <cell r="E568">
            <v>28936</v>
          </cell>
          <cell r="F568">
            <v>0</v>
          </cell>
        </row>
        <row r="569">
          <cell r="A569">
            <v>119421</v>
          </cell>
          <cell r="B569" t="str">
            <v xml:space="preserve"> MÜng thµn câng ½çn lo­i II D=0.75m   </v>
          </cell>
          <cell r="C569" t="str">
            <v>m</v>
          </cell>
          <cell r="D569">
            <v>106718</v>
          </cell>
          <cell r="E569">
            <v>17039</v>
          </cell>
          <cell r="F569">
            <v>0</v>
          </cell>
        </row>
        <row r="570">
          <cell r="A570">
            <v>119422</v>
          </cell>
          <cell r="B570" t="str">
            <v xml:space="preserve"> MÜng thµn câng ½çn lo­i II D=1.00m   </v>
          </cell>
          <cell r="C570" t="str">
            <v>m</v>
          </cell>
          <cell r="D570">
            <v>156520</v>
          </cell>
          <cell r="E570">
            <v>21979</v>
          </cell>
          <cell r="F570">
            <v>0</v>
          </cell>
        </row>
        <row r="571">
          <cell r="A571">
            <v>119423</v>
          </cell>
          <cell r="B571" t="str">
            <v xml:space="preserve"> MÜng thµn câng ½çn lo­i II D=1.25m   </v>
          </cell>
          <cell r="C571" t="str">
            <v>m</v>
          </cell>
          <cell r="D571">
            <v>213436</v>
          </cell>
          <cell r="E571">
            <v>26315</v>
          </cell>
          <cell r="F571">
            <v>0</v>
          </cell>
        </row>
        <row r="572">
          <cell r="A572">
            <v>119424</v>
          </cell>
          <cell r="B572" t="str">
            <v xml:space="preserve"> MÜng thµn câng ½çn lo­i II D=1.50m   </v>
          </cell>
          <cell r="C572" t="str">
            <v>m</v>
          </cell>
          <cell r="D572">
            <v>284581</v>
          </cell>
          <cell r="E572">
            <v>36296</v>
          </cell>
          <cell r="F572">
            <v>0</v>
          </cell>
        </row>
        <row r="573">
          <cell r="A573">
            <v>119431</v>
          </cell>
          <cell r="B573" t="str">
            <v xml:space="preserve"> MÜng thµn câng ½çn lo­i III D=0.75m  </v>
          </cell>
          <cell r="C573" t="str">
            <v>m</v>
          </cell>
          <cell r="D573">
            <v>150433</v>
          </cell>
          <cell r="E573">
            <v>26315</v>
          </cell>
          <cell r="F573">
            <v>0</v>
          </cell>
        </row>
        <row r="574">
          <cell r="A574">
            <v>119432</v>
          </cell>
          <cell r="B574" t="str">
            <v xml:space="preserve"> MÜng thµn câng ½çn lo­i III D=1.00m  </v>
          </cell>
          <cell r="C574" t="str">
            <v>m</v>
          </cell>
          <cell r="D574">
            <v>214224</v>
          </cell>
          <cell r="E574">
            <v>37002</v>
          </cell>
          <cell r="F574">
            <v>0</v>
          </cell>
        </row>
        <row r="575">
          <cell r="A575">
            <v>119433</v>
          </cell>
          <cell r="B575" t="str">
            <v xml:space="preserve"> MÜng thµn câng ½çn lo­i III D=1.25m  </v>
          </cell>
          <cell r="C575" t="str">
            <v>m</v>
          </cell>
          <cell r="D575">
            <v>272262</v>
          </cell>
          <cell r="E575">
            <v>45975</v>
          </cell>
          <cell r="F575">
            <v>0</v>
          </cell>
        </row>
        <row r="576">
          <cell r="A576">
            <v>119434</v>
          </cell>
          <cell r="B576" t="str">
            <v xml:space="preserve"> MÜng thµn câng ½çn lo­i III D=1.50m  </v>
          </cell>
          <cell r="C576" t="str">
            <v>m</v>
          </cell>
          <cell r="D576">
            <v>337309</v>
          </cell>
          <cell r="E576">
            <v>58780</v>
          </cell>
          <cell r="F576">
            <v>0</v>
          </cell>
        </row>
        <row r="577">
          <cell r="A577">
            <v>119441</v>
          </cell>
          <cell r="B577" t="str">
            <v xml:space="preserve"> MÜng thµn câng ½çn lo­i IVa D=0.75m  </v>
          </cell>
          <cell r="C577" t="str">
            <v>m</v>
          </cell>
          <cell r="D577">
            <v>82529</v>
          </cell>
          <cell r="E577">
            <v>18451</v>
          </cell>
          <cell r="F577">
            <v>0</v>
          </cell>
        </row>
        <row r="578">
          <cell r="A578">
            <v>119442</v>
          </cell>
          <cell r="B578" t="str">
            <v xml:space="preserve"> MÜng thµn câng ½çn lo­i IVa D=1.00m  </v>
          </cell>
          <cell r="C578" t="str">
            <v>m</v>
          </cell>
          <cell r="D578">
            <v>130907</v>
          </cell>
          <cell r="E578">
            <v>25206</v>
          </cell>
          <cell r="F578">
            <v>0</v>
          </cell>
        </row>
        <row r="579">
          <cell r="A579">
            <v>119443</v>
          </cell>
          <cell r="B579" t="str">
            <v xml:space="preserve"> MÜng thµn câng ½çn lo­i IVa D=1.25m  </v>
          </cell>
          <cell r="C579" t="str">
            <v>m</v>
          </cell>
          <cell r="D579">
            <v>173595</v>
          </cell>
          <cell r="E579">
            <v>31457</v>
          </cell>
          <cell r="F579">
            <v>0</v>
          </cell>
        </row>
        <row r="580">
          <cell r="A580">
            <v>119444</v>
          </cell>
          <cell r="B580" t="str">
            <v xml:space="preserve"> MÜng thµn câng ½çn lo­i IVa D=1.50m  </v>
          </cell>
          <cell r="C580" t="str">
            <v>m</v>
          </cell>
          <cell r="D580">
            <v>224819</v>
          </cell>
          <cell r="E580">
            <v>41640</v>
          </cell>
          <cell r="F580">
            <v>0</v>
          </cell>
        </row>
        <row r="581">
          <cell r="A581">
            <v>119451</v>
          </cell>
          <cell r="B581" t="str">
            <v xml:space="preserve"> MÜng thµn câng ½ái lo­i IVb D=0.75m  </v>
          </cell>
          <cell r="C581" t="str">
            <v>m</v>
          </cell>
          <cell r="D581">
            <v>26035</v>
          </cell>
          <cell r="E581">
            <v>14619</v>
          </cell>
          <cell r="F581">
            <v>0</v>
          </cell>
        </row>
        <row r="582">
          <cell r="A582">
            <v>119452</v>
          </cell>
          <cell r="B582" t="str">
            <v xml:space="preserve"> MÜng thµn câng ½ái lo­i IVb D=1.00m  </v>
          </cell>
          <cell r="C582" t="str">
            <v>m</v>
          </cell>
          <cell r="D582">
            <v>47966</v>
          </cell>
          <cell r="E582">
            <v>19761</v>
          </cell>
          <cell r="F582">
            <v>0</v>
          </cell>
        </row>
        <row r="583">
          <cell r="A583">
            <v>119453</v>
          </cell>
          <cell r="B583" t="str">
            <v xml:space="preserve"> MÜng thµn câng ½ái lo­i IVb D=1.25m  </v>
          </cell>
          <cell r="C583" t="str">
            <v>m</v>
          </cell>
          <cell r="D583">
            <v>62695</v>
          </cell>
          <cell r="E583">
            <v>24298</v>
          </cell>
          <cell r="F583">
            <v>0</v>
          </cell>
        </row>
        <row r="584">
          <cell r="A584">
            <v>119454</v>
          </cell>
          <cell r="B584" t="str">
            <v xml:space="preserve"> MÜng thµn câng ½ái lo­i IVb D=1.50m  </v>
          </cell>
          <cell r="C584" t="str">
            <v>m</v>
          </cell>
          <cell r="D584">
            <v>88728</v>
          </cell>
          <cell r="E584">
            <v>32868</v>
          </cell>
          <cell r="F584">
            <v>0</v>
          </cell>
        </row>
        <row r="585">
          <cell r="A585">
            <v>119511</v>
          </cell>
          <cell r="B585" t="str">
            <v xml:space="preserve"> MÜng thµn câng ½ái lo­i I  D=0.75m   </v>
          </cell>
          <cell r="C585" t="str">
            <v>m</v>
          </cell>
          <cell r="D585">
            <v>94857</v>
          </cell>
          <cell r="E585">
            <v>36800</v>
          </cell>
          <cell r="F585">
            <v>0</v>
          </cell>
        </row>
        <row r="586">
          <cell r="A586">
            <v>119512</v>
          </cell>
          <cell r="B586" t="str">
            <v xml:space="preserve"> MÜng thµn câng ½ái lo­i I  D=1.00m   </v>
          </cell>
          <cell r="C586" t="str">
            <v>m</v>
          </cell>
          <cell r="D586">
            <v>177385</v>
          </cell>
          <cell r="E586">
            <v>49403</v>
          </cell>
          <cell r="F586">
            <v>0</v>
          </cell>
        </row>
        <row r="587">
          <cell r="A587">
            <v>119513</v>
          </cell>
          <cell r="B587" t="str">
            <v xml:space="preserve"> MÜng thµn câng ½ái lo­i I  D=1.25m   </v>
          </cell>
          <cell r="C587" t="str">
            <v>m</v>
          </cell>
          <cell r="D587">
            <v>234775</v>
          </cell>
          <cell r="E587">
            <v>58175</v>
          </cell>
          <cell r="F587">
            <v>0</v>
          </cell>
        </row>
        <row r="588">
          <cell r="A588">
            <v>119514</v>
          </cell>
          <cell r="B588" t="str">
            <v xml:space="preserve"> MÜng thµn câng ½ái lo­i I  D=1.50m   </v>
          </cell>
          <cell r="C588" t="str">
            <v>m</v>
          </cell>
          <cell r="D588">
            <v>297698</v>
          </cell>
          <cell r="E588">
            <v>74710</v>
          </cell>
          <cell r="F588">
            <v>0</v>
          </cell>
        </row>
        <row r="589">
          <cell r="A589">
            <v>119521</v>
          </cell>
          <cell r="B589" t="str">
            <v xml:space="preserve"> MÜng thµn câng ½ái lo­i II D=0.75m   </v>
          </cell>
          <cell r="C589" t="str">
            <v>m</v>
          </cell>
          <cell r="D589">
            <v>260863</v>
          </cell>
          <cell r="E589">
            <v>44161</v>
          </cell>
          <cell r="F589">
            <v>0</v>
          </cell>
        </row>
        <row r="590">
          <cell r="A590">
            <v>119522</v>
          </cell>
          <cell r="B590" t="str">
            <v xml:space="preserve"> MÜng thµn câng ½ái lo­i II D=1.00m   </v>
          </cell>
          <cell r="C590" t="str">
            <v>m</v>
          </cell>
          <cell r="D590">
            <v>402679</v>
          </cell>
          <cell r="E590">
            <v>59284</v>
          </cell>
          <cell r="F590">
            <v>0</v>
          </cell>
        </row>
        <row r="591">
          <cell r="A591">
            <v>119523</v>
          </cell>
          <cell r="B591" t="str">
            <v xml:space="preserve"> MÜng thµn câng ½ái lo­i II D=1.25m   </v>
          </cell>
          <cell r="C591" t="str">
            <v>m</v>
          </cell>
          <cell r="D591">
            <v>517143</v>
          </cell>
          <cell r="E591">
            <v>70879</v>
          </cell>
          <cell r="F591">
            <v>0</v>
          </cell>
        </row>
        <row r="592">
          <cell r="A592">
            <v>119524</v>
          </cell>
          <cell r="B592" t="str">
            <v xml:space="preserve"> MÜng thµn câng ½ái lo­i II D=1.50m   </v>
          </cell>
          <cell r="C592" t="str">
            <v>m</v>
          </cell>
          <cell r="D592">
            <v>636825</v>
          </cell>
          <cell r="E592">
            <v>90438</v>
          </cell>
          <cell r="F592">
            <v>0</v>
          </cell>
        </row>
        <row r="593">
          <cell r="A593">
            <v>119531</v>
          </cell>
          <cell r="B593" t="str">
            <v xml:space="preserve"> MÜng thµn câng ½ái lo­i III D=0.75m  </v>
          </cell>
          <cell r="C593" t="str">
            <v>m</v>
          </cell>
          <cell r="D593">
            <v>360693</v>
          </cell>
          <cell r="E593">
            <v>66442</v>
          </cell>
          <cell r="F593">
            <v>0</v>
          </cell>
        </row>
        <row r="594">
          <cell r="A594">
            <v>119532</v>
          </cell>
          <cell r="B594" t="str">
            <v xml:space="preserve"> MÜng thµn câng ½ái lo­i III D=1.00m  </v>
          </cell>
          <cell r="C594" t="str">
            <v>m</v>
          </cell>
          <cell r="D594">
            <v>518117</v>
          </cell>
          <cell r="E594">
            <v>90438</v>
          </cell>
          <cell r="F594">
            <v>0</v>
          </cell>
        </row>
        <row r="595">
          <cell r="A595">
            <v>119533</v>
          </cell>
          <cell r="B595" t="str">
            <v xml:space="preserve"> MÜng thµn câng ½ái lo­i III D=1.25m  </v>
          </cell>
          <cell r="C595" t="str">
            <v>m</v>
          </cell>
          <cell r="D595">
            <v>661779</v>
          </cell>
          <cell r="E595">
            <v>110200</v>
          </cell>
          <cell r="F595">
            <v>0</v>
          </cell>
        </row>
        <row r="596">
          <cell r="A596">
            <v>119534</v>
          </cell>
          <cell r="B596" t="str">
            <v xml:space="preserve"> MÜng thµn câng ½ái lo­i III D=1.50m  </v>
          </cell>
          <cell r="C596" t="str">
            <v>m</v>
          </cell>
          <cell r="D596">
            <v>795183</v>
          </cell>
          <cell r="E596">
            <v>138229</v>
          </cell>
          <cell r="F596">
            <v>0</v>
          </cell>
        </row>
        <row r="597">
          <cell r="A597">
            <v>119541</v>
          </cell>
          <cell r="B597" t="str">
            <v xml:space="preserve"> MÜng thµn câng ½ái lo­i IVa D=0.75m  </v>
          </cell>
          <cell r="C597" t="str">
            <v>m</v>
          </cell>
          <cell r="D597">
            <v>213433</v>
          </cell>
          <cell r="E597">
            <v>47790</v>
          </cell>
          <cell r="F597">
            <v>0</v>
          </cell>
        </row>
        <row r="598">
          <cell r="A598">
            <v>119542</v>
          </cell>
          <cell r="B598" t="str">
            <v xml:space="preserve"> MÜng thµn câng ½ái lo­i IVa D=1.00m  </v>
          </cell>
          <cell r="C598" t="str">
            <v>m</v>
          </cell>
          <cell r="D598">
            <v>333905</v>
          </cell>
          <cell r="E598">
            <v>64930</v>
          </cell>
          <cell r="F598">
            <v>0</v>
          </cell>
        </row>
        <row r="599">
          <cell r="A599">
            <v>119543</v>
          </cell>
          <cell r="B599" t="str">
            <v xml:space="preserve"> MÜng thµn câng ½ái lo­i IVa D=1.25m  </v>
          </cell>
          <cell r="C599" t="str">
            <v>m</v>
          </cell>
          <cell r="D599">
            <v>427026</v>
          </cell>
          <cell r="E599">
            <v>78440</v>
          </cell>
          <cell r="F599">
            <v>0</v>
          </cell>
        </row>
        <row r="600">
          <cell r="A600">
            <v>119544</v>
          </cell>
          <cell r="B600" t="str">
            <v xml:space="preserve"> MÜng thµn câng ½ái lo­i IVa D=1.50m  </v>
          </cell>
          <cell r="C600" t="str">
            <v>m</v>
          </cell>
          <cell r="D600">
            <v>530107</v>
          </cell>
          <cell r="E600">
            <v>99714</v>
          </cell>
          <cell r="F600">
            <v>0</v>
          </cell>
        </row>
        <row r="601">
          <cell r="A601">
            <v>119551</v>
          </cell>
          <cell r="B601" t="str">
            <v xml:space="preserve"> MÜng thµn câng ½ái lo­i IVb D=0.75m  </v>
          </cell>
          <cell r="C601" t="str">
            <v>m</v>
          </cell>
          <cell r="D601">
            <v>77008</v>
          </cell>
          <cell r="E601">
            <v>39422</v>
          </cell>
          <cell r="F601">
            <v>0</v>
          </cell>
        </row>
        <row r="602">
          <cell r="A602">
            <v>119552</v>
          </cell>
          <cell r="B602" t="str">
            <v xml:space="preserve"> MÜng thµn câng ½ái lo­i IVb D=1.00m  </v>
          </cell>
          <cell r="C602" t="str">
            <v>m</v>
          </cell>
          <cell r="D602">
            <v>141278</v>
          </cell>
          <cell r="E602">
            <v>54747</v>
          </cell>
          <cell r="F602">
            <v>0</v>
          </cell>
        </row>
        <row r="603">
          <cell r="A603">
            <v>119553</v>
          </cell>
          <cell r="B603" t="str">
            <v xml:space="preserve"> MÜng thµn câng ½ái lo­i IVb D=1.25m  </v>
          </cell>
          <cell r="C603" t="str">
            <v>m</v>
          </cell>
          <cell r="D603">
            <v>184182</v>
          </cell>
          <cell r="E603">
            <v>65333</v>
          </cell>
          <cell r="F603">
            <v>0</v>
          </cell>
        </row>
        <row r="604">
          <cell r="A604">
            <v>119554</v>
          </cell>
          <cell r="B604" t="str">
            <v xml:space="preserve"> MÜng thµn câng ½ái lo­i IVb D=1.50m  </v>
          </cell>
          <cell r="C604" t="str">
            <v>m</v>
          </cell>
          <cell r="D604">
            <v>228655</v>
          </cell>
          <cell r="E604">
            <v>84792</v>
          </cell>
          <cell r="F604">
            <v>0</v>
          </cell>
        </row>
        <row r="605">
          <cell r="A605">
            <v>119611</v>
          </cell>
          <cell r="B605" t="str">
            <v xml:space="preserve"> MÜng thµn câng ba  lo­i I  D=0.75m   </v>
          </cell>
          <cell r="C605" t="str">
            <v>m</v>
          </cell>
          <cell r="D605">
            <v>159835</v>
          </cell>
          <cell r="E605">
            <v>57167</v>
          </cell>
          <cell r="F605">
            <v>0</v>
          </cell>
        </row>
        <row r="606">
          <cell r="A606">
            <v>119612</v>
          </cell>
          <cell r="B606" t="str">
            <v xml:space="preserve"> MÜng thµn câng ba  lo­i I  D=1.00m   </v>
          </cell>
          <cell r="C606" t="str">
            <v>m</v>
          </cell>
          <cell r="D606">
            <v>298013</v>
          </cell>
          <cell r="E606">
            <v>76525</v>
          </cell>
          <cell r="F606">
            <v>0</v>
          </cell>
        </row>
        <row r="607">
          <cell r="A607">
            <v>119613</v>
          </cell>
          <cell r="B607" t="str">
            <v xml:space="preserve"> MÜng thµn câng ba  lo­i I  D=1.25m   </v>
          </cell>
          <cell r="C607" t="str">
            <v>m</v>
          </cell>
          <cell r="D607">
            <v>391608</v>
          </cell>
          <cell r="E607">
            <v>90741</v>
          </cell>
          <cell r="F607">
            <v>0</v>
          </cell>
        </row>
        <row r="608">
          <cell r="A608">
            <v>119614</v>
          </cell>
          <cell r="B608" t="str">
            <v xml:space="preserve"> MÜng thµn câng ba  lo­i I  D=1.50m   </v>
          </cell>
          <cell r="C608" t="str">
            <v>m</v>
          </cell>
          <cell r="D608">
            <v>483305</v>
          </cell>
          <cell r="E608">
            <v>116249</v>
          </cell>
          <cell r="F608">
            <v>0</v>
          </cell>
        </row>
        <row r="609">
          <cell r="A609">
            <v>119621</v>
          </cell>
          <cell r="B609" t="str">
            <v xml:space="preserve"> MÜng thµn câng ba  lo­i II D=0.75m   </v>
          </cell>
          <cell r="C609" t="str">
            <v>m</v>
          </cell>
          <cell r="D609">
            <v>420701</v>
          </cell>
          <cell r="E609">
            <v>68661</v>
          </cell>
          <cell r="F609">
            <v>0</v>
          </cell>
        </row>
        <row r="610">
          <cell r="A610">
            <v>119622</v>
          </cell>
          <cell r="B610" t="str">
            <v xml:space="preserve"> MÜng thµn câng ba  lo­i II D=1.00m   </v>
          </cell>
          <cell r="C610" t="str">
            <v>m</v>
          </cell>
          <cell r="D610">
            <v>646625</v>
          </cell>
          <cell r="E610">
            <v>92052</v>
          </cell>
          <cell r="F610">
            <v>0</v>
          </cell>
        </row>
        <row r="611">
          <cell r="A611">
            <v>119623</v>
          </cell>
          <cell r="B611" t="str">
            <v xml:space="preserve"> MÜng thµn câng ba  lo­i II D=1.25m   </v>
          </cell>
          <cell r="C611" t="str">
            <v>m</v>
          </cell>
          <cell r="D611">
            <v>820825</v>
          </cell>
          <cell r="E611">
            <v>109796</v>
          </cell>
          <cell r="F611">
            <v>0</v>
          </cell>
        </row>
        <row r="612">
          <cell r="A612">
            <v>119624</v>
          </cell>
          <cell r="B612" t="str">
            <v xml:space="preserve"> MÜng thµn câng ba  lo­i II D=1.50m   </v>
          </cell>
          <cell r="C612" t="str">
            <v>m</v>
          </cell>
          <cell r="D612">
            <v>993496</v>
          </cell>
          <cell r="E612">
            <v>138733</v>
          </cell>
          <cell r="F612">
            <v>0</v>
          </cell>
        </row>
        <row r="613">
          <cell r="A613">
            <v>119631</v>
          </cell>
          <cell r="B613" t="str">
            <v xml:space="preserve"> MÜng thµn câng ba  lo­i III D=0.75m  </v>
          </cell>
          <cell r="C613" t="str">
            <v>m</v>
          </cell>
          <cell r="D613">
            <v>587499</v>
          </cell>
          <cell r="E613">
            <v>102638</v>
          </cell>
          <cell r="F613">
            <v>0</v>
          </cell>
        </row>
        <row r="614">
          <cell r="A614">
            <v>119632</v>
          </cell>
          <cell r="B614" t="str">
            <v xml:space="preserve"> MÜng thµn câng ba  lo­i III D=1.00m  </v>
          </cell>
          <cell r="C614" t="str">
            <v>m</v>
          </cell>
          <cell r="D614">
            <v>838214</v>
          </cell>
          <cell r="E614">
            <v>139539</v>
          </cell>
          <cell r="F614">
            <v>0</v>
          </cell>
        </row>
        <row r="615">
          <cell r="A615">
            <v>119633</v>
          </cell>
          <cell r="B615" t="str">
            <v xml:space="preserve"> MÜng thµn câng ba  lo­i III D=1.25m  </v>
          </cell>
          <cell r="C615" t="str">
            <v>m</v>
          </cell>
          <cell r="D615">
            <v>1048114</v>
          </cell>
          <cell r="E615">
            <v>169585</v>
          </cell>
          <cell r="F615">
            <v>0</v>
          </cell>
        </row>
        <row r="616">
          <cell r="A616">
            <v>119634</v>
          </cell>
          <cell r="B616" t="str">
            <v xml:space="preserve"> MÜng thµn câng ba  lo­i III D=1.50m  </v>
          </cell>
          <cell r="C616" t="str">
            <v>m</v>
          </cell>
          <cell r="D616">
            <v>1271664</v>
          </cell>
          <cell r="E616">
            <v>212434</v>
          </cell>
          <cell r="F616">
            <v>0</v>
          </cell>
        </row>
        <row r="617">
          <cell r="A617">
            <v>119641</v>
          </cell>
          <cell r="B617" t="str">
            <v xml:space="preserve"> MÜng thµn câng ba  lo­i IVa D=0.75m  </v>
          </cell>
          <cell r="C617" t="str">
            <v>m</v>
          </cell>
          <cell r="D617">
            <v>340070</v>
          </cell>
          <cell r="E617">
            <v>73803</v>
          </cell>
          <cell r="F617">
            <v>0</v>
          </cell>
        </row>
        <row r="618">
          <cell r="A618">
            <v>119642</v>
          </cell>
          <cell r="B618" t="str">
            <v xml:space="preserve"> MÜng thµn câng ba  lo­i IVa D=1.00m  </v>
          </cell>
          <cell r="C618" t="str">
            <v>m</v>
          </cell>
          <cell r="D618">
            <v>535164</v>
          </cell>
          <cell r="E618">
            <v>100319</v>
          </cell>
          <cell r="F618">
            <v>0</v>
          </cell>
        </row>
        <row r="619">
          <cell r="A619">
            <v>119643</v>
          </cell>
          <cell r="B619" t="str">
            <v xml:space="preserve"> MÜng thµn câng ba  lo­i IVa D=1.25m  </v>
          </cell>
          <cell r="C619" t="str">
            <v>m</v>
          </cell>
          <cell r="D619">
            <v>680932</v>
          </cell>
          <cell r="E619">
            <v>119375</v>
          </cell>
          <cell r="F619">
            <v>0</v>
          </cell>
        </row>
        <row r="620">
          <cell r="A620">
            <v>119644</v>
          </cell>
          <cell r="B620" t="str">
            <v xml:space="preserve"> MÜng thµn câng ba  lo­i IVa D=1.50m  </v>
          </cell>
          <cell r="C620" t="str">
            <v>m</v>
          </cell>
          <cell r="D620">
            <v>834605</v>
          </cell>
          <cell r="E620">
            <v>152747</v>
          </cell>
          <cell r="F620">
            <v>0</v>
          </cell>
        </row>
        <row r="621">
          <cell r="A621">
            <v>119651</v>
          </cell>
          <cell r="B621" t="str">
            <v xml:space="preserve"> MÜng thµn câng ba  lo­i IVb D=0.75m  </v>
          </cell>
          <cell r="C621" t="str">
            <v>m</v>
          </cell>
          <cell r="D621">
            <v>143285</v>
          </cell>
          <cell r="E621">
            <v>62309</v>
          </cell>
          <cell r="F621">
            <v>0</v>
          </cell>
        </row>
        <row r="622">
          <cell r="A622">
            <v>119652</v>
          </cell>
          <cell r="B622" t="str">
            <v xml:space="preserve"> MÜng thµn câng ba  lo­i IVb D=1.00m  </v>
          </cell>
          <cell r="C622" t="str">
            <v>m</v>
          </cell>
          <cell r="D622">
            <v>259848</v>
          </cell>
          <cell r="E622">
            <v>86708</v>
          </cell>
          <cell r="F622">
            <v>0</v>
          </cell>
        </row>
        <row r="623">
          <cell r="A623">
            <v>119653</v>
          </cell>
          <cell r="B623" t="str">
            <v xml:space="preserve"> MÜng thµn câng ba  lo­i IVb D=1.25m  </v>
          </cell>
          <cell r="C623" t="str">
            <v>m</v>
          </cell>
          <cell r="D623">
            <v>340078</v>
          </cell>
          <cell r="E623">
            <v>103747</v>
          </cell>
          <cell r="F623">
            <v>0</v>
          </cell>
        </row>
        <row r="624">
          <cell r="A624">
            <v>119654</v>
          </cell>
          <cell r="B624" t="str">
            <v xml:space="preserve"> MÜng thµn câng ba  lo­i IVb D=1.50m  </v>
          </cell>
          <cell r="C624" t="str">
            <v>m</v>
          </cell>
          <cell r="D624">
            <v>414385</v>
          </cell>
          <cell r="E624">
            <v>131373</v>
          </cell>
          <cell r="F624">
            <v>0</v>
          </cell>
        </row>
        <row r="625">
          <cell r="A625">
            <v>119711</v>
          </cell>
          <cell r="B625" t="str">
            <v xml:space="preserve"> Xµy ½·u câng ½çn b±ng ½Ÿ    D=0.75m  </v>
          </cell>
          <cell r="C625" t="str">
            <v>CŸi</v>
          </cell>
          <cell r="D625">
            <v>955259</v>
          </cell>
          <cell r="E625">
            <v>154032</v>
          </cell>
          <cell r="F625">
            <v>0</v>
          </cell>
        </row>
        <row r="626">
          <cell r="A626">
            <v>119712</v>
          </cell>
          <cell r="B626" t="str">
            <v xml:space="preserve"> Xµy ½·u câng ½çn b±ng ½Ÿ    D=1.00m  </v>
          </cell>
          <cell r="C626" t="str">
            <v>CŸi</v>
          </cell>
          <cell r="D626">
            <v>1349854</v>
          </cell>
          <cell r="E626">
            <v>235641</v>
          </cell>
          <cell r="F626">
            <v>0</v>
          </cell>
        </row>
        <row r="627">
          <cell r="A627">
            <v>119713</v>
          </cell>
          <cell r="B627" t="str">
            <v xml:space="preserve"> Xµy ½·u câng ½çn b±ng ½Ÿ    D=1.25m  </v>
          </cell>
          <cell r="C627" t="str">
            <v>CŸi</v>
          </cell>
          <cell r="D627">
            <v>1928163</v>
          </cell>
          <cell r="E627">
            <v>346436</v>
          </cell>
          <cell r="F627">
            <v>0</v>
          </cell>
        </row>
        <row r="628">
          <cell r="A628">
            <v>119714</v>
          </cell>
          <cell r="B628" t="str">
            <v xml:space="preserve"> Xµy ½·u câng ½çn b±ng ½Ÿ    D=1.50m  </v>
          </cell>
          <cell r="C628" t="str">
            <v>CŸi</v>
          </cell>
          <cell r="D628">
            <v>2796888</v>
          </cell>
          <cell r="E628">
            <v>501224</v>
          </cell>
          <cell r="F628">
            <v>0</v>
          </cell>
        </row>
        <row r="629">
          <cell r="A629">
            <v>119721</v>
          </cell>
          <cell r="B629" t="str">
            <v xml:space="preserve"> Xµy ½·u câng ½ái,câng ba b±ng ½Ÿ D=0.75m </v>
          </cell>
          <cell r="C629" t="str">
            <v>CŸi</v>
          </cell>
          <cell r="D629">
            <v>1261006</v>
          </cell>
          <cell r="E629">
            <v>219536</v>
          </cell>
          <cell r="F629">
            <v>0</v>
          </cell>
        </row>
        <row r="630">
          <cell r="A630">
            <v>119722</v>
          </cell>
          <cell r="B630" t="str">
            <v xml:space="preserve"> Xµy ½·u câng ½ái,câng ba b±ng ½Ÿ D=1.00m </v>
          </cell>
          <cell r="C630" t="str">
            <v>CŸi</v>
          </cell>
          <cell r="D630">
            <v>1843930</v>
          </cell>
          <cell r="E630">
            <v>334870</v>
          </cell>
          <cell r="F630">
            <v>0</v>
          </cell>
        </row>
        <row r="631">
          <cell r="A631">
            <v>119723</v>
          </cell>
          <cell r="B631" t="str">
            <v xml:space="preserve"> Xµy ½·u câng ½ái,câng ba b±ng ½Ÿ D=1.25m </v>
          </cell>
          <cell r="C631" t="str">
            <v>CŸi</v>
          </cell>
          <cell r="D631">
            <v>2650847</v>
          </cell>
          <cell r="E631">
            <v>481443</v>
          </cell>
          <cell r="F631">
            <v>0</v>
          </cell>
        </row>
        <row r="632">
          <cell r="A632">
            <v>119724</v>
          </cell>
          <cell r="B632" t="str">
            <v xml:space="preserve"> Xµy ½·u câng ½ái,câng ba b±ng ½Ÿ D=1.50m </v>
          </cell>
          <cell r="C632" t="str">
            <v>CŸi</v>
          </cell>
          <cell r="D632">
            <v>3687860</v>
          </cell>
          <cell r="E632">
            <v>664119</v>
          </cell>
          <cell r="F632">
            <v>0</v>
          </cell>
        </row>
        <row r="633">
          <cell r="A633">
            <v>119811</v>
          </cell>
          <cell r="B633" t="str">
            <v xml:space="preserve"> L¡m hâ tò nõèc sµu 1.5m D=0.75m  </v>
          </cell>
          <cell r="C633" t="str">
            <v>CŸi</v>
          </cell>
          <cell r="D633">
            <v>1206498</v>
          </cell>
          <cell r="E633">
            <v>273590</v>
          </cell>
          <cell r="F633">
            <v>0</v>
          </cell>
        </row>
        <row r="634">
          <cell r="A634">
            <v>119812</v>
          </cell>
          <cell r="B634" t="str">
            <v xml:space="preserve"> L¡m hâ tò nõèc sµu 1.5m D=1.00m  </v>
          </cell>
          <cell r="C634" t="str">
            <v>CŸi</v>
          </cell>
          <cell r="D634">
            <v>1358123</v>
          </cell>
          <cell r="E634">
            <v>311746</v>
          </cell>
          <cell r="F634">
            <v>0</v>
          </cell>
        </row>
        <row r="635">
          <cell r="A635">
            <v>119813</v>
          </cell>
          <cell r="B635" t="str">
            <v xml:space="preserve"> L¡m hâ tò nõèc sµu 1.5m D=1.25m  </v>
          </cell>
          <cell r="C635" t="str">
            <v>CŸi</v>
          </cell>
          <cell r="D635">
            <v>1381599</v>
          </cell>
          <cell r="E635">
            <v>329898</v>
          </cell>
          <cell r="F635">
            <v>0</v>
          </cell>
        </row>
        <row r="636">
          <cell r="A636">
            <v>119814</v>
          </cell>
          <cell r="B636" t="str">
            <v xml:space="preserve"> L¡m hâ tò nõèc sµu 1.5m D=1.50m  </v>
          </cell>
          <cell r="C636" t="str">
            <v>CŸi</v>
          </cell>
          <cell r="D636">
            <v>1458423</v>
          </cell>
          <cell r="E636">
            <v>357461</v>
          </cell>
          <cell r="F636">
            <v>0</v>
          </cell>
        </row>
        <row r="637">
          <cell r="A637">
            <v>119821</v>
          </cell>
          <cell r="B637" t="str">
            <v xml:space="preserve"> L¡m hâ tò nõèc sµu 2.0m D=0.75m  </v>
          </cell>
          <cell r="C637" t="str">
            <v>CŸi</v>
          </cell>
          <cell r="D637">
            <v>1666806</v>
          </cell>
          <cell r="E637">
            <v>381133</v>
          </cell>
          <cell r="F637">
            <v>0</v>
          </cell>
        </row>
        <row r="638">
          <cell r="A638">
            <v>119822</v>
          </cell>
          <cell r="B638" t="str">
            <v xml:space="preserve"> L¡m hâ tò nõèc sµu 2.0m D=1.00m  </v>
          </cell>
          <cell r="C638" t="str">
            <v>CŸi</v>
          </cell>
          <cell r="D638">
            <v>1837655</v>
          </cell>
          <cell r="E638">
            <v>428262</v>
          </cell>
          <cell r="F638">
            <v>0</v>
          </cell>
        </row>
        <row r="639">
          <cell r="A639">
            <v>119823</v>
          </cell>
          <cell r="B639" t="str">
            <v xml:space="preserve"> L¡m hâ tò nõèc sµu 2.0m D=1.25m  </v>
          </cell>
          <cell r="C639" t="str">
            <v>CŸi</v>
          </cell>
          <cell r="D639">
            <v>1948012</v>
          </cell>
          <cell r="E639">
            <v>462851</v>
          </cell>
          <cell r="F639">
            <v>0</v>
          </cell>
        </row>
        <row r="640">
          <cell r="A640">
            <v>119824</v>
          </cell>
          <cell r="B640" t="str">
            <v xml:space="preserve"> L¡m hâ tò nõèc sµu 2.0m D=1.50m  </v>
          </cell>
          <cell r="C640" t="str">
            <v>CŸi</v>
          </cell>
          <cell r="D640">
            <v>2037809</v>
          </cell>
          <cell r="E640">
            <v>497441</v>
          </cell>
          <cell r="F640">
            <v>0</v>
          </cell>
        </row>
        <row r="641">
          <cell r="A641">
            <v>119831</v>
          </cell>
          <cell r="B641" t="str">
            <v xml:space="preserve"> L¡m hâ tò nõèc sµu 2.5m D=0.75m  </v>
          </cell>
          <cell r="C641" t="str">
            <v>CŸi</v>
          </cell>
          <cell r="D641">
            <v>2241800</v>
          </cell>
          <cell r="E641">
            <v>508050</v>
          </cell>
          <cell r="F641">
            <v>0</v>
          </cell>
        </row>
        <row r="642">
          <cell r="A642">
            <v>119832</v>
          </cell>
          <cell r="B642" t="str">
            <v xml:space="preserve"> L¡m hâ tò nõèc sµu 2.5m D=1.00m  </v>
          </cell>
          <cell r="C642" t="str">
            <v>CŸi</v>
          </cell>
          <cell r="D642">
            <v>2412379</v>
          </cell>
          <cell r="E642">
            <v>566377</v>
          </cell>
          <cell r="F642">
            <v>0</v>
          </cell>
        </row>
        <row r="643">
          <cell r="A643">
            <v>119833</v>
          </cell>
          <cell r="B643" t="str">
            <v xml:space="preserve"> L¡m hâ tò nõèc sµu 2.5m D=1.25m  </v>
          </cell>
          <cell r="C643" t="str">
            <v>CŸi</v>
          </cell>
          <cell r="D643">
            <v>2600001</v>
          </cell>
          <cell r="E643">
            <v>611386</v>
          </cell>
          <cell r="F643">
            <v>0</v>
          </cell>
        </row>
        <row r="644">
          <cell r="A644">
            <v>119834</v>
          </cell>
          <cell r="B644" t="str">
            <v xml:space="preserve"> L¡m hâ tò nõèc sµu 2.5m D=1.50m  </v>
          </cell>
          <cell r="C644" t="str">
            <v>CŸi</v>
          </cell>
          <cell r="D644">
            <v>2769111</v>
          </cell>
          <cell r="E644">
            <v>661525</v>
          </cell>
          <cell r="F644">
            <v>0</v>
          </cell>
        </row>
        <row r="645">
          <cell r="A645">
            <v>119911</v>
          </cell>
          <cell r="B645" t="str">
            <v xml:space="preserve"> Qu¾t nhúa châng th¶m,nâi âng ½çn D 0.75m </v>
          </cell>
          <cell r="C645" t="str">
            <v>CŸi</v>
          </cell>
          <cell r="D645">
            <v>30896</v>
          </cell>
          <cell r="E645">
            <v>4972</v>
          </cell>
          <cell r="F645">
            <v>0</v>
          </cell>
        </row>
        <row r="646">
          <cell r="A646">
            <v>119912</v>
          </cell>
          <cell r="B646" t="str">
            <v xml:space="preserve"> Qu¾t nhúa châng th¶m,nâi âng ½çn D 1.00m </v>
          </cell>
          <cell r="C646" t="str">
            <v>CŸi</v>
          </cell>
          <cell r="D646">
            <v>40828</v>
          </cell>
          <cell r="E646">
            <v>5837</v>
          </cell>
          <cell r="F646">
            <v>0</v>
          </cell>
        </row>
        <row r="647">
          <cell r="A647">
            <v>119913</v>
          </cell>
          <cell r="B647" t="str">
            <v xml:space="preserve"> Qu¾t nhúa châng th¶m,nâi âng ½çn D 1.25m </v>
          </cell>
          <cell r="C647" t="str">
            <v>CŸi</v>
          </cell>
          <cell r="D647">
            <v>50189</v>
          </cell>
          <cell r="E647">
            <v>8323</v>
          </cell>
          <cell r="F647">
            <v>0</v>
          </cell>
        </row>
        <row r="648">
          <cell r="A648">
            <v>119914</v>
          </cell>
          <cell r="B648" t="str">
            <v xml:space="preserve"> Qu¾t nhúa châng th¶m,nâi âng ½çn D 1.50m </v>
          </cell>
          <cell r="C648" t="str">
            <v>CŸi</v>
          </cell>
          <cell r="D648">
            <v>59745</v>
          </cell>
          <cell r="E648">
            <v>11025</v>
          </cell>
          <cell r="F648">
            <v>0</v>
          </cell>
        </row>
        <row r="649">
          <cell r="A649">
            <v>200111</v>
          </cell>
          <cell r="B649" t="str">
            <v xml:space="preserve"> Xµy mÜng ½Ÿ hæc D¡y &lt;=60cm  vùa M50  </v>
          </cell>
          <cell r="C649" t="str">
            <v>m3</v>
          </cell>
          <cell r="D649">
            <v>151778</v>
          </cell>
          <cell r="E649">
            <v>20646</v>
          </cell>
          <cell r="F649">
            <v>0</v>
          </cell>
        </row>
        <row r="650">
          <cell r="A650">
            <v>200112</v>
          </cell>
          <cell r="B650" t="str">
            <v xml:space="preserve"> Xµy mÜng ½Ÿ hæc D¡y &lt;=60cm  vùa M75  </v>
          </cell>
          <cell r="C650" t="str">
            <v>m3</v>
          </cell>
          <cell r="D650">
            <v>175539</v>
          </cell>
          <cell r="E650">
            <v>20646</v>
          </cell>
          <cell r="F650">
            <v>0</v>
          </cell>
        </row>
        <row r="651">
          <cell r="A651">
            <v>200121</v>
          </cell>
          <cell r="B651" t="str">
            <v xml:space="preserve"> Xµy mÜng ½Ÿ hæc D¡y &gt; 60cm  vùa M50  </v>
          </cell>
          <cell r="C651" t="str">
            <v>m3</v>
          </cell>
          <cell r="D651">
            <v>151778</v>
          </cell>
          <cell r="E651">
            <v>19889</v>
          </cell>
          <cell r="F651">
            <v>0</v>
          </cell>
        </row>
        <row r="652">
          <cell r="A652">
            <v>200122</v>
          </cell>
          <cell r="B652" t="str">
            <v xml:space="preserve"> Xµy mÜng ½Ÿ hæc D¡y &gt; 60cm  vùa M75  </v>
          </cell>
          <cell r="C652" t="str">
            <v>m3</v>
          </cell>
          <cell r="D652">
            <v>175539</v>
          </cell>
          <cell r="E652">
            <v>19889</v>
          </cell>
          <cell r="F652">
            <v>0</v>
          </cell>
        </row>
        <row r="653">
          <cell r="A653">
            <v>200211</v>
          </cell>
          <cell r="B653" t="str">
            <v xml:space="preserve"> Xµy tõéng th²ng ½Ÿ hæc B&lt;=60cm H&lt;=2m M50 </v>
          </cell>
          <cell r="C653" t="str">
            <v>m3</v>
          </cell>
          <cell r="D653">
            <v>151778</v>
          </cell>
          <cell r="E653">
            <v>23348</v>
          </cell>
          <cell r="F653">
            <v>0</v>
          </cell>
        </row>
        <row r="654">
          <cell r="A654">
            <v>200212</v>
          </cell>
          <cell r="B654" t="str">
            <v xml:space="preserve"> Xµy tõéng th²ng ½Ÿ hæc B&lt;=60cm H&lt;=2m M50 </v>
          </cell>
          <cell r="C654" t="str">
            <v>m3</v>
          </cell>
          <cell r="D654">
            <v>175539</v>
          </cell>
          <cell r="E654">
            <v>23348</v>
          </cell>
          <cell r="F654">
            <v>0</v>
          </cell>
        </row>
        <row r="655">
          <cell r="A655">
            <v>200221</v>
          </cell>
          <cell r="B655" t="str">
            <v xml:space="preserve"> Xµy tõéng th²ng ½Ÿ hæc B&lt;=60cm H&gt; 2m M50 </v>
          </cell>
          <cell r="C655" t="str">
            <v>m3</v>
          </cell>
          <cell r="D655">
            <v>174624</v>
          </cell>
          <cell r="E655">
            <v>27023</v>
          </cell>
          <cell r="F655">
            <v>0</v>
          </cell>
        </row>
        <row r="656">
          <cell r="A656">
            <v>200222</v>
          </cell>
          <cell r="B656" t="str">
            <v xml:space="preserve"> Xµy tõéng th²ng ½Ÿ hæc B&lt;=60cm H&gt; 2m M50 </v>
          </cell>
          <cell r="C656" t="str">
            <v>m3</v>
          </cell>
          <cell r="D656">
            <v>198385</v>
          </cell>
          <cell r="E656">
            <v>27023</v>
          </cell>
          <cell r="F656">
            <v>0</v>
          </cell>
        </row>
        <row r="657">
          <cell r="A657">
            <v>200231</v>
          </cell>
          <cell r="B657" t="str">
            <v xml:space="preserve"> Xµy tõéng th²ng ½Ÿ hæc B&gt; 60cm H&lt;=2m M50 </v>
          </cell>
          <cell r="C657" t="str">
            <v>m3</v>
          </cell>
          <cell r="D657">
            <v>151778</v>
          </cell>
          <cell r="E657">
            <v>22483</v>
          </cell>
          <cell r="F657">
            <v>0</v>
          </cell>
        </row>
        <row r="658">
          <cell r="A658">
            <v>200232</v>
          </cell>
          <cell r="B658" t="str">
            <v xml:space="preserve"> Xµy tõéng th²ng ½Ÿ hæc B&gt; 60cm H&lt;=2m M50 </v>
          </cell>
          <cell r="C658" t="str">
            <v>m3</v>
          </cell>
          <cell r="D658">
            <v>175539</v>
          </cell>
          <cell r="E658">
            <v>22483</v>
          </cell>
          <cell r="F658">
            <v>0</v>
          </cell>
        </row>
        <row r="659">
          <cell r="A659">
            <v>200241</v>
          </cell>
          <cell r="B659" t="str">
            <v xml:space="preserve"> Xµy tõéng th²ng ½Ÿ hæc B&gt; 60cm H&gt; 2m M50 </v>
          </cell>
          <cell r="C659" t="str">
            <v>m3</v>
          </cell>
          <cell r="D659">
            <v>168936</v>
          </cell>
          <cell r="E659">
            <v>25618</v>
          </cell>
          <cell r="F659">
            <v>0</v>
          </cell>
        </row>
        <row r="660">
          <cell r="A660">
            <v>200242</v>
          </cell>
          <cell r="B660" t="str">
            <v xml:space="preserve"> Xµy tõéng th²ng ½Ÿ hæc B&gt; 60cm H&gt; 2m M50 </v>
          </cell>
          <cell r="C660" t="str">
            <v>m3</v>
          </cell>
          <cell r="D660">
            <v>192696</v>
          </cell>
          <cell r="E660">
            <v>25618</v>
          </cell>
          <cell r="F660">
            <v>0</v>
          </cell>
        </row>
        <row r="661">
          <cell r="A661">
            <v>200541</v>
          </cell>
          <cell r="B661" t="str">
            <v xml:space="preserve"> XÆp ½Ÿ khan m´t b±ng             vùa M50 </v>
          </cell>
          <cell r="C661" t="str">
            <v>m3</v>
          </cell>
          <cell r="D661">
            <v>84573</v>
          </cell>
          <cell r="E661">
            <v>12971</v>
          </cell>
          <cell r="F661">
            <v>0</v>
          </cell>
        </row>
        <row r="662">
          <cell r="A662">
            <v>200542</v>
          </cell>
          <cell r="B662" t="str">
            <v xml:space="preserve"> XÆp ½Ÿ khan m´t b±ng             vùa M75 </v>
          </cell>
          <cell r="C662" t="str">
            <v>m3</v>
          </cell>
          <cell r="D662">
            <v>88364</v>
          </cell>
          <cell r="E662">
            <v>15155</v>
          </cell>
          <cell r="F662">
            <v>0</v>
          </cell>
        </row>
        <row r="663">
          <cell r="A663">
            <v>200551</v>
          </cell>
          <cell r="B663" t="str">
            <v xml:space="preserve"> XÆp ½Ÿ khan mŸi dâc th²ng        vùa M50 </v>
          </cell>
          <cell r="C663" t="str">
            <v>m3</v>
          </cell>
          <cell r="D663">
            <v>84573</v>
          </cell>
          <cell r="E663">
            <v>21446</v>
          </cell>
          <cell r="F663">
            <v>0</v>
          </cell>
        </row>
        <row r="664">
          <cell r="A664">
            <v>200552</v>
          </cell>
          <cell r="B664" t="str">
            <v xml:space="preserve"> XÆp ½Ÿ khan mŸi dâc th²ng        vùa M75 </v>
          </cell>
          <cell r="C664" t="str">
            <v>m3</v>
          </cell>
          <cell r="D664">
            <v>88364</v>
          </cell>
          <cell r="E664">
            <v>18916</v>
          </cell>
          <cell r="F664">
            <v>0</v>
          </cell>
        </row>
        <row r="665">
          <cell r="A665">
            <v>200561</v>
          </cell>
          <cell r="B665" t="str">
            <v xml:space="preserve"> XÆp ½Ÿ khan mŸi dâc cong         vùa M50 </v>
          </cell>
          <cell r="C665" t="str">
            <v>m3</v>
          </cell>
          <cell r="D665">
            <v>88520</v>
          </cell>
          <cell r="E665">
            <v>21727</v>
          </cell>
          <cell r="F665">
            <v>0</v>
          </cell>
        </row>
        <row r="666">
          <cell r="A666">
            <v>200562</v>
          </cell>
          <cell r="B666" t="str">
            <v xml:space="preserve"> XÆp ½Ÿ khan mŸi dâc cong         vùa M75 </v>
          </cell>
          <cell r="C666" t="str">
            <v>m3</v>
          </cell>
          <cell r="D666">
            <v>92311</v>
          </cell>
          <cell r="E666">
            <v>21727</v>
          </cell>
          <cell r="F666">
            <v>0</v>
          </cell>
        </row>
        <row r="667">
          <cell r="A667">
            <v>200610</v>
          </cell>
          <cell r="B667" t="str">
            <v xml:space="preserve"> XÆp ½Ÿ khan m´t b±ng,kháng tr¾t m­ch     </v>
          </cell>
          <cell r="C667" t="str">
            <v>m3</v>
          </cell>
          <cell r="D667">
            <v>71769</v>
          </cell>
          <cell r="E667">
            <v>12971</v>
          </cell>
          <cell r="F667">
            <v>0</v>
          </cell>
        </row>
        <row r="668">
          <cell r="A668">
            <v>200620</v>
          </cell>
          <cell r="B668" t="str">
            <v xml:space="preserve"> XÆp ½Ÿ khan mŸi dâc th²ng kháng tr¾tm­ch </v>
          </cell>
          <cell r="C668" t="str">
            <v>m3</v>
          </cell>
          <cell r="D668">
            <v>71769</v>
          </cell>
          <cell r="E668">
            <v>15155</v>
          </cell>
          <cell r="F668">
            <v>0</v>
          </cell>
        </row>
        <row r="669">
          <cell r="A669">
            <v>200630</v>
          </cell>
          <cell r="B669" t="str">
            <v xml:space="preserve"> XÆp ½Ÿ khan mŸi dâc cong kháng tr¾t m­ch </v>
          </cell>
          <cell r="C669" t="str">
            <v>m3</v>
          </cell>
          <cell r="D669">
            <v>76257</v>
          </cell>
          <cell r="E669">
            <v>21446</v>
          </cell>
          <cell r="F669">
            <v>0</v>
          </cell>
        </row>
        <row r="670">
          <cell r="A670">
            <v>200711</v>
          </cell>
          <cell r="B670" t="str">
            <v xml:space="preserve"> Xµy câng ½Ÿ hæc                  vùa M50 </v>
          </cell>
          <cell r="C670" t="str">
            <v>m3</v>
          </cell>
          <cell r="D670">
            <v>203572</v>
          </cell>
          <cell r="E670">
            <v>33292</v>
          </cell>
          <cell r="F670">
            <v>0</v>
          </cell>
        </row>
        <row r="671">
          <cell r="A671">
            <v>200712</v>
          </cell>
          <cell r="B671" t="str">
            <v xml:space="preserve"> Xµy câng ½Ÿ hæc                  vùa M75 </v>
          </cell>
          <cell r="C671" t="str">
            <v>m3</v>
          </cell>
          <cell r="D671">
            <v>227333</v>
          </cell>
          <cell r="E671">
            <v>33292</v>
          </cell>
          <cell r="F671">
            <v>0</v>
          </cell>
        </row>
        <row r="672">
          <cell r="A672">
            <v>200811</v>
          </cell>
          <cell r="B672" t="str">
            <v xml:space="preserve"> Xµy ½Ÿ hæc cŸc kÆt c¶u phöc t­p khŸc M50 </v>
          </cell>
          <cell r="C672" t="str">
            <v>m3</v>
          </cell>
          <cell r="D672">
            <v>165848</v>
          </cell>
          <cell r="E672">
            <v>44642</v>
          </cell>
          <cell r="F672">
            <v>0</v>
          </cell>
        </row>
        <row r="673">
          <cell r="A673">
            <v>200812</v>
          </cell>
          <cell r="B673" t="str">
            <v xml:space="preserve"> Xµy ½Ÿ hæc cŸc kÆt c¶u phöc t­p khŸc M75 </v>
          </cell>
          <cell r="C673" t="str">
            <v>m3</v>
          </cell>
          <cell r="D673">
            <v>189608</v>
          </cell>
          <cell r="E673">
            <v>44642</v>
          </cell>
          <cell r="F673">
            <v>0</v>
          </cell>
        </row>
        <row r="674">
          <cell r="A674">
            <v>203111</v>
          </cell>
          <cell r="B674" t="str">
            <v xml:space="preserve"> Xµy mÜng g­ch ch× 6.5x10.5x22 ,B&lt;=33cm, M50</v>
          </cell>
          <cell r="C674" t="str">
            <v>m3</v>
          </cell>
          <cell r="D674">
            <v>231958</v>
          </cell>
          <cell r="E674" t="str">
            <v>00      18051.00</v>
          </cell>
          <cell r="F674">
            <v>0</v>
          </cell>
        </row>
        <row r="675">
          <cell r="A675">
            <v>203112</v>
          </cell>
          <cell r="B675" t="str">
            <v xml:space="preserve"> Xµy mÜng g­ch ch× 6.5x10.5x22 ,B&lt;=33cm, M75</v>
          </cell>
          <cell r="C675" t="str">
            <v>m3</v>
          </cell>
          <cell r="D675">
            <v>248</v>
          </cell>
          <cell r="E675" t="str">
            <v>36      18051.00</v>
          </cell>
          <cell r="F675">
            <v>0</v>
          </cell>
        </row>
        <row r="676">
          <cell r="A676">
            <v>203121</v>
          </cell>
          <cell r="B676" t="str">
            <v xml:space="preserve"> Xµy mÜng g­ch ch× 6.5x10.5x22 ,B&gt; 33cm, M50</v>
          </cell>
          <cell r="C676" t="str">
            <v>m3</v>
          </cell>
          <cell r="D676">
            <v>230338</v>
          </cell>
          <cell r="E676" t="str">
            <v>00      16106.00</v>
          </cell>
          <cell r="F676">
            <v>0</v>
          </cell>
        </row>
        <row r="677">
          <cell r="A677">
            <v>203122</v>
          </cell>
          <cell r="B677" t="str">
            <v xml:space="preserve"> Xµy mÜng g­ch ch× 6.5x10.5x22 ,B&gt; 33cm, M75</v>
          </cell>
          <cell r="C677" t="str">
            <v>m3</v>
          </cell>
          <cell r="D677">
            <v>247310</v>
          </cell>
          <cell r="E677" t="str">
            <v>00      16106.00</v>
          </cell>
          <cell r="F677">
            <v>0</v>
          </cell>
        </row>
        <row r="678">
          <cell r="A678">
            <v>203211</v>
          </cell>
          <cell r="B678" t="str">
            <v xml:space="preserve"> Tõéng g­ch ch× 6.5x10.5x22,B&lt;=11,H&lt;=4m,M25</v>
          </cell>
          <cell r="C678" t="str">
            <v>m3</v>
          </cell>
          <cell r="D678">
            <v>248000</v>
          </cell>
          <cell r="E678">
            <v>26050</v>
          </cell>
          <cell r="F678">
            <v>924</v>
          </cell>
        </row>
        <row r="679">
          <cell r="A679">
            <v>203212</v>
          </cell>
          <cell r="B679" t="str">
            <v xml:space="preserve"> Tõéng g­ch ch× 6.5x10.5x22,B&lt;=11,H&lt;=4m,M50</v>
          </cell>
          <cell r="C679" t="str">
            <v>m3</v>
          </cell>
          <cell r="D679">
            <v>265837</v>
          </cell>
          <cell r="E679">
            <v>26050</v>
          </cell>
          <cell r="F679">
            <v>924</v>
          </cell>
        </row>
        <row r="680">
          <cell r="A680">
            <v>203221</v>
          </cell>
          <cell r="B680" t="str">
            <v xml:space="preserve"> Tõéng g­ch ch× 6.5x10.5x22,B&lt;=11,H&gt; 4m,M25</v>
          </cell>
          <cell r="C680" t="str">
            <v>m3</v>
          </cell>
          <cell r="D680">
            <v>263380</v>
          </cell>
          <cell r="E680">
            <v>26266</v>
          </cell>
          <cell r="F680">
            <v>2358</v>
          </cell>
        </row>
        <row r="681">
          <cell r="A681">
            <v>203222</v>
          </cell>
          <cell r="B681" t="str">
            <v xml:space="preserve"> Tõéng g­ch ch× 6.5x10.5x22,B&lt;=11,H&gt; 4m,M50</v>
          </cell>
          <cell r="C681" t="str">
            <v>m3</v>
          </cell>
          <cell r="D681">
            <v>281217</v>
          </cell>
          <cell r="E681">
            <v>26266</v>
          </cell>
          <cell r="F681">
            <v>2358</v>
          </cell>
        </row>
        <row r="682">
          <cell r="A682">
            <v>203231</v>
          </cell>
          <cell r="B682" t="str">
            <v xml:space="preserve"> Tõéng g­ch ch× 6.5x10.5x22,B&lt;=33,H&lt;=4m,M25</v>
          </cell>
          <cell r="C682" t="str">
            <v>m3</v>
          </cell>
          <cell r="D682">
            <v>227058</v>
          </cell>
          <cell r="E682" t="str">
            <v>0      20754.00</v>
          </cell>
          <cell r="F682">
            <v>924</v>
          </cell>
        </row>
        <row r="683">
          <cell r="A683">
            <v>203232</v>
          </cell>
          <cell r="B683" t="str">
            <v xml:space="preserve"> Tõéng g­ch ch× 6.5x10.5x22,B&lt;=33,H&lt;=4m,M50</v>
          </cell>
          <cell r="C683" t="str">
            <v>m3</v>
          </cell>
          <cell r="D683">
            <v>249548</v>
          </cell>
          <cell r="E683">
            <v>20754</v>
          </cell>
          <cell r="F683">
            <v>924</v>
          </cell>
        </row>
        <row r="684">
          <cell r="A684">
            <v>203241</v>
          </cell>
          <cell r="B684" t="str">
            <v xml:space="preserve"> Tõéng g­ch ch× 6.5x10.5x22,B&lt;=33,H&gt; 4m,M25</v>
          </cell>
          <cell r="C684" t="str">
            <v>m3</v>
          </cell>
          <cell r="D684">
            <v>242438</v>
          </cell>
          <cell r="E684" t="str">
            <v>0      21294.00</v>
          </cell>
          <cell r="F684">
            <v>2358</v>
          </cell>
        </row>
        <row r="685">
          <cell r="A685">
            <v>203242</v>
          </cell>
          <cell r="B685" t="str">
            <v xml:space="preserve"> Tõéng g­ch ch× 6.5x10.5x22,B&lt;=33,H&gt; 4m,M50</v>
          </cell>
          <cell r="C685" t="str">
            <v>m3</v>
          </cell>
          <cell r="D685">
            <v>264927</v>
          </cell>
          <cell r="E685" t="str">
            <v>0      21294.00</v>
          </cell>
          <cell r="F685">
            <v>2358</v>
          </cell>
        </row>
        <row r="686">
          <cell r="A686">
            <v>203251</v>
          </cell>
          <cell r="B686" t="str">
            <v xml:space="preserve"> Tõéng g­ch ch× 6.5x10.5x22,B&gt; 33,H&lt;=4m,M25</v>
          </cell>
          <cell r="C686" t="str">
            <v>m3</v>
          </cell>
          <cell r="D686">
            <v>223607</v>
          </cell>
          <cell r="E686" t="str">
            <v>0      17943.00</v>
          </cell>
          <cell r="F686">
            <v>924</v>
          </cell>
        </row>
        <row r="687">
          <cell r="A687">
            <v>203252</v>
          </cell>
          <cell r="B687" t="str">
            <v xml:space="preserve"> Tõéng g­ch ch× 6.5x10.5x22,B&gt; 33,H&lt;=4m,M50</v>
          </cell>
          <cell r="C687" t="str">
            <v>m3</v>
          </cell>
          <cell r="D687">
            <v>246872</v>
          </cell>
          <cell r="E687" t="str">
            <v>0      17943.00</v>
          </cell>
          <cell r="F687">
            <v>924</v>
          </cell>
        </row>
        <row r="688">
          <cell r="A688">
            <v>203261</v>
          </cell>
          <cell r="B688" t="str">
            <v xml:space="preserve"> Tõéng g­ch ch× 6.5x10.5x22,B&gt; 33,H&gt; 4m,M25</v>
          </cell>
          <cell r="C688" t="str">
            <v>m3</v>
          </cell>
          <cell r="D688">
            <v>234703</v>
          </cell>
          <cell r="E688">
            <v>19457</v>
          </cell>
          <cell r="F688">
            <v>2358</v>
          </cell>
        </row>
        <row r="689">
          <cell r="A689">
            <v>203262</v>
          </cell>
          <cell r="B689" t="str">
            <v xml:space="preserve"> Tõéng g­ch ch× 6.5x10.5x22,B&gt; 33,H&gt; 4m,M50</v>
          </cell>
          <cell r="C689" t="str">
            <v>m3</v>
          </cell>
          <cell r="D689">
            <v>257968</v>
          </cell>
          <cell r="E689">
            <v>19457</v>
          </cell>
          <cell r="F689">
            <v>2358</v>
          </cell>
        </row>
        <row r="690">
          <cell r="A690">
            <v>203311</v>
          </cell>
          <cell r="B690" t="str">
            <v xml:space="preserve"> Xµy cæt trò ½æc lºp trong mài ‡K vùa TH M25</v>
          </cell>
          <cell r="C690" t="str">
            <v>m3</v>
          </cell>
          <cell r="D690">
            <v>240392</v>
          </cell>
          <cell r="E690">
            <v>43237</v>
          </cell>
          <cell r="F690">
            <v>0</v>
          </cell>
        </row>
        <row r="691">
          <cell r="A691">
            <v>203312</v>
          </cell>
          <cell r="B691" t="str">
            <v xml:space="preserve"> Xµy cæt trò ½æc lºp trong mài ‡K vùa TH M50</v>
          </cell>
          <cell r="C691" t="str">
            <v>m3</v>
          </cell>
          <cell r="D691">
            <v>263657</v>
          </cell>
          <cell r="E691">
            <v>43237</v>
          </cell>
          <cell r="F691">
            <v>0</v>
          </cell>
        </row>
        <row r="692">
          <cell r="A692">
            <v>203411</v>
          </cell>
          <cell r="B692" t="str">
            <v xml:space="preserve"> Xµy tõéng cong d¡y&lt;=33cm, cao&lt;=4m vùa TH50</v>
          </cell>
          <cell r="C692" t="str">
            <v>m3</v>
          </cell>
          <cell r="D692">
            <v>239425</v>
          </cell>
          <cell r="E692">
            <v>30050</v>
          </cell>
          <cell r="F692">
            <v>959</v>
          </cell>
        </row>
        <row r="693">
          <cell r="A693">
            <v>203412</v>
          </cell>
          <cell r="B693" t="str">
            <v xml:space="preserve"> Xµy tõéng cong d¡y&lt;=33cm, cao&lt;=4m vùa TH75</v>
          </cell>
          <cell r="C693" t="str">
            <v>m3</v>
          </cell>
          <cell r="D693">
            <v>255831</v>
          </cell>
          <cell r="E693">
            <v>30050</v>
          </cell>
          <cell r="F693">
            <v>959</v>
          </cell>
        </row>
        <row r="694">
          <cell r="A694">
            <v>203421</v>
          </cell>
          <cell r="B694" t="str">
            <v xml:space="preserve"> Xµy tõéng cong d¡y&lt;=33cm, cao&gt; 4m vùa TH50</v>
          </cell>
          <cell r="C694" t="str">
            <v>m3</v>
          </cell>
          <cell r="D694">
            <v>254804</v>
          </cell>
          <cell r="E694">
            <v>33401</v>
          </cell>
          <cell r="F694">
            <v>959</v>
          </cell>
        </row>
        <row r="695">
          <cell r="A695">
            <v>203422</v>
          </cell>
          <cell r="B695" t="str">
            <v xml:space="preserve"> Xµy tõéng cong d¡y&lt;=33cm, cao&gt; 4m vùa TH75</v>
          </cell>
          <cell r="C695" t="str">
            <v>m3</v>
          </cell>
          <cell r="D695">
            <v>271210</v>
          </cell>
          <cell r="E695">
            <v>33401</v>
          </cell>
          <cell r="F695">
            <v>959</v>
          </cell>
        </row>
        <row r="696">
          <cell r="A696">
            <v>203411</v>
          </cell>
          <cell r="B696" t="str">
            <v xml:space="preserve"> Xµy tõéng cong d¡y&gt; 33cm, cao&lt;=4m vùa TH50</v>
          </cell>
          <cell r="C696" t="str">
            <v>m3</v>
          </cell>
          <cell r="D696">
            <v>236400</v>
          </cell>
          <cell r="E696">
            <v>28104</v>
          </cell>
          <cell r="F696">
            <v>959</v>
          </cell>
        </row>
        <row r="697">
          <cell r="A697">
            <v>203412</v>
          </cell>
          <cell r="B697" t="str">
            <v xml:space="preserve"> Xµy tõéng cong d¡y &gt;33cm, cao&lt;=4m vùa TH75</v>
          </cell>
          <cell r="C697" t="str">
            <v>m3</v>
          </cell>
          <cell r="D697">
            <v>253372</v>
          </cell>
          <cell r="E697">
            <v>28104</v>
          </cell>
          <cell r="F697">
            <v>959</v>
          </cell>
        </row>
        <row r="698">
          <cell r="A698">
            <v>203421</v>
          </cell>
          <cell r="B698" t="str">
            <v xml:space="preserve"> Xµy tõéng cong d¡y &gt;33cm, cao&gt; 4m vùa TH50</v>
          </cell>
          <cell r="C698" t="str">
            <v>m3</v>
          </cell>
          <cell r="D698">
            <v>247496</v>
          </cell>
          <cell r="E698">
            <v>31239</v>
          </cell>
          <cell r="F698">
            <v>959</v>
          </cell>
        </row>
        <row r="699">
          <cell r="A699">
            <v>203422</v>
          </cell>
          <cell r="B699" t="str">
            <v xml:space="preserve"> Xµy tõéng cong d¡y &gt;33cm, cao&gt; 4m vùa TH75</v>
          </cell>
          <cell r="C699" t="str">
            <v>m3</v>
          </cell>
          <cell r="D699">
            <v>264468</v>
          </cell>
          <cell r="E699">
            <v>31239</v>
          </cell>
          <cell r="F699">
            <v>959</v>
          </cell>
        </row>
        <row r="700">
          <cell r="A700">
            <v>203511</v>
          </cell>
          <cell r="B700" t="str">
            <v xml:space="preserve"> Xµy câng cuân cong vùa TH M50            </v>
          </cell>
          <cell r="C700" t="str">
            <v>m3</v>
          </cell>
          <cell r="D700">
            <v>283882</v>
          </cell>
          <cell r="E700">
            <v>50371</v>
          </cell>
          <cell r="F700">
            <v>924</v>
          </cell>
        </row>
        <row r="701">
          <cell r="A701">
            <v>203512</v>
          </cell>
          <cell r="B701" t="str">
            <v xml:space="preserve"> Xµy câng cuân cong vùa TH M75            </v>
          </cell>
          <cell r="C701" t="str">
            <v>m3</v>
          </cell>
          <cell r="D701">
            <v>299723</v>
          </cell>
          <cell r="E701">
            <v>50371</v>
          </cell>
          <cell r="F701">
            <v>924</v>
          </cell>
        </row>
        <row r="702">
          <cell r="A702">
            <v>203521</v>
          </cell>
          <cell r="B702" t="str">
            <v xml:space="preserve"> Xµy câng cuân th¡nh vÝm cong vùa TH M50  </v>
          </cell>
          <cell r="C702" t="str">
            <v>m3</v>
          </cell>
          <cell r="D702">
            <v>289003</v>
          </cell>
          <cell r="E702">
            <v>46264</v>
          </cell>
          <cell r="F702">
            <v>924</v>
          </cell>
        </row>
        <row r="703">
          <cell r="A703">
            <v>203522</v>
          </cell>
          <cell r="B703" t="str">
            <v xml:space="preserve"> Xµy câng cuân th¡nh vÝm cong vùa TH M75  </v>
          </cell>
          <cell r="C703" t="str">
            <v>m3</v>
          </cell>
          <cell r="D703">
            <v>305409</v>
          </cell>
          <cell r="E703">
            <v>46264</v>
          </cell>
          <cell r="F703">
            <v>924</v>
          </cell>
        </row>
        <row r="704">
          <cell r="A704">
            <v>203611</v>
          </cell>
          <cell r="B704" t="str">
            <v xml:space="preserve"> Xµy kÆt c¶u phöc t­p khŸcH&lt;=4m,M50       </v>
          </cell>
          <cell r="C704" t="str">
            <v>m3</v>
          </cell>
          <cell r="D704">
            <v>241044</v>
          </cell>
          <cell r="E704">
            <v>38913</v>
          </cell>
          <cell r="F704">
            <v>924</v>
          </cell>
        </row>
        <row r="705">
          <cell r="A705">
            <v>203612</v>
          </cell>
          <cell r="B705" t="str">
            <v xml:space="preserve"> Xµy kÆt c¶u phöc t­p khŸcH&lt;=4m,M75       </v>
          </cell>
          <cell r="C705" t="str">
            <v>m3</v>
          </cell>
          <cell r="D705">
            <v>256884</v>
          </cell>
          <cell r="E705">
            <v>38913</v>
          </cell>
          <cell r="F705">
            <v>924</v>
          </cell>
        </row>
        <row r="706">
          <cell r="A706">
            <v>203621</v>
          </cell>
          <cell r="B706" t="str">
            <v xml:space="preserve"> Xµy kÆt c¶u phöc t­p khŸcH &gt;4m,M50       </v>
          </cell>
          <cell r="C706" t="str">
            <v>m3</v>
          </cell>
          <cell r="D706">
            <v>250368</v>
          </cell>
          <cell r="E706">
            <v>43237</v>
          </cell>
          <cell r="F706">
            <v>924</v>
          </cell>
        </row>
        <row r="707">
          <cell r="A707">
            <v>203622</v>
          </cell>
          <cell r="B707" t="str">
            <v xml:space="preserve"> Xµy kÆt c¶u phöc t­p khŸcH &gt;4m,M75       </v>
          </cell>
          <cell r="C707" t="str">
            <v>m3</v>
          </cell>
          <cell r="D707">
            <v>266209</v>
          </cell>
          <cell r="E707">
            <v>43237</v>
          </cell>
          <cell r="F707">
            <v>924</v>
          </cell>
        </row>
        <row r="708">
          <cell r="A708">
            <v>205111</v>
          </cell>
          <cell r="B708" t="str">
            <v xml:space="preserve"> Xµy tõéng d¡y &lt;=10cm,H&lt;=4m,M50           </v>
          </cell>
          <cell r="C708" t="str">
            <v>m3</v>
          </cell>
          <cell r="D708">
            <v>185070</v>
          </cell>
          <cell r="E708">
            <v>16538</v>
          </cell>
          <cell r="F708">
            <v>616</v>
          </cell>
        </row>
        <row r="709">
          <cell r="A709">
            <v>205112</v>
          </cell>
          <cell r="B709" t="str">
            <v xml:space="preserve"> Xµy tõéng d¡y &lt;=10cm,H&lt;=4m,M75           </v>
          </cell>
          <cell r="C709" t="str">
            <v>m3</v>
          </cell>
          <cell r="D709">
            <v>187316</v>
          </cell>
          <cell r="E709">
            <v>16538</v>
          </cell>
          <cell r="F709">
            <v>616</v>
          </cell>
        </row>
        <row r="710">
          <cell r="A710">
            <v>205121</v>
          </cell>
          <cell r="B710" t="str">
            <v xml:space="preserve"> Xµy tõéng d¡y &lt;=10cm,H&gt; 4m,M50           </v>
          </cell>
          <cell r="C710" t="str">
            <v>m3</v>
          </cell>
          <cell r="D710">
            <v>200449</v>
          </cell>
          <cell r="E710">
            <v>18268</v>
          </cell>
          <cell r="F710">
            <v>616</v>
          </cell>
        </row>
        <row r="711">
          <cell r="A711">
            <v>205122</v>
          </cell>
          <cell r="B711" t="str">
            <v xml:space="preserve"> Xµy tõéng d¡y &lt;=10cm,H&gt; 4m,M75           </v>
          </cell>
          <cell r="C711" t="str">
            <v>m3</v>
          </cell>
          <cell r="D711">
            <v>202696</v>
          </cell>
          <cell r="E711">
            <v>18268</v>
          </cell>
          <cell r="F711">
            <v>2050</v>
          </cell>
        </row>
        <row r="712">
          <cell r="A712">
            <v>205131</v>
          </cell>
          <cell r="B712" t="str">
            <v xml:space="preserve"> Xµy tõéng d¡y &lt;=30cm,H&lt;=4m,M50           </v>
          </cell>
          <cell r="C712" t="str">
            <v>m3</v>
          </cell>
          <cell r="D712">
            <v>185336</v>
          </cell>
          <cell r="E712">
            <v>14917</v>
          </cell>
          <cell r="F712">
            <v>616</v>
          </cell>
        </row>
        <row r="713">
          <cell r="A713">
            <v>205132</v>
          </cell>
          <cell r="B713" t="str">
            <v xml:space="preserve"> Xµy tõéng d¡y &lt;=30cm,H&lt;=4m,M75           </v>
          </cell>
          <cell r="C713" t="str">
            <v>m3</v>
          </cell>
          <cell r="D713">
            <v>187807</v>
          </cell>
          <cell r="E713">
            <v>14917</v>
          </cell>
          <cell r="F713">
            <v>616</v>
          </cell>
        </row>
        <row r="714">
          <cell r="A714">
            <v>205141</v>
          </cell>
          <cell r="B714" t="str">
            <v xml:space="preserve"> Xµy tõéng d¡y &lt;=30cm,H&gt; 4m,M50           </v>
          </cell>
          <cell r="C714" t="str">
            <v>m3</v>
          </cell>
          <cell r="D714">
            <v>200716</v>
          </cell>
          <cell r="E714">
            <v>15349</v>
          </cell>
          <cell r="F714">
            <v>2050</v>
          </cell>
        </row>
        <row r="715">
          <cell r="A715">
            <v>205142</v>
          </cell>
          <cell r="B715" t="str">
            <v xml:space="preserve"> Xµy tõéng d¡y &lt;=30cm,H&gt; 4m,M75           </v>
          </cell>
          <cell r="C715" t="str">
            <v>m3</v>
          </cell>
          <cell r="D715">
            <v>203187</v>
          </cell>
          <cell r="E715">
            <v>15349</v>
          </cell>
          <cell r="F715">
            <v>2050</v>
          </cell>
        </row>
        <row r="716">
          <cell r="A716">
            <v>205151</v>
          </cell>
          <cell r="B716" t="str">
            <v xml:space="preserve"> Xµy tõéng d¡y  &gt;30cm,H&lt;=4m,M50           </v>
          </cell>
          <cell r="C716" t="str">
            <v>m3</v>
          </cell>
          <cell r="D716">
            <v>182841</v>
          </cell>
          <cell r="E716">
            <v>12214</v>
          </cell>
          <cell r="F716">
            <v>616</v>
          </cell>
        </row>
        <row r="717">
          <cell r="A717">
            <v>205152</v>
          </cell>
          <cell r="B717" t="str">
            <v xml:space="preserve"> Xµy tõéng d¡y  &gt;30cm,H&lt;=4m,M75           </v>
          </cell>
          <cell r="C717" t="str">
            <v>m3</v>
          </cell>
          <cell r="D717">
            <v>185447</v>
          </cell>
          <cell r="E717">
            <v>12214</v>
          </cell>
          <cell r="F717">
            <v>616</v>
          </cell>
        </row>
        <row r="718">
          <cell r="A718">
            <v>205161</v>
          </cell>
          <cell r="B718" t="str">
            <v xml:space="preserve"> Xµy tõéng d¡y  &gt;30cm,H&gt; 4m,M50           </v>
          </cell>
          <cell r="C718" t="str">
            <v>m3</v>
          </cell>
          <cell r="D718">
            <v>193937</v>
          </cell>
          <cell r="E718">
            <v>13512</v>
          </cell>
          <cell r="F718">
            <v>2050</v>
          </cell>
        </row>
        <row r="719">
          <cell r="A719">
            <v>205162</v>
          </cell>
          <cell r="B719" t="str">
            <v xml:space="preserve"> Xµy tõéng d¡y  &gt;30cm,H&gt; 4m,M75           </v>
          </cell>
          <cell r="C719" t="str">
            <v>m3</v>
          </cell>
          <cell r="D719">
            <v>193937</v>
          </cell>
          <cell r="E719">
            <v>13512</v>
          </cell>
          <cell r="F719">
            <v>2050</v>
          </cell>
        </row>
        <row r="720">
          <cell r="A720">
            <v>205311</v>
          </cell>
          <cell r="B720" t="str">
            <v xml:space="preserve"> Xµy tõéng g­ch rång6lå d¡y&lt;=10,H&lt;4m,M50  </v>
          </cell>
          <cell r="C720" t="str">
            <v>m3</v>
          </cell>
          <cell r="D720">
            <v>332738</v>
          </cell>
          <cell r="E720">
            <v>17295</v>
          </cell>
          <cell r="F720">
            <v>641</v>
          </cell>
        </row>
        <row r="721">
          <cell r="A721">
            <v>205312</v>
          </cell>
          <cell r="B721" t="str">
            <v xml:space="preserve"> Xµy tõéng g­ch rång6lå d¡y&lt;=10,H&lt;4m,M75  </v>
          </cell>
          <cell r="C721" t="str">
            <v>m3</v>
          </cell>
          <cell r="D721">
            <v>335284</v>
          </cell>
          <cell r="E721">
            <v>17295</v>
          </cell>
          <cell r="F721">
            <v>641</v>
          </cell>
        </row>
        <row r="722">
          <cell r="A722">
            <v>205321</v>
          </cell>
          <cell r="B722" t="str">
            <v xml:space="preserve"> Xµy tõéng g­ch rång6lå d¡y&lt;=10,H&gt;4m,M50  </v>
          </cell>
          <cell r="C722" t="str">
            <v>m3</v>
          </cell>
          <cell r="D722">
            <v>348117</v>
          </cell>
          <cell r="E722">
            <v>18268</v>
          </cell>
          <cell r="F722">
            <v>2076</v>
          </cell>
        </row>
        <row r="723">
          <cell r="A723">
            <v>205322</v>
          </cell>
          <cell r="B723" t="str">
            <v xml:space="preserve"> Xµy tõéng g­ch rång6lå d¡y&lt;=10,H&gt;4m,M75  </v>
          </cell>
          <cell r="C723" t="str">
            <v>m3</v>
          </cell>
          <cell r="D723">
            <v>350663</v>
          </cell>
          <cell r="E723">
            <v>18268</v>
          </cell>
          <cell r="F723">
            <v>2076</v>
          </cell>
        </row>
        <row r="724">
          <cell r="A724">
            <v>205331</v>
          </cell>
          <cell r="B724" t="str">
            <v xml:space="preserve"> Xµy tõéng g­ch rång6lå d¡y &gt;10,H&lt;4m,M50  </v>
          </cell>
          <cell r="C724" t="str">
            <v>m3</v>
          </cell>
          <cell r="D724">
            <v>323750</v>
          </cell>
          <cell r="E724">
            <v>14917</v>
          </cell>
          <cell r="F724">
            <v>641</v>
          </cell>
        </row>
        <row r="725">
          <cell r="A725">
            <v>205332</v>
          </cell>
          <cell r="B725" t="str">
            <v xml:space="preserve"> Xµy tõéng g­ch rång6lå d¡y &gt;10,H&lt;4m,M75  </v>
          </cell>
          <cell r="C725" t="str">
            <v>m3</v>
          </cell>
          <cell r="D725">
            <v>326461</v>
          </cell>
          <cell r="E725">
            <v>14917</v>
          </cell>
          <cell r="F725">
            <v>641</v>
          </cell>
        </row>
        <row r="726">
          <cell r="A726">
            <v>205341</v>
          </cell>
          <cell r="B726" t="str">
            <v xml:space="preserve"> Xµy tõéng g­ch rång6lå d¡y &gt;10,H&gt;4m,M50  </v>
          </cell>
          <cell r="C726" t="str">
            <v>m3</v>
          </cell>
          <cell r="D726">
            <v>339130</v>
          </cell>
          <cell r="E726">
            <v>15349</v>
          </cell>
          <cell r="F726">
            <v>2076</v>
          </cell>
        </row>
        <row r="727">
          <cell r="A727">
            <v>205342</v>
          </cell>
          <cell r="B727" t="str">
            <v xml:space="preserve"> Xµy tõéng g­ch rång6lå d¡y &gt;10,H&gt;4m,M75  </v>
          </cell>
          <cell r="C727" t="str">
            <v>m3</v>
          </cell>
          <cell r="D727">
            <v>341840</v>
          </cell>
          <cell r="E727">
            <v>15349</v>
          </cell>
          <cell r="F727">
            <v>2076</v>
          </cell>
        </row>
        <row r="728">
          <cell r="A728">
            <v>210111</v>
          </cell>
          <cell r="B728" t="str">
            <v xml:space="preserve"> BÅ táng g­ch vë B&lt;=100cm      M25    </v>
          </cell>
          <cell r="C728" t="str">
            <v>m3</v>
          </cell>
          <cell r="D728">
            <v>95919</v>
          </cell>
          <cell r="E728">
            <v>12103</v>
          </cell>
          <cell r="F728">
            <v>0</v>
          </cell>
        </row>
        <row r="729">
          <cell r="A729">
            <v>210112</v>
          </cell>
          <cell r="B729" t="str">
            <v xml:space="preserve"> BÅ táng g­ch vë B&lt;=100cm      M50    </v>
          </cell>
          <cell r="C729" t="str">
            <v>m3</v>
          </cell>
          <cell r="D729">
            <v>120157</v>
          </cell>
          <cell r="E729">
            <v>12103</v>
          </cell>
          <cell r="F729">
            <v>0</v>
          </cell>
        </row>
        <row r="730">
          <cell r="A730">
            <v>210113</v>
          </cell>
          <cell r="B730" t="str">
            <v xml:space="preserve"> BÅ táng g­ch vë B&lt;=100cm      M75    </v>
          </cell>
          <cell r="C730" t="str">
            <v>m3</v>
          </cell>
          <cell r="D730">
            <v>145114</v>
          </cell>
          <cell r="E730">
            <v>12103</v>
          </cell>
          <cell r="F730">
            <v>0</v>
          </cell>
        </row>
        <row r="731">
          <cell r="A731">
            <v>210121</v>
          </cell>
          <cell r="B731" t="str">
            <v xml:space="preserve"> BÅ táng g­ch vë B&gt; 100cm      M25    </v>
          </cell>
          <cell r="C731" t="str">
            <v>m3</v>
          </cell>
          <cell r="D731">
            <v>95919</v>
          </cell>
          <cell r="E731">
            <v>10241</v>
          </cell>
          <cell r="F731">
            <v>0</v>
          </cell>
        </row>
        <row r="732">
          <cell r="A732">
            <v>210122</v>
          </cell>
          <cell r="B732" t="str">
            <v xml:space="preserve"> BÅ táng g­ch vë B&gt; 100cm      M50    </v>
          </cell>
          <cell r="C732" t="str">
            <v>m3</v>
          </cell>
          <cell r="D732">
            <v>120157</v>
          </cell>
          <cell r="E732">
            <v>10241</v>
          </cell>
          <cell r="F732">
            <v>0</v>
          </cell>
        </row>
        <row r="733">
          <cell r="A733">
            <v>210123</v>
          </cell>
          <cell r="B733" t="str">
            <v xml:space="preserve"> BÅ táng g­ch vë B&gt; 100cm      M75    </v>
          </cell>
          <cell r="C733" t="str">
            <v>m3</v>
          </cell>
          <cell r="D733">
            <v>145114</v>
          </cell>
          <cell r="E733">
            <v>10241</v>
          </cell>
          <cell r="F733">
            <v>0</v>
          </cell>
        </row>
        <row r="734">
          <cell r="A734">
            <v>221111</v>
          </cell>
          <cell r="B734" t="str">
            <v xml:space="preserve"> BT ½Ÿ 4x6 lÜt mÜng,nËn B&lt;=250cm   M100   </v>
          </cell>
          <cell r="C734" t="str">
            <v>m3</v>
          </cell>
          <cell r="D734">
            <v>243080</v>
          </cell>
          <cell r="E734">
            <v>17068</v>
          </cell>
          <cell r="F734">
            <v>7398</v>
          </cell>
        </row>
        <row r="735">
          <cell r="A735">
            <v>221112</v>
          </cell>
          <cell r="B735" t="str">
            <v xml:space="preserve"> BT ½Ÿ 4x6 lÜt mÜng,nËn B&lt;=250cm   M150   </v>
          </cell>
          <cell r="C735" t="str">
            <v>m3</v>
          </cell>
          <cell r="D735">
            <v>276656</v>
          </cell>
          <cell r="E735">
            <v>17068</v>
          </cell>
          <cell r="F735">
            <v>7398</v>
          </cell>
        </row>
        <row r="736">
          <cell r="A736">
            <v>221121</v>
          </cell>
          <cell r="B736" t="str">
            <v xml:space="preserve"> BT ½Ÿ 4x6 lÜt mÜng,nËn B&gt; 250cm   M100   </v>
          </cell>
          <cell r="C736" t="str">
            <v>m3</v>
          </cell>
          <cell r="D736">
            <v>243080</v>
          </cell>
          <cell r="E736">
            <v>12206</v>
          </cell>
          <cell r="F736">
            <v>7398</v>
          </cell>
        </row>
        <row r="737">
          <cell r="A737">
            <v>221122</v>
          </cell>
          <cell r="B737" t="str">
            <v xml:space="preserve"> BT ½Ÿ 4x6 lÜt mÜng,nËn B&gt; 250cm   M150   </v>
          </cell>
          <cell r="C737" t="str">
            <v>m3</v>
          </cell>
          <cell r="D737">
            <v>276656</v>
          </cell>
          <cell r="E737">
            <v>12206</v>
          </cell>
          <cell r="F737">
            <v>7398</v>
          </cell>
        </row>
        <row r="738">
          <cell r="A738">
            <v>221125</v>
          </cell>
          <cell r="B738" t="str">
            <v xml:space="preserve"> BT ½Ÿ 1x2 lÜt mÜng,nËn B&gt; 250cm   M50    </v>
          </cell>
          <cell r="C738" t="str">
            <v>m3</v>
          </cell>
          <cell r="D738">
            <v>243080</v>
          </cell>
          <cell r="E738">
            <v>12206</v>
          </cell>
          <cell r="F738">
            <v>7398</v>
          </cell>
        </row>
        <row r="739">
          <cell r="A739">
            <v>221126</v>
          </cell>
          <cell r="B739" t="str">
            <v xml:space="preserve"> BT ½Ÿ 1x2 lÜt mÜng,nËn B&gt; 250cm   M75    </v>
          </cell>
          <cell r="C739" t="str">
            <v>m3</v>
          </cell>
          <cell r="D739">
            <v>276656</v>
          </cell>
          <cell r="E739">
            <v>12206</v>
          </cell>
          <cell r="F739">
            <v>7398</v>
          </cell>
        </row>
        <row r="740">
          <cell r="A740">
            <v>221211</v>
          </cell>
          <cell r="B740" t="str">
            <v xml:space="preserve"> BT ½Ÿ 4x6 MÜng(b¿,b¯ng),B&lt;=250cm  M150   </v>
          </cell>
          <cell r="C740" t="str">
            <v>m3</v>
          </cell>
          <cell r="D740">
            <v>300535</v>
          </cell>
          <cell r="E740">
            <v>22653</v>
          </cell>
          <cell r="F740">
            <v>7681</v>
          </cell>
        </row>
        <row r="741">
          <cell r="A741">
            <v>221212</v>
          </cell>
          <cell r="B741" t="str">
            <v xml:space="preserve"> BT ½Ÿ 4x6 MÜng(b¿,b¯ng),B&lt;=250cm  M200   </v>
          </cell>
          <cell r="C741" t="str">
            <v>m3</v>
          </cell>
          <cell r="D741">
            <v>339455</v>
          </cell>
          <cell r="E741">
            <v>22653</v>
          </cell>
          <cell r="F741">
            <v>7681</v>
          </cell>
        </row>
        <row r="742">
          <cell r="A742">
            <v>221213</v>
          </cell>
          <cell r="B742" t="str">
            <v xml:space="preserve"> BT ½Ÿ 4x6 MÜng(b¿,b¯ng),B&lt;=250cm  M250   </v>
          </cell>
          <cell r="C742" t="str">
            <v>m3</v>
          </cell>
          <cell r="D742">
            <v>383555</v>
          </cell>
          <cell r="E742">
            <v>22653</v>
          </cell>
          <cell r="F742">
            <v>7681</v>
          </cell>
        </row>
        <row r="743">
          <cell r="A743">
            <v>221221</v>
          </cell>
          <cell r="B743" t="str">
            <v xml:space="preserve"> BT ½Ÿ 4x6 MÜng(b¿,b¯ng),B &gt;250cm  M150   </v>
          </cell>
          <cell r="C743" t="str">
            <v>m3</v>
          </cell>
          <cell r="D743">
            <v>316022</v>
          </cell>
          <cell r="E743">
            <v>25343</v>
          </cell>
          <cell r="F743">
            <v>7681</v>
          </cell>
        </row>
        <row r="744">
          <cell r="A744">
            <v>221222</v>
          </cell>
          <cell r="B744" t="str">
            <v xml:space="preserve"> BT ½Ÿ 4x6 MÜng(b¿,b¯ng),B &gt;250cm  M200   </v>
          </cell>
          <cell r="C744" t="str">
            <v>m3</v>
          </cell>
          <cell r="D744">
            <v>354941</v>
          </cell>
          <cell r="E744">
            <v>25343</v>
          </cell>
          <cell r="F744">
            <v>7681</v>
          </cell>
        </row>
        <row r="745">
          <cell r="A745">
            <v>221223</v>
          </cell>
          <cell r="B745" t="str">
            <v xml:space="preserve"> BT ½Ÿ 4x6 MÜng(b¿,b¯ng),B &gt;250cm  M250   </v>
          </cell>
          <cell r="C745" t="str">
            <v>m3</v>
          </cell>
          <cell r="D745">
            <v>399041</v>
          </cell>
          <cell r="E745">
            <v>25343</v>
          </cell>
          <cell r="F745">
            <v>7681</v>
          </cell>
        </row>
        <row r="746">
          <cell r="A746">
            <v>221231</v>
          </cell>
          <cell r="B746" t="str">
            <v xml:space="preserve"> BT ½Ÿ 2x4 MÜng(b¿,b¯ng),B&lt;=250cm  M150   </v>
          </cell>
          <cell r="C746" t="str">
            <v>m3</v>
          </cell>
          <cell r="D746">
            <v>307972</v>
          </cell>
          <cell r="E746">
            <v>22653</v>
          </cell>
          <cell r="F746">
            <v>7681</v>
          </cell>
        </row>
        <row r="747">
          <cell r="A747">
            <v>221232</v>
          </cell>
          <cell r="B747" t="str">
            <v xml:space="preserve"> BT ½Ÿ 2x4 MÜng(b¿,b¯ng),B&lt;=250cm  M200   </v>
          </cell>
          <cell r="C747" t="str">
            <v>m3</v>
          </cell>
          <cell r="D747">
            <v>348049</v>
          </cell>
          <cell r="E747">
            <v>22653</v>
          </cell>
          <cell r="F747">
            <v>7681</v>
          </cell>
        </row>
        <row r="748">
          <cell r="A748">
            <v>221233</v>
          </cell>
          <cell r="B748" t="str">
            <v xml:space="preserve"> BT ½Ÿ 2x4 MÜng(b¿,b¯ng),B&lt;=250cm  M250   </v>
          </cell>
          <cell r="C748" t="str">
            <v>m3</v>
          </cell>
          <cell r="D748">
            <v>390281</v>
          </cell>
          <cell r="E748">
            <v>22653</v>
          </cell>
          <cell r="F748">
            <v>7681</v>
          </cell>
        </row>
        <row r="749">
          <cell r="A749">
            <v>221241</v>
          </cell>
          <cell r="B749" t="str">
            <v xml:space="preserve"> BT ½Ÿ 2x4 MÜng(b¿,b¯ng),B &gt;250cm  M150   </v>
          </cell>
          <cell r="C749" t="str">
            <v>m3</v>
          </cell>
          <cell r="D749">
            <v>323459</v>
          </cell>
          <cell r="E749">
            <v>25343</v>
          </cell>
          <cell r="F749">
            <v>7681</v>
          </cell>
        </row>
        <row r="750">
          <cell r="A750">
            <v>221242</v>
          </cell>
          <cell r="B750" t="str">
            <v xml:space="preserve"> BT ½Ÿ 2x4 MÜng(b¿,b¯ng),B &gt;250cm  M200   </v>
          </cell>
          <cell r="C750" t="str">
            <v>m3</v>
          </cell>
          <cell r="D750">
            <v>363536</v>
          </cell>
          <cell r="E750">
            <v>25343</v>
          </cell>
          <cell r="F750">
            <v>7681</v>
          </cell>
        </row>
        <row r="751">
          <cell r="A751">
            <v>221243</v>
          </cell>
          <cell r="B751" t="str">
            <v xml:space="preserve"> BT ½Ÿ 2x4 MÜng(b¿,b¯ng),B &gt;250cm  M250   </v>
          </cell>
          <cell r="C751" t="str">
            <v>m3</v>
          </cell>
          <cell r="D751">
            <v>405768</v>
          </cell>
          <cell r="E751">
            <v>25343</v>
          </cell>
          <cell r="F751">
            <v>7681</v>
          </cell>
        </row>
        <row r="752">
          <cell r="A752">
            <v>221251</v>
          </cell>
          <cell r="B752" t="str">
            <v xml:space="preserve"> BT ½Ÿ 1x2 MÜng(b¿,b¯ng),B&lt;=250cm  M150   </v>
          </cell>
          <cell r="C752" t="str">
            <v>m3</v>
          </cell>
          <cell r="D752">
            <v>318534</v>
          </cell>
          <cell r="E752">
            <v>22653</v>
          </cell>
          <cell r="F752">
            <v>7681</v>
          </cell>
        </row>
        <row r="753">
          <cell r="A753">
            <v>221252</v>
          </cell>
          <cell r="B753" t="str">
            <v xml:space="preserve"> BT ½Ÿ 1x2 MÜng(b¿,b¯ng),B&lt;=250cm  M200   </v>
          </cell>
          <cell r="C753" t="str">
            <v>m3</v>
          </cell>
          <cell r="D753">
            <v>363246</v>
          </cell>
          <cell r="E753">
            <v>22653</v>
          </cell>
          <cell r="F753">
            <v>7681</v>
          </cell>
        </row>
        <row r="754">
          <cell r="A754">
            <v>221253</v>
          </cell>
          <cell r="B754" t="str">
            <v xml:space="preserve"> BT ½Ÿ 1x2 MÜng(b¿,b¯ng),B&lt;=250cm  M250   </v>
          </cell>
          <cell r="C754" t="str">
            <v>m3</v>
          </cell>
          <cell r="D754">
            <v>396141</v>
          </cell>
          <cell r="E754">
            <v>22653</v>
          </cell>
          <cell r="F754">
            <v>7681</v>
          </cell>
        </row>
        <row r="755">
          <cell r="A755">
            <v>221261</v>
          </cell>
          <cell r="B755" t="str">
            <v xml:space="preserve"> BT ½Ÿ 1x2 MÜng(b¿,b¯ng),B &gt;250cm  M150   </v>
          </cell>
          <cell r="C755" t="str">
            <v>m3</v>
          </cell>
          <cell r="D755">
            <v>334021</v>
          </cell>
          <cell r="E755">
            <v>25343</v>
          </cell>
          <cell r="F755">
            <v>7681</v>
          </cell>
        </row>
        <row r="756">
          <cell r="A756">
            <v>221262</v>
          </cell>
          <cell r="B756" t="str">
            <v xml:space="preserve"> BT ½Ÿ 1x2 MÜng(b¿,b¯ng),B &gt;250cm  M200   </v>
          </cell>
          <cell r="C756" t="str">
            <v>m3</v>
          </cell>
          <cell r="D756">
            <v>378733</v>
          </cell>
          <cell r="E756">
            <v>25343</v>
          </cell>
          <cell r="F756">
            <v>7681</v>
          </cell>
        </row>
        <row r="757">
          <cell r="A757">
            <v>221263</v>
          </cell>
          <cell r="B757" t="str">
            <v xml:space="preserve"> BT ½Ÿ 1x2 MÜng(b¿,b¯ng),B &gt;250cm  M250   </v>
          </cell>
          <cell r="C757" t="str">
            <v>m3</v>
          </cell>
          <cell r="D757">
            <v>411628</v>
          </cell>
          <cell r="E757">
            <v>25343</v>
          </cell>
          <cell r="F757">
            <v>7681</v>
          </cell>
        </row>
        <row r="758">
          <cell r="A758">
            <v>221311</v>
          </cell>
          <cell r="B758" t="str">
            <v xml:space="preserve"> BT ½Ÿ 2x4 MÜng cæt                M150   </v>
          </cell>
          <cell r="C758" t="str">
            <v>m3</v>
          </cell>
          <cell r="D758">
            <v>344146</v>
          </cell>
          <cell r="E758">
            <v>35887</v>
          </cell>
          <cell r="F758">
            <v>7681</v>
          </cell>
        </row>
        <row r="759">
          <cell r="A759">
            <v>221312</v>
          </cell>
          <cell r="B759" t="str">
            <v xml:space="preserve"> BT ½Ÿ 2x4 MÜng cæt                M200   </v>
          </cell>
          <cell r="C759" t="str">
            <v>m3</v>
          </cell>
          <cell r="D759">
            <v>384224</v>
          </cell>
          <cell r="E759">
            <v>35887</v>
          </cell>
          <cell r="F759">
            <v>7681</v>
          </cell>
        </row>
        <row r="760">
          <cell r="A760">
            <v>221313</v>
          </cell>
          <cell r="B760" t="str">
            <v xml:space="preserve"> BT ½Ÿ 2x4 MÜng cæt                M250   </v>
          </cell>
          <cell r="C760" t="str">
            <v>m3</v>
          </cell>
          <cell r="D760">
            <v>426455</v>
          </cell>
          <cell r="E760">
            <v>35887</v>
          </cell>
          <cell r="F760">
            <v>7681</v>
          </cell>
        </row>
        <row r="761">
          <cell r="A761">
            <v>221321</v>
          </cell>
          <cell r="B761" t="str">
            <v xml:space="preserve"> BT ½Ÿ 2x4 MÜng mâ c·u             M150   </v>
          </cell>
          <cell r="C761" t="str">
            <v>m3</v>
          </cell>
          <cell r="D761">
            <v>300458</v>
          </cell>
          <cell r="E761">
            <v>26375</v>
          </cell>
          <cell r="F761">
            <v>7681</v>
          </cell>
        </row>
        <row r="762">
          <cell r="A762">
            <v>221322</v>
          </cell>
          <cell r="B762" t="str">
            <v xml:space="preserve"> BT ½Ÿ 2x4 MÜng mâ c·u             M200   </v>
          </cell>
          <cell r="C762" t="str">
            <v>m3</v>
          </cell>
          <cell r="D762">
            <v>340535</v>
          </cell>
          <cell r="E762">
            <v>26375</v>
          </cell>
          <cell r="F762">
            <v>7681</v>
          </cell>
        </row>
        <row r="763">
          <cell r="A763">
            <v>221323</v>
          </cell>
          <cell r="B763" t="str">
            <v xml:space="preserve"> BT ½Ÿ 2x4 MÜng mâ c·u             M250   </v>
          </cell>
          <cell r="C763" t="str">
            <v>m3</v>
          </cell>
          <cell r="D763">
            <v>382767</v>
          </cell>
          <cell r="E763">
            <v>26375</v>
          </cell>
          <cell r="F763">
            <v>7681</v>
          </cell>
        </row>
        <row r="764">
          <cell r="A764">
            <v>221331</v>
          </cell>
          <cell r="B764" t="str">
            <v xml:space="preserve"> BT ½Ÿ 2x4 MÜng trò c·u            M150   </v>
          </cell>
          <cell r="C764" t="str">
            <v>m3</v>
          </cell>
          <cell r="D764">
            <v>305279</v>
          </cell>
          <cell r="E764">
            <v>41940</v>
          </cell>
          <cell r="F764">
            <v>7681</v>
          </cell>
        </row>
        <row r="765">
          <cell r="A765">
            <v>221332</v>
          </cell>
          <cell r="B765" t="str">
            <v xml:space="preserve"> BT ½Ÿ 2x4 MÜng trò c·u            M200   </v>
          </cell>
          <cell r="C765" t="str">
            <v>m3</v>
          </cell>
          <cell r="D765">
            <v>345356</v>
          </cell>
          <cell r="E765">
            <v>41940</v>
          </cell>
          <cell r="F765">
            <v>7681</v>
          </cell>
        </row>
        <row r="766">
          <cell r="A766">
            <v>221333</v>
          </cell>
          <cell r="B766" t="str">
            <v xml:space="preserve"> BT ½Ÿ 2x4 MÜng trò c·u            M250   </v>
          </cell>
          <cell r="C766" t="str">
            <v>m3</v>
          </cell>
          <cell r="D766">
            <v>387588</v>
          </cell>
          <cell r="E766">
            <v>41940</v>
          </cell>
          <cell r="F766">
            <v>7681</v>
          </cell>
        </row>
        <row r="767">
          <cell r="A767">
            <v>221341</v>
          </cell>
          <cell r="B767" t="str">
            <v xml:space="preserve"> BT ½Ÿ 1x2 MÜng cæt                M150   </v>
          </cell>
          <cell r="C767" t="str">
            <v>m3</v>
          </cell>
          <cell r="D767">
            <v>354708</v>
          </cell>
          <cell r="E767">
            <v>35887</v>
          </cell>
          <cell r="F767">
            <v>7681</v>
          </cell>
        </row>
        <row r="768">
          <cell r="A768">
            <v>221342</v>
          </cell>
          <cell r="B768" t="str">
            <v xml:space="preserve"> BT ½Ÿ 1x2 MÜng cæt                M200   </v>
          </cell>
          <cell r="C768" t="str">
            <v>m3</v>
          </cell>
          <cell r="D768">
            <v>399420</v>
          </cell>
          <cell r="E768">
            <v>35887</v>
          </cell>
          <cell r="F768">
            <v>7681</v>
          </cell>
        </row>
        <row r="769">
          <cell r="A769">
            <v>221343</v>
          </cell>
          <cell r="B769" t="str">
            <v xml:space="preserve"> BT ½Ÿ 1x2 MÜng cæt                M250   </v>
          </cell>
          <cell r="C769" t="str">
            <v>m3</v>
          </cell>
          <cell r="D769">
            <v>432316</v>
          </cell>
          <cell r="E769">
            <v>35887</v>
          </cell>
          <cell r="F769">
            <v>7681</v>
          </cell>
        </row>
        <row r="770">
          <cell r="A770">
            <v>221411</v>
          </cell>
          <cell r="B770" t="str">
            <v xml:space="preserve"> BT ½Ÿ 2x4 MÜng trÝn ‡K&lt;=250cm M150   </v>
          </cell>
          <cell r="C770" t="str">
            <v>m3</v>
          </cell>
          <cell r="D770">
            <v>344056</v>
          </cell>
          <cell r="E770">
            <v>58754</v>
          </cell>
          <cell r="F770">
            <v>7681</v>
          </cell>
        </row>
        <row r="771">
          <cell r="A771">
            <v>221412</v>
          </cell>
          <cell r="B771" t="str">
            <v xml:space="preserve"> BT ½Ÿ 2x4 MÜng trÝn ‡K&lt;=250cm M200   </v>
          </cell>
          <cell r="C771" t="str">
            <v>m3</v>
          </cell>
          <cell r="D771">
            <v>384134</v>
          </cell>
          <cell r="E771">
            <v>58754</v>
          </cell>
          <cell r="F771">
            <v>7681</v>
          </cell>
        </row>
        <row r="772">
          <cell r="A772">
            <v>221413</v>
          </cell>
          <cell r="B772" t="str">
            <v xml:space="preserve"> BT ½Ÿ 2x4 MÜng trÝn ‡K&lt;=250cm M250   </v>
          </cell>
          <cell r="C772" t="str">
            <v>m3</v>
          </cell>
          <cell r="D772">
            <v>426365</v>
          </cell>
          <cell r="E772">
            <v>58754</v>
          </cell>
          <cell r="F772">
            <v>7681</v>
          </cell>
        </row>
        <row r="773">
          <cell r="A773">
            <v>221414</v>
          </cell>
          <cell r="B773" t="str">
            <v xml:space="preserve"> BT ½Ÿ 2x4 MÜng trÝn ‡K&lt;=300cm M150   </v>
          </cell>
          <cell r="C773" t="str">
            <v>m3</v>
          </cell>
          <cell r="D773">
            <v>436753</v>
          </cell>
          <cell r="E773">
            <v>58754</v>
          </cell>
          <cell r="F773">
            <v>7681</v>
          </cell>
        </row>
        <row r="774">
          <cell r="A774">
            <v>221421</v>
          </cell>
          <cell r="B774" t="str">
            <v xml:space="preserve"> BT ½Ÿ 2x4 MÜng trÝn ‡K&gt; 250cm M150   </v>
          </cell>
          <cell r="C774" t="str">
            <v>m3</v>
          </cell>
          <cell r="D774">
            <v>344056</v>
          </cell>
          <cell r="E774">
            <v>52237</v>
          </cell>
          <cell r="F774">
            <v>7681</v>
          </cell>
        </row>
        <row r="775">
          <cell r="A775">
            <v>221422</v>
          </cell>
          <cell r="B775" t="str">
            <v xml:space="preserve"> BT ½Ÿ 2x4 MÜng trÝn ‡K&gt; 250cm M200   </v>
          </cell>
          <cell r="C775" t="str">
            <v>m3</v>
          </cell>
          <cell r="D775">
            <v>384134</v>
          </cell>
          <cell r="E775">
            <v>52237</v>
          </cell>
          <cell r="F775">
            <v>7681</v>
          </cell>
        </row>
        <row r="776">
          <cell r="A776">
            <v>221423</v>
          </cell>
          <cell r="B776" t="str">
            <v xml:space="preserve"> BT ½Ÿ 2x4 MÜng trÝn ‡K&gt; 250cm M250   </v>
          </cell>
          <cell r="C776" t="str">
            <v>m3</v>
          </cell>
          <cell r="D776">
            <v>426365</v>
          </cell>
          <cell r="E776">
            <v>52237</v>
          </cell>
          <cell r="F776">
            <v>7681</v>
          </cell>
        </row>
        <row r="777">
          <cell r="A777">
            <v>221424</v>
          </cell>
          <cell r="B777" t="str">
            <v xml:space="preserve"> BT ½Ÿ 2x4 MÜng trÝn ‡K&gt; 250cm M150   </v>
          </cell>
          <cell r="C777" t="str">
            <v>m3</v>
          </cell>
          <cell r="D777">
            <v>436753</v>
          </cell>
          <cell r="E777">
            <v>52237</v>
          </cell>
          <cell r="F777">
            <v>7681</v>
          </cell>
        </row>
        <row r="778">
          <cell r="A778">
            <v>221501</v>
          </cell>
          <cell r="B778" t="str">
            <v xml:space="preserve"> BT ½Ÿ 1x2 NËn                     M100   </v>
          </cell>
          <cell r="C778" t="str">
            <v>m3</v>
          </cell>
          <cell r="D778">
            <v>273504</v>
          </cell>
          <cell r="E778">
            <v>18826</v>
          </cell>
          <cell r="F778">
            <v>7398</v>
          </cell>
        </row>
        <row r="779">
          <cell r="A779">
            <v>221502</v>
          </cell>
          <cell r="B779" t="str">
            <v xml:space="preserve"> BT ½Ÿ 1x2 NËn                     M150   </v>
          </cell>
          <cell r="C779" t="str">
            <v>m3</v>
          </cell>
          <cell r="D779">
            <v>306799</v>
          </cell>
          <cell r="E779">
            <v>18826</v>
          </cell>
          <cell r="F779">
            <v>7398</v>
          </cell>
        </row>
        <row r="780">
          <cell r="A780">
            <v>221503</v>
          </cell>
          <cell r="B780" t="str">
            <v xml:space="preserve"> BT ½Ÿ 1x2 NËn                     M200   </v>
          </cell>
          <cell r="C780" t="str">
            <v>m3</v>
          </cell>
          <cell r="D780">
            <v>351491</v>
          </cell>
          <cell r="E780">
            <v>18826</v>
          </cell>
          <cell r="F780">
            <v>7398</v>
          </cell>
        </row>
        <row r="781">
          <cell r="A781">
            <v>221511</v>
          </cell>
          <cell r="B781" t="str">
            <v xml:space="preserve"> BT ½Ÿ 2x4 NËn                     M100   </v>
          </cell>
          <cell r="C781" t="str">
            <v>m3</v>
          </cell>
          <cell r="D781">
            <v>258352</v>
          </cell>
          <cell r="E781">
            <v>18826</v>
          </cell>
          <cell r="F781">
            <v>7398</v>
          </cell>
        </row>
        <row r="782">
          <cell r="A782">
            <v>221512</v>
          </cell>
          <cell r="B782" t="str">
            <v xml:space="preserve"> BT ½Ÿ 2x4 NËn                     M150   </v>
          </cell>
          <cell r="C782" t="str">
            <v>m3</v>
          </cell>
          <cell r="D782">
            <v>296217</v>
          </cell>
          <cell r="E782">
            <v>18826</v>
          </cell>
          <cell r="F782">
            <v>7398</v>
          </cell>
        </row>
        <row r="783">
          <cell r="A783">
            <v>221513</v>
          </cell>
          <cell r="B783" t="str">
            <v xml:space="preserve"> BT ½Ÿ 2x4 NËn                     M200   </v>
          </cell>
          <cell r="C783" t="str">
            <v>m3</v>
          </cell>
          <cell r="D783">
            <v>336294</v>
          </cell>
          <cell r="E783">
            <v>18826</v>
          </cell>
          <cell r="F783">
            <v>7398</v>
          </cell>
        </row>
        <row r="784">
          <cell r="A784">
            <v>221531</v>
          </cell>
          <cell r="B784" t="str">
            <v xml:space="preserve"> BT ½Ÿ 4x6 NËn                     M100   </v>
          </cell>
          <cell r="C784" t="str">
            <v>m3</v>
          </cell>
          <cell r="D784">
            <v>255204</v>
          </cell>
          <cell r="E784">
            <v>18826</v>
          </cell>
          <cell r="F784">
            <v>7398</v>
          </cell>
        </row>
        <row r="785">
          <cell r="A785">
            <v>221532</v>
          </cell>
          <cell r="B785" t="str">
            <v xml:space="preserve"> BT ½Ÿ 4x6 NËn                     M150   </v>
          </cell>
          <cell r="C785" t="str">
            <v>m3</v>
          </cell>
          <cell r="D785">
            <v>288780</v>
          </cell>
          <cell r="E785">
            <v>18826</v>
          </cell>
          <cell r="F785">
            <v>7398</v>
          </cell>
        </row>
        <row r="786">
          <cell r="A786">
            <v>221533</v>
          </cell>
          <cell r="B786" t="str">
            <v xml:space="preserve"> BT ½Ÿ 4x6 NËn                     M200   </v>
          </cell>
          <cell r="C786" t="str">
            <v>m3</v>
          </cell>
          <cell r="D786">
            <v>327699</v>
          </cell>
          <cell r="E786">
            <v>18826</v>
          </cell>
          <cell r="F786">
            <v>7398</v>
          </cell>
        </row>
        <row r="787">
          <cell r="A787">
            <v>221601</v>
          </cell>
          <cell r="B787" t="str">
            <v xml:space="preserve"> BT ½Ÿ 1x2 BÎ mŸy                  M150   </v>
          </cell>
          <cell r="C787" t="str">
            <v>m3</v>
          </cell>
          <cell r="D787">
            <v>311389</v>
          </cell>
          <cell r="E787">
            <v>41583</v>
          </cell>
          <cell r="F787">
            <v>7681</v>
          </cell>
        </row>
        <row r="788">
          <cell r="A788">
            <v>221602</v>
          </cell>
          <cell r="B788" t="str">
            <v xml:space="preserve"> BT ½Ÿ 1x2 BÎ mŸy                  M200   </v>
          </cell>
          <cell r="C788" t="str">
            <v>m3</v>
          </cell>
          <cell r="D788">
            <v>356101</v>
          </cell>
          <cell r="E788">
            <v>41583</v>
          </cell>
          <cell r="F788">
            <v>7681</v>
          </cell>
        </row>
        <row r="789">
          <cell r="A789">
            <v>221603</v>
          </cell>
          <cell r="B789" t="str">
            <v xml:space="preserve"> BT ½Ÿ 1x2 BÎ mŸy                  M250   </v>
          </cell>
          <cell r="C789" t="str">
            <v>m3</v>
          </cell>
          <cell r="D789">
            <v>388997</v>
          </cell>
          <cell r="E789">
            <v>41583</v>
          </cell>
          <cell r="F789">
            <v>7681</v>
          </cell>
        </row>
        <row r="790">
          <cell r="A790">
            <v>221611</v>
          </cell>
          <cell r="B790" t="str">
            <v xml:space="preserve"> BT ½Ÿ 2x4 BÎ mŸy                  M150   </v>
          </cell>
          <cell r="C790" t="str">
            <v>m3</v>
          </cell>
          <cell r="D790">
            <v>300828</v>
          </cell>
          <cell r="E790">
            <v>41583</v>
          </cell>
          <cell r="F790">
            <v>7681</v>
          </cell>
        </row>
        <row r="791">
          <cell r="A791">
            <v>221612</v>
          </cell>
          <cell r="B791" t="str">
            <v xml:space="preserve"> BT ½Ÿ 2x4 BÎ mŸy                  M200   </v>
          </cell>
          <cell r="C791" t="str">
            <v>m3</v>
          </cell>
          <cell r="D791">
            <v>340905</v>
          </cell>
          <cell r="E791">
            <v>41583</v>
          </cell>
          <cell r="F791">
            <v>7681</v>
          </cell>
        </row>
        <row r="792">
          <cell r="A792">
            <v>221613</v>
          </cell>
          <cell r="B792" t="str">
            <v xml:space="preserve"> BT ½Ÿ 2x4 BÎ mŸy                  M250   </v>
          </cell>
          <cell r="C792" t="str">
            <v>m3</v>
          </cell>
          <cell r="D792">
            <v>383136</v>
          </cell>
          <cell r="E792">
            <v>41583</v>
          </cell>
          <cell r="F792">
            <v>7681</v>
          </cell>
        </row>
        <row r="793">
          <cell r="A793">
            <v>221631</v>
          </cell>
          <cell r="B793" t="str">
            <v xml:space="preserve"> BT ½Ÿ 4x6 BÎ mŸy                  M150   </v>
          </cell>
          <cell r="C793" t="str">
            <v>m3</v>
          </cell>
          <cell r="D793">
            <v>293390</v>
          </cell>
          <cell r="E793">
            <v>41583</v>
          </cell>
          <cell r="F793">
            <v>7681</v>
          </cell>
        </row>
        <row r="794">
          <cell r="A794">
            <v>221632</v>
          </cell>
          <cell r="B794" t="str">
            <v xml:space="preserve"> BT ½Ÿ 4x6 BÎ mŸy                  M200   </v>
          </cell>
          <cell r="C794" t="str">
            <v>m3</v>
          </cell>
          <cell r="D794">
            <v>332310</v>
          </cell>
          <cell r="E794">
            <v>41583</v>
          </cell>
          <cell r="F794">
            <v>7681</v>
          </cell>
        </row>
        <row r="795">
          <cell r="A795">
            <v>221633</v>
          </cell>
          <cell r="B795" t="str">
            <v xml:space="preserve"> BT ½Ÿ 4x6 BÎ mŸy                  M250   </v>
          </cell>
          <cell r="C795" t="str">
            <v>m3</v>
          </cell>
          <cell r="D795">
            <v>376410</v>
          </cell>
          <cell r="E795">
            <v>41583</v>
          </cell>
          <cell r="F795">
            <v>7681</v>
          </cell>
        </row>
        <row r="796">
          <cell r="A796">
            <v>222111</v>
          </cell>
          <cell r="B796" t="str">
            <v xml:space="preserve"> BT ½Ÿ 1x2 tõéng th²ng B&lt;=45cm H&lt;=4m,M150 </v>
          </cell>
          <cell r="C796" t="str">
            <v>m3</v>
          </cell>
          <cell r="D796">
            <v>418073</v>
          </cell>
          <cell r="E796">
            <v>82691</v>
          </cell>
          <cell r="F796">
            <v>10038</v>
          </cell>
        </row>
        <row r="797">
          <cell r="A797">
            <v>222112</v>
          </cell>
          <cell r="B797" t="str">
            <v xml:space="preserve"> BT ½Ÿ 1x2 tõéng th²ng B&lt;=45cm H&lt;=4m,M200 </v>
          </cell>
          <cell r="C797" t="str">
            <v>m3</v>
          </cell>
          <cell r="D797">
            <v>462786</v>
          </cell>
          <cell r="E797">
            <v>82691</v>
          </cell>
          <cell r="F797">
            <v>10038</v>
          </cell>
        </row>
        <row r="798">
          <cell r="A798">
            <v>222113</v>
          </cell>
          <cell r="B798" t="str">
            <v xml:space="preserve"> BT ½Ÿ 1x2 tõéng th²ng B&lt;=45cm H&lt;=4m,M250 </v>
          </cell>
          <cell r="C798" t="str">
            <v>m3</v>
          </cell>
          <cell r="D798">
            <v>495681</v>
          </cell>
          <cell r="E798">
            <v>82691</v>
          </cell>
          <cell r="F798">
            <v>10038</v>
          </cell>
        </row>
        <row r="799">
          <cell r="A799">
            <v>222121</v>
          </cell>
          <cell r="B799" t="str">
            <v xml:space="preserve"> BT ½Ÿ 1x2 tõéng th²ng B&lt;=45cm H&gt; 4m,M150 </v>
          </cell>
          <cell r="C799" t="str">
            <v>m3</v>
          </cell>
          <cell r="D799">
            <v>418073</v>
          </cell>
          <cell r="E799">
            <v>105931</v>
          </cell>
          <cell r="F799">
            <v>10038</v>
          </cell>
        </row>
        <row r="800">
          <cell r="A800">
            <v>222122</v>
          </cell>
          <cell r="B800" t="str">
            <v xml:space="preserve"> BT ½Ÿ 1x2 tõéng th²ng B&lt;=45cm H&gt; 4m,M200 </v>
          </cell>
          <cell r="C800" t="str">
            <v>m3</v>
          </cell>
          <cell r="D800">
            <v>462786</v>
          </cell>
          <cell r="E800">
            <v>105931</v>
          </cell>
          <cell r="F800">
            <v>10038</v>
          </cell>
        </row>
        <row r="801">
          <cell r="A801">
            <v>222123</v>
          </cell>
          <cell r="B801" t="str">
            <v xml:space="preserve"> BT ½Ÿ 1x2 tõéng th²ng B&lt;=45cm H&gt; 4m,M250 </v>
          </cell>
          <cell r="C801" t="str">
            <v>m3</v>
          </cell>
          <cell r="D801">
            <v>495681</v>
          </cell>
          <cell r="E801">
            <v>105931</v>
          </cell>
          <cell r="F801">
            <v>10038</v>
          </cell>
        </row>
        <row r="802">
          <cell r="A802">
            <v>222131</v>
          </cell>
          <cell r="B802" t="str">
            <v xml:space="preserve"> BT ½Ÿ 1x2 tõéng th²ng B&gt; 45cm H&lt;=4m,M150 </v>
          </cell>
          <cell r="C802" t="str">
            <v>m3</v>
          </cell>
          <cell r="D802">
            <v>395880</v>
          </cell>
          <cell r="E802">
            <v>53290</v>
          </cell>
          <cell r="F802">
            <v>10038</v>
          </cell>
        </row>
        <row r="803">
          <cell r="A803">
            <v>222132</v>
          </cell>
          <cell r="B803" t="str">
            <v xml:space="preserve"> BT ½Ÿ 1x2 tõéng th²ng B&gt; 45cm H&lt;=4m,M200 </v>
          </cell>
          <cell r="C803" t="str">
            <v>m3</v>
          </cell>
          <cell r="D803">
            <v>440592</v>
          </cell>
          <cell r="E803">
            <v>53290</v>
          </cell>
          <cell r="F803">
            <v>10038</v>
          </cell>
        </row>
        <row r="804">
          <cell r="A804">
            <v>222133</v>
          </cell>
          <cell r="B804" t="str">
            <v xml:space="preserve"> BT ½Ÿ 1x2 tõéng th²ng B&gt; 45cm H&lt;=4m,M250 </v>
          </cell>
          <cell r="C804" t="str">
            <v>m3</v>
          </cell>
          <cell r="D804">
            <v>473488</v>
          </cell>
          <cell r="E804">
            <v>53290</v>
          </cell>
          <cell r="F804">
            <v>10038</v>
          </cell>
        </row>
        <row r="805">
          <cell r="A805">
            <v>222141</v>
          </cell>
          <cell r="B805" t="str">
            <v xml:space="preserve"> BT ½Ÿ 1x2 tõéng th²ng B&gt; 45cm H&gt; 4m,M150 </v>
          </cell>
          <cell r="C805" t="str">
            <v>m3</v>
          </cell>
          <cell r="D805">
            <v>395880</v>
          </cell>
          <cell r="E805">
            <v>70152</v>
          </cell>
          <cell r="F805">
            <v>10038</v>
          </cell>
        </row>
        <row r="806">
          <cell r="A806">
            <v>222142</v>
          </cell>
          <cell r="B806" t="str">
            <v xml:space="preserve"> BT ½Ÿ 1x2 tõéng th²ng B&gt; 45cm H&gt; 4m,M200 </v>
          </cell>
          <cell r="C806" t="str">
            <v>m3</v>
          </cell>
          <cell r="D806">
            <v>440592</v>
          </cell>
          <cell r="E806">
            <v>70152</v>
          </cell>
          <cell r="F806">
            <v>10038</v>
          </cell>
        </row>
        <row r="807">
          <cell r="A807">
            <v>222143</v>
          </cell>
          <cell r="B807" t="str">
            <v xml:space="preserve"> BT ½Ÿ 1x2 tõéng th²ng B&gt; 45cm H&gt; 4m,M250 </v>
          </cell>
          <cell r="C807" t="str">
            <v>m3</v>
          </cell>
          <cell r="D807">
            <v>473488</v>
          </cell>
          <cell r="E807">
            <v>70152</v>
          </cell>
          <cell r="F807">
            <v>10038</v>
          </cell>
        </row>
        <row r="808">
          <cell r="A808">
            <v>222211</v>
          </cell>
          <cell r="B808" t="str">
            <v xml:space="preserve"> BT ½Ÿ 2x4 tõéng cong  B&lt;=45cm H&lt;=4m,M150 </v>
          </cell>
          <cell r="C808" t="str">
            <v>m3</v>
          </cell>
          <cell r="D808">
            <v>416898</v>
          </cell>
          <cell r="E808">
            <v>104309</v>
          </cell>
          <cell r="F808">
            <v>10038</v>
          </cell>
        </row>
        <row r="809">
          <cell r="A809">
            <v>222212</v>
          </cell>
          <cell r="B809" t="str">
            <v xml:space="preserve"> BT ½Ÿ 2x4 tõéng cong  B&lt;=45cm H&lt;=4m,M200 </v>
          </cell>
          <cell r="C809" t="str">
            <v>m3</v>
          </cell>
          <cell r="D809">
            <v>456975</v>
          </cell>
          <cell r="E809">
            <v>104309</v>
          </cell>
          <cell r="F809">
            <v>10038</v>
          </cell>
        </row>
        <row r="810">
          <cell r="A810">
            <v>222213</v>
          </cell>
          <cell r="B810" t="str">
            <v xml:space="preserve"> BT ½Ÿ 2x4 tõéng cong  B&lt;=45cm H&lt;=4m,M250 </v>
          </cell>
          <cell r="C810" t="str">
            <v>m3</v>
          </cell>
          <cell r="D810">
            <v>499207</v>
          </cell>
          <cell r="E810">
            <v>104309</v>
          </cell>
          <cell r="F810">
            <v>10038</v>
          </cell>
        </row>
        <row r="811">
          <cell r="A811">
            <v>222221</v>
          </cell>
          <cell r="B811" t="str">
            <v xml:space="preserve"> BT ½Ÿ 2x4 tõéng cong  B&lt;=45cm H&gt; 4m,M150 </v>
          </cell>
          <cell r="C811" t="str">
            <v>m3</v>
          </cell>
          <cell r="D811">
            <v>416898</v>
          </cell>
          <cell r="E811">
            <v>136196</v>
          </cell>
          <cell r="F811">
            <v>10038</v>
          </cell>
        </row>
        <row r="812">
          <cell r="A812">
            <v>222222</v>
          </cell>
          <cell r="B812" t="str">
            <v xml:space="preserve"> BT ½Ÿ 2x4 tõéng cong  B&lt;=45cm H&gt; 4m,M200 </v>
          </cell>
          <cell r="C812" t="str">
            <v>m3</v>
          </cell>
          <cell r="D812">
            <v>456975</v>
          </cell>
          <cell r="E812">
            <v>136196</v>
          </cell>
          <cell r="F812">
            <v>10038</v>
          </cell>
        </row>
        <row r="813">
          <cell r="A813">
            <v>222223</v>
          </cell>
          <cell r="B813" t="str">
            <v xml:space="preserve"> BT ½Ÿ 2x4 tõéng cong  B&lt;=45cm H&gt; 4m,M250 </v>
          </cell>
          <cell r="C813" t="str">
            <v>m3</v>
          </cell>
          <cell r="D813">
            <v>499207</v>
          </cell>
          <cell r="E813">
            <v>136196</v>
          </cell>
          <cell r="F813">
            <v>10038</v>
          </cell>
        </row>
        <row r="814">
          <cell r="A814">
            <v>222231</v>
          </cell>
          <cell r="B814" t="str">
            <v xml:space="preserve"> BT ½Ÿ 2x4 tõéng cong  B &gt;45cm H&lt;=4m,M150 </v>
          </cell>
          <cell r="C814" t="str">
            <v>m3</v>
          </cell>
          <cell r="D814">
            <v>389373</v>
          </cell>
          <cell r="E814">
            <v>61721</v>
          </cell>
          <cell r="F814">
            <v>10038</v>
          </cell>
        </row>
        <row r="815">
          <cell r="A815">
            <v>222232</v>
          </cell>
          <cell r="B815" t="str">
            <v xml:space="preserve"> BT ½Ÿ 2x4 tõéng cong  B &gt;45cm H&lt;=4m,M200 </v>
          </cell>
          <cell r="C815" t="str">
            <v>m3</v>
          </cell>
          <cell r="D815">
            <v>429451</v>
          </cell>
          <cell r="E815">
            <v>61721</v>
          </cell>
          <cell r="F815">
            <v>10038</v>
          </cell>
        </row>
        <row r="816">
          <cell r="A816">
            <v>222233</v>
          </cell>
          <cell r="B816" t="str">
            <v xml:space="preserve"> BT ½Ÿ 2x4 tõéng cong  B &gt;45cm H&lt;=4m,M250 </v>
          </cell>
          <cell r="C816" t="str">
            <v>m3</v>
          </cell>
          <cell r="D816">
            <v>471682</v>
          </cell>
          <cell r="E816">
            <v>61721</v>
          </cell>
          <cell r="F816">
            <v>10038</v>
          </cell>
        </row>
        <row r="817">
          <cell r="A817">
            <v>222241</v>
          </cell>
          <cell r="B817" t="str">
            <v xml:space="preserve"> BT ½Ÿ 2x4 tõéng cong  B &gt;45cm H &gt;4m,M150 </v>
          </cell>
          <cell r="C817" t="str">
            <v>m3</v>
          </cell>
          <cell r="D817">
            <v>389373</v>
          </cell>
          <cell r="E817">
            <v>74259</v>
          </cell>
          <cell r="F817">
            <v>10038</v>
          </cell>
        </row>
        <row r="818">
          <cell r="A818">
            <v>222242</v>
          </cell>
          <cell r="B818" t="str">
            <v xml:space="preserve"> BT ½Ÿ 2x4 tõéng cong  B &gt;45cm H &gt;4m,M200 </v>
          </cell>
          <cell r="C818" t="str">
            <v>m3</v>
          </cell>
          <cell r="D818">
            <v>429451</v>
          </cell>
          <cell r="E818">
            <v>74259</v>
          </cell>
          <cell r="F818">
            <v>10038</v>
          </cell>
        </row>
        <row r="819">
          <cell r="A819">
            <v>222243</v>
          </cell>
          <cell r="B819" t="str">
            <v xml:space="preserve"> BT ½Ÿ 2x4 tõéng cong  B &gt;45cm H &gt;4m,M250 </v>
          </cell>
          <cell r="C819" t="str">
            <v>m3</v>
          </cell>
          <cell r="D819">
            <v>471682</v>
          </cell>
          <cell r="E819">
            <v>74259</v>
          </cell>
          <cell r="F819">
            <v>10038</v>
          </cell>
        </row>
        <row r="820">
          <cell r="A820">
            <v>222311</v>
          </cell>
          <cell r="B820" t="str">
            <v xml:space="preserve"> BT ½Ÿ 2x4 tõéng tròpinB&lt;=45cm H&lt;=4m,M150 </v>
          </cell>
          <cell r="C820" t="str">
            <v>m3</v>
          </cell>
          <cell r="D820">
            <v>416735</v>
          </cell>
          <cell r="E820">
            <v>78691</v>
          </cell>
          <cell r="F820">
            <v>10038</v>
          </cell>
        </row>
        <row r="821">
          <cell r="A821">
            <v>222312</v>
          </cell>
          <cell r="B821" t="str">
            <v xml:space="preserve"> BT ½Ÿ 2x4 tõéng tròpin  B&lt;=45cm H&lt;=4m,M200</v>
          </cell>
          <cell r="C821" t="str">
            <v>m3</v>
          </cell>
          <cell r="D821">
            <v>456813</v>
          </cell>
          <cell r="E821">
            <v>78691</v>
          </cell>
          <cell r="F821">
            <v>10038</v>
          </cell>
        </row>
        <row r="822">
          <cell r="A822">
            <v>222313</v>
          </cell>
          <cell r="B822" t="str">
            <v xml:space="preserve"> BT ½Ÿ 2x4 tõéng tròpin  B&lt;=45cm H&lt;=4m,M250</v>
          </cell>
          <cell r="C822" t="str">
            <v>m3</v>
          </cell>
          <cell r="D822">
            <v>499044</v>
          </cell>
          <cell r="E822">
            <v>78691</v>
          </cell>
          <cell r="F822">
            <v>10038</v>
          </cell>
        </row>
        <row r="823">
          <cell r="A823">
            <v>222321</v>
          </cell>
          <cell r="B823" t="str">
            <v xml:space="preserve"> BT ½Ÿ 2x4 tõéng tròpin  B&lt;=45cm H&gt; 4m,M150</v>
          </cell>
          <cell r="C823" t="str">
            <v>m3</v>
          </cell>
          <cell r="D823">
            <v>416735</v>
          </cell>
          <cell r="E823">
            <v>90257</v>
          </cell>
          <cell r="F823">
            <v>10038</v>
          </cell>
        </row>
        <row r="824">
          <cell r="A824">
            <v>222322</v>
          </cell>
          <cell r="B824" t="str">
            <v xml:space="preserve"> BT ½Ÿ 2x4 tõéng tròpin  B&lt;=45cm H&gt; 4m,M200</v>
          </cell>
          <cell r="C824" t="str">
            <v>m3</v>
          </cell>
          <cell r="D824">
            <v>456813</v>
          </cell>
          <cell r="E824">
            <v>90257</v>
          </cell>
          <cell r="F824">
            <v>10038</v>
          </cell>
        </row>
        <row r="825">
          <cell r="A825">
            <v>222323</v>
          </cell>
          <cell r="B825" t="str">
            <v xml:space="preserve"> BT ½Ÿ 2x4 tõéng tròpin  B&lt;=45cm H&gt; 4m,M250</v>
          </cell>
          <cell r="C825" t="str">
            <v>m3</v>
          </cell>
          <cell r="D825">
            <v>499044</v>
          </cell>
          <cell r="E825">
            <v>90257</v>
          </cell>
          <cell r="F825">
            <v>10038</v>
          </cell>
        </row>
        <row r="826">
          <cell r="A826">
            <v>222331</v>
          </cell>
          <cell r="B826" t="str">
            <v xml:space="preserve"> BT ½Ÿ 2x4 tõéng tròpin  B &gt;45cm H&lt;=4m,M150</v>
          </cell>
          <cell r="C826" t="str">
            <v>m3</v>
          </cell>
          <cell r="D826">
            <v>389835</v>
          </cell>
          <cell r="E826">
            <v>57721</v>
          </cell>
          <cell r="F826">
            <v>10038</v>
          </cell>
        </row>
        <row r="827">
          <cell r="A827">
            <v>222332</v>
          </cell>
          <cell r="B827" t="str">
            <v xml:space="preserve"> BT ½Ÿ 2x4 tõéng tròpin  B &gt;45cm H&lt;=4m,M200</v>
          </cell>
          <cell r="C827" t="str">
            <v>m3</v>
          </cell>
          <cell r="D827">
            <v>429913</v>
          </cell>
          <cell r="E827">
            <v>57721</v>
          </cell>
          <cell r="F827">
            <v>10038</v>
          </cell>
        </row>
        <row r="828">
          <cell r="A828">
            <v>222333</v>
          </cell>
          <cell r="B828" t="str">
            <v xml:space="preserve"> BT ½Ÿ 2x4 tõéng tròpin  B &gt;45cm H&lt;=4m,M250</v>
          </cell>
          <cell r="C828" t="str">
            <v>m3</v>
          </cell>
          <cell r="D828">
            <v>462144</v>
          </cell>
          <cell r="E828">
            <v>57721</v>
          </cell>
          <cell r="F828">
            <v>10038</v>
          </cell>
        </row>
        <row r="829">
          <cell r="A829">
            <v>222341</v>
          </cell>
          <cell r="B829" t="str">
            <v xml:space="preserve"> BT ½Ÿ 2x4 tõéng tròpin  B &gt;45cm H &gt;4m,M150</v>
          </cell>
          <cell r="C829" t="str">
            <v>m3</v>
          </cell>
          <cell r="D829">
            <v>379835</v>
          </cell>
          <cell r="E829">
            <v>65936</v>
          </cell>
          <cell r="F829">
            <v>10038</v>
          </cell>
        </row>
        <row r="830">
          <cell r="A830">
            <v>222342</v>
          </cell>
          <cell r="B830" t="str">
            <v xml:space="preserve"> BT ½Ÿ 2x4 tõéng tròpin  B &gt;45cm H &gt;4m,M200</v>
          </cell>
          <cell r="C830" t="str">
            <v>m3</v>
          </cell>
          <cell r="D830">
            <v>419913</v>
          </cell>
          <cell r="E830">
            <v>65936</v>
          </cell>
          <cell r="F830">
            <v>10038</v>
          </cell>
        </row>
        <row r="831">
          <cell r="A831">
            <v>222343</v>
          </cell>
          <cell r="B831" t="str">
            <v xml:space="preserve"> BT ½Ÿ 2x4 tõéng tròpin  B &gt;45cm H &gt;4m,M250</v>
          </cell>
          <cell r="C831" t="str">
            <v>m3</v>
          </cell>
          <cell r="D831">
            <v>462144</v>
          </cell>
          <cell r="E831">
            <v>65936</v>
          </cell>
          <cell r="F831">
            <v>10038</v>
          </cell>
        </row>
        <row r="832">
          <cell r="A832">
            <v>222411</v>
          </cell>
          <cell r="B832" t="str">
            <v xml:space="preserve"> BT ½Ÿ 1x2 Cæt(Vuáng,chù nhºt)       M150 </v>
          </cell>
          <cell r="C832" t="str">
            <v>m3</v>
          </cell>
          <cell r="D832">
            <v>411748</v>
          </cell>
          <cell r="E832">
            <v>87014</v>
          </cell>
          <cell r="F832">
            <v>13982</v>
          </cell>
        </row>
        <row r="833">
          <cell r="A833">
            <v>222412</v>
          </cell>
          <cell r="B833" t="str">
            <v xml:space="preserve"> BT ½Ÿ 1x2 Cæt(Vuáng,chù nhºt)       M200 </v>
          </cell>
          <cell r="C833" t="str">
            <v>m3</v>
          </cell>
          <cell r="D833">
            <v>456460</v>
          </cell>
          <cell r="E833">
            <v>87014</v>
          </cell>
          <cell r="F833">
            <v>13982</v>
          </cell>
        </row>
        <row r="834">
          <cell r="A834">
            <v>222413</v>
          </cell>
          <cell r="B834" t="str">
            <v xml:space="preserve"> BT ½Ÿ 1x2 Cæt(Vuáng,chù nhºt)       M250 </v>
          </cell>
          <cell r="C834" t="str">
            <v>m3</v>
          </cell>
          <cell r="D834">
            <v>489335</v>
          </cell>
          <cell r="E834">
            <v>87014</v>
          </cell>
          <cell r="F834">
            <v>13982</v>
          </cell>
        </row>
        <row r="835">
          <cell r="A835">
            <v>222421</v>
          </cell>
          <cell r="B835" t="str">
            <v xml:space="preserve"> BT ½Ÿ 1x2 Cæt trÝn                  M150 </v>
          </cell>
          <cell r="C835" t="str">
            <v>m3</v>
          </cell>
          <cell r="D835">
            <v>411748</v>
          </cell>
          <cell r="E835">
            <v>127657</v>
          </cell>
          <cell r="F835">
            <v>13982</v>
          </cell>
        </row>
        <row r="836">
          <cell r="A836">
            <v>222422</v>
          </cell>
          <cell r="B836" t="str">
            <v xml:space="preserve"> BT ½Ÿ 1x2 Cæt trÝn                  M200 </v>
          </cell>
          <cell r="C836" t="str">
            <v>m3</v>
          </cell>
          <cell r="D836">
            <v>456460</v>
          </cell>
          <cell r="E836">
            <v>127657</v>
          </cell>
          <cell r="F836">
            <v>13982</v>
          </cell>
        </row>
        <row r="837">
          <cell r="A837">
            <v>222423</v>
          </cell>
          <cell r="B837" t="str">
            <v xml:space="preserve"> BT ½Ÿ 1x2 Cæt trÝn                  M250 </v>
          </cell>
          <cell r="C837" t="str">
            <v>m3</v>
          </cell>
          <cell r="D837">
            <v>489355</v>
          </cell>
          <cell r="E837">
            <v>127657</v>
          </cell>
          <cell r="F837">
            <v>13982</v>
          </cell>
        </row>
        <row r="838">
          <cell r="A838">
            <v>223111</v>
          </cell>
          <cell r="B838" t="str">
            <v xml:space="preserve"> BT ½Ÿ 2x4 thµn mâ c·u               M150 </v>
          </cell>
          <cell r="C838" t="str">
            <v>m3</v>
          </cell>
          <cell r="D838">
            <v>298214</v>
          </cell>
          <cell r="E838">
            <v>36614</v>
          </cell>
          <cell r="F838">
            <v>7681</v>
          </cell>
        </row>
        <row r="839">
          <cell r="A839">
            <v>223112</v>
          </cell>
          <cell r="B839" t="str">
            <v xml:space="preserve"> BT ½Ÿ 2x4 thµn mâ c·u               M200 </v>
          </cell>
          <cell r="C839" t="str">
            <v>m3</v>
          </cell>
          <cell r="D839">
            <v>338291</v>
          </cell>
          <cell r="E839">
            <v>36614</v>
          </cell>
          <cell r="F839">
            <v>7681</v>
          </cell>
        </row>
        <row r="840">
          <cell r="A840">
            <v>223113</v>
          </cell>
          <cell r="B840" t="str">
            <v xml:space="preserve"> BT ½Ÿ 2x4 thµn mâ c·u               M250 </v>
          </cell>
          <cell r="C840" t="str">
            <v>m3</v>
          </cell>
          <cell r="D840">
            <v>380523</v>
          </cell>
          <cell r="E840">
            <v>36614</v>
          </cell>
          <cell r="F840">
            <v>7681</v>
          </cell>
        </row>
        <row r="841">
          <cell r="A841">
            <v>223121</v>
          </cell>
          <cell r="B841" t="str">
            <v xml:space="preserve"> BT ½Ÿ 2x4 ½×nh mâ c·u               M150 </v>
          </cell>
          <cell r="C841" t="str">
            <v>m3</v>
          </cell>
          <cell r="D841">
            <v>318650</v>
          </cell>
          <cell r="E841">
            <v>43212</v>
          </cell>
          <cell r="F841">
            <v>7681</v>
          </cell>
        </row>
        <row r="842">
          <cell r="A842">
            <v>223122</v>
          </cell>
          <cell r="B842" t="str">
            <v xml:space="preserve"> BT ½Ÿ 2x4 ½×nh mâ c·u               M200 </v>
          </cell>
          <cell r="C842" t="str">
            <v>m3</v>
          </cell>
          <cell r="D842">
            <v>358727</v>
          </cell>
          <cell r="E842">
            <v>43212</v>
          </cell>
          <cell r="F842">
            <v>7681</v>
          </cell>
        </row>
        <row r="843">
          <cell r="A843">
            <v>223123</v>
          </cell>
          <cell r="B843" t="str">
            <v xml:space="preserve"> BT ½Ÿ 2x4 ½×nh mâ c·u               M200 </v>
          </cell>
          <cell r="C843" t="str">
            <v>m3</v>
          </cell>
          <cell r="D843">
            <v>400958</v>
          </cell>
          <cell r="E843">
            <v>43212</v>
          </cell>
          <cell r="F843">
            <v>7681</v>
          </cell>
        </row>
        <row r="844">
          <cell r="A844">
            <v>223131</v>
          </cell>
          <cell r="B844" t="str">
            <v xml:space="preserve"> BT ½Ÿ 2x4 mñ mâ c·u               M150 </v>
          </cell>
          <cell r="C844" t="str">
            <v>m3</v>
          </cell>
          <cell r="D844">
            <v>305830</v>
          </cell>
          <cell r="E844">
            <v>80046</v>
          </cell>
          <cell r="F844">
            <v>7681</v>
          </cell>
        </row>
        <row r="845">
          <cell r="A845">
            <v>223122</v>
          </cell>
          <cell r="B845" t="str">
            <v xml:space="preserve"> BT ½Ÿ 2x4 mñ mâ c·u               M200 </v>
          </cell>
          <cell r="C845" t="str">
            <v>m3</v>
          </cell>
          <cell r="D845">
            <v>345908</v>
          </cell>
          <cell r="E845">
            <v>80046</v>
          </cell>
          <cell r="F845">
            <v>7681</v>
          </cell>
        </row>
        <row r="846">
          <cell r="A846">
            <v>223123</v>
          </cell>
          <cell r="B846" t="str">
            <v xml:space="preserve"> BT ½Ÿ 2x4 mñ mâ c·u               M200 </v>
          </cell>
          <cell r="C846" t="str">
            <v>m3</v>
          </cell>
          <cell r="D846">
            <v>388139</v>
          </cell>
          <cell r="E846">
            <v>80046</v>
          </cell>
          <cell r="F846">
            <v>7681</v>
          </cell>
        </row>
        <row r="847">
          <cell r="A847">
            <v>223211</v>
          </cell>
          <cell r="B847" t="str">
            <v xml:space="preserve"> BT ½Ÿ 2x4 thµn tròc·u               M150 </v>
          </cell>
          <cell r="C847" t="str">
            <v>m3</v>
          </cell>
          <cell r="D847">
            <v>299711</v>
          </cell>
          <cell r="E847">
            <v>64762</v>
          </cell>
          <cell r="F847">
            <v>7681</v>
          </cell>
        </row>
        <row r="848">
          <cell r="A848">
            <v>223212</v>
          </cell>
          <cell r="B848" t="str">
            <v xml:space="preserve"> BT ½Ÿ 2x4 thµn tròc·u               M200 </v>
          </cell>
          <cell r="C848" t="str">
            <v>m3</v>
          </cell>
          <cell r="D848">
            <v>339789</v>
          </cell>
          <cell r="E848">
            <v>64762</v>
          </cell>
          <cell r="F848">
            <v>7681</v>
          </cell>
        </row>
        <row r="849">
          <cell r="A849">
            <v>223213</v>
          </cell>
          <cell r="B849" t="str">
            <v xml:space="preserve"> BT ½Ÿ 2x4 thµn tròc·u               M250 </v>
          </cell>
          <cell r="C849" t="str">
            <v>m3</v>
          </cell>
          <cell r="D849">
            <v>382020</v>
          </cell>
          <cell r="E849">
            <v>64762</v>
          </cell>
          <cell r="F849">
            <v>7681</v>
          </cell>
        </row>
        <row r="850">
          <cell r="A850">
            <v>223221</v>
          </cell>
          <cell r="B850" t="str">
            <v xml:space="preserve"> BT ½Ÿ 2x4 mñ tròc·u               M150 </v>
          </cell>
          <cell r="C850" t="str">
            <v>m3</v>
          </cell>
          <cell r="D850">
            <v>304257</v>
          </cell>
          <cell r="E850">
            <v>100277</v>
          </cell>
          <cell r="F850">
            <v>7681</v>
          </cell>
        </row>
        <row r="851">
          <cell r="A851">
            <v>223222</v>
          </cell>
          <cell r="B851" t="str">
            <v xml:space="preserve"> BT ½Ÿ 2x4 mñ tròc·u               M200 </v>
          </cell>
          <cell r="C851" t="str">
            <v>m3</v>
          </cell>
          <cell r="D851">
            <v>344334</v>
          </cell>
          <cell r="E851">
            <v>100277</v>
          </cell>
          <cell r="F851">
            <v>7681</v>
          </cell>
        </row>
        <row r="852">
          <cell r="A852">
            <v>223223</v>
          </cell>
          <cell r="B852" t="str">
            <v xml:space="preserve"> BT ½Ÿ 2x4 mñ tròc·u               M250 </v>
          </cell>
          <cell r="C852" t="str">
            <v>m3</v>
          </cell>
          <cell r="D852">
            <v>386565</v>
          </cell>
          <cell r="E852">
            <v>100277</v>
          </cell>
          <cell r="F852">
            <v>7681</v>
          </cell>
        </row>
        <row r="853">
          <cell r="A853">
            <v>224111</v>
          </cell>
          <cell r="B853" t="str">
            <v xml:space="preserve"> BT ½Ÿ 1x2 D·m,gi±ng nh¡             M150 </v>
          </cell>
          <cell r="C853" t="str">
            <v>m3</v>
          </cell>
          <cell r="D853">
            <v>395538</v>
          </cell>
          <cell r="E853">
            <v>68281</v>
          </cell>
          <cell r="F853">
            <v>13982</v>
          </cell>
        </row>
        <row r="854">
          <cell r="A854">
            <v>224112</v>
          </cell>
          <cell r="B854" t="str">
            <v xml:space="preserve"> BT ½Ÿ 1x2 D·m,gi±ng nh¡             M200 </v>
          </cell>
          <cell r="C854" t="str">
            <v>m3</v>
          </cell>
          <cell r="D854">
            <v>440251</v>
          </cell>
          <cell r="E854">
            <v>68281</v>
          </cell>
          <cell r="F854">
            <v>13982</v>
          </cell>
        </row>
        <row r="855">
          <cell r="A855">
            <v>224113</v>
          </cell>
          <cell r="B855" t="str">
            <v xml:space="preserve"> BT ½Ÿ 1x2 D·m,gi±ng nh¡             M250 </v>
          </cell>
          <cell r="C855" t="str">
            <v>m3</v>
          </cell>
          <cell r="D855">
            <v>473146</v>
          </cell>
          <cell r="E855">
            <v>68281</v>
          </cell>
          <cell r="F855">
            <v>13982</v>
          </cell>
        </row>
        <row r="856">
          <cell r="A856">
            <v>224211</v>
          </cell>
          <cell r="B856" t="str">
            <v xml:space="preserve"> BT ½Ÿ 1x2 D·m,gi±ng c·u             M200 </v>
          </cell>
          <cell r="C856" t="str">
            <v>m3</v>
          </cell>
          <cell r="D856">
            <v>515305</v>
          </cell>
          <cell r="E856">
            <v>48929</v>
          </cell>
          <cell r="F856">
            <v>14700</v>
          </cell>
        </row>
        <row r="857">
          <cell r="A857">
            <v>224212</v>
          </cell>
          <cell r="B857" t="str">
            <v xml:space="preserve"> BT ½Ÿ 1x2 D·m,gi±ng c·u             M250 </v>
          </cell>
          <cell r="C857" t="str">
            <v>m3</v>
          </cell>
          <cell r="D857">
            <v>548200</v>
          </cell>
          <cell r="E857">
            <v>48929</v>
          </cell>
          <cell r="F857">
            <v>14700</v>
          </cell>
        </row>
        <row r="858">
          <cell r="A858">
            <v>224213</v>
          </cell>
          <cell r="B858" t="str">
            <v xml:space="preserve"> BT ½Ÿ 1x2 D·m,gi±ng c·u             M300 </v>
          </cell>
          <cell r="C858" t="str">
            <v>m3</v>
          </cell>
          <cell r="D858">
            <v>580698</v>
          </cell>
          <cell r="E858">
            <v>48929</v>
          </cell>
          <cell r="F858">
            <v>14700</v>
          </cell>
        </row>
        <row r="859">
          <cell r="A859">
            <v>225111</v>
          </cell>
          <cell r="B859" t="str">
            <v xml:space="preserve"> BT ½Ÿ 1x2 S¡n mŸi                   M150 </v>
          </cell>
          <cell r="C859" t="str">
            <v>m3</v>
          </cell>
          <cell r="D859">
            <v>382937</v>
          </cell>
          <cell r="E859">
            <v>48425</v>
          </cell>
          <cell r="F859">
            <v>11625</v>
          </cell>
        </row>
        <row r="860">
          <cell r="A860">
            <v>225112</v>
          </cell>
          <cell r="B860" t="str">
            <v xml:space="preserve"> BT ½Ÿ 1x2 S¡n mŸi                   M200 </v>
          </cell>
          <cell r="C860" t="str">
            <v>m3</v>
          </cell>
          <cell r="D860">
            <v>427649</v>
          </cell>
          <cell r="E860">
            <v>48425</v>
          </cell>
          <cell r="F860">
            <v>11625</v>
          </cell>
        </row>
        <row r="861">
          <cell r="A861">
            <v>225113</v>
          </cell>
          <cell r="B861" t="str">
            <v xml:space="preserve"> BT ½Ÿ 1x2 S¡n mŸi                   M250 </v>
          </cell>
          <cell r="C861" t="str">
            <v>m3</v>
          </cell>
          <cell r="D861">
            <v>460545</v>
          </cell>
          <cell r="E861">
            <v>48425</v>
          </cell>
          <cell r="F861">
            <v>11625</v>
          </cell>
        </row>
        <row r="862">
          <cell r="A862">
            <v>225211</v>
          </cell>
          <cell r="B862" t="str">
            <v xml:space="preserve"> BT ½Ÿ 1x2 LTá,MH°t,MNõèc,T¶m ½an    M150 </v>
          </cell>
          <cell r="C862" t="str">
            <v>m3</v>
          </cell>
          <cell r="D862">
            <v>382937</v>
          </cell>
          <cell r="E862">
            <v>77394</v>
          </cell>
          <cell r="F862">
            <v>11625</v>
          </cell>
        </row>
        <row r="863">
          <cell r="A863">
            <v>225212</v>
          </cell>
          <cell r="B863" t="str">
            <v xml:space="preserve"> BT ½Ÿ 1x2 LTá,MH°t,MNõèc,T¶m ½an    M200 </v>
          </cell>
          <cell r="C863" t="str">
            <v>m3</v>
          </cell>
          <cell r="D863">
            <v>427649</v>
          </cell>
          <cell r="E863">
            <v>77394</v>
          </cell>
          <cell r="F863">
            <v>11625</v>
          </cell>
        </row>
        <row r="864">
          <cell r="A864">
            <v>225213</v>
          </cell>
          <cell r="B864" t="str">
            <v xml:space="preserve"> BT ½Ÿ 1x2 LTá,MH°t,MNõèc,T¶m ½an    M250 </v>
          </cell>
          <cell r="C864" t="str">
            <v>m3</v>
          </cell>
          <cell r="D864">
            <v>460545</v>
          </cell>
          <cell r="E864">
            <v>77394</v>
          </cell>
          <cell r="F864">
            <v>11625</v>
          </cell>
        </row>
        <row r="865">
          <cell r="A865">
            <v>225311</v>
          </cell>
          <cell r="B865" t="str">
            <v xml:space="preserve"> BT ½Ÿ 1x2 C·u thang thõéng          M150 </v>
          </cell>
          <cell r="C865" t="str">
            <v>m3</v>
          </cell>
          <cell r="D865">
            <v>428919</v>
          </cell>
          <cell r="E865">
            <v>79988</v>
          </cell>
          <cell r="F865">
            <v>11625</v>
          </cell>
        </row>
        <row r="866">
          <cell r="A866">
            <v>225312</v>
          </cell>
          <cell r="B866" t="str">
            <v xml:space="preserve"> BT ½Ÿ 1x2 C·u thang thõéng          M200 </v>
          </cell>
          <cell r="C866" t="str">
            <v>m3</v>
          </cell>
          <cell r="D866">
            <v>473631</v>
          </cell>
          <cell r="E866">
            <v>79988</v>
          </cell>
          <cell r="F866">
            <v>11625</v>
          </cell>
        </row>
        <row r="867">
          <cell r="A867">
            <v>225313</v>
          </cell>
          <cell r="B867" t="str">
            <v xml:space="preserve"> BT ½Ÿ 1x2 C·u thang thõéng          M250 </v>
          </cell>
          <cell r="C867" t="str">
            <v>m3</v>
          </cell>
          <cell r="D867">
            <v>506526</v>
          </cell>
          <cell r="E867">
            <v>79988</v>
          </cell>
          <cell r="F867">
            <v>11625</v>
          </cell>
        </row>
        <row r="868">
          <cell r="A868">
            <v>225321</v>
          </cell>
          <cell r="B868" t="str">
            <v xml:space="preserve"> BT ½Ÿ 1x2 C·u thang xoŸy trán âc    M150 </v>
          </cell>
          <cell r="C868" t="str">
            <v>m3</v>
          </cell>
          <cell r="D868">
            <v>428919</v>
          </cell>
          <cell r="E868">
            <v>130467</v>
          </cell>
          <cell r="F868">
            <v>11625</v>
          </cell>
        </row>
        <row r="869">
          <cell r="A869">
            <v>225322</v>
          </cell>
          <cell r="B869" t="str">
            <v xml:space="preserve"> BT ½Ÿ 1x2 C·u thang xoŸy trán âc    M200 </v>
          </cell>
          <cell r="C869" t="str">
            <v>m3</v>
          </cell>
          <cell r="D869">
            <v>473631</v>
          </cell>
          <cell r="E869">
            <v>130467</v>
          </cell>
          <cell r="F869">
            <v>11625</v>
          </cell>
        </row>
        <row r="870">
          <cell r="A870">
            <v>225323</v>
          </cell>
          <cell r="B870" t="str">
            <v xml:space="preserve"> BT ½Ÿ 1x2 C·u thang xoŸy trán âc    M250 </v>
          </cell>
          <cell r="C870" t="str">
            <v>m3</v>
          </cell>
          <cell r="D870">
            <v>506526</v>
          </cell>
          <cell r="E870">
            <v>130467</v>
          </cell>
          <cell r="F870">
            <v>11625</v>
          </cell>
        </row>
        <row r="871">
          <cell r="A871">
            <v>226111</v>
          </cell>
          <cell r="B871" t="str">
            <v xml:space="preserve"> BT ½Ÿ 1x2 âng khÜi cao &lt;=50m    M200 </v>
          </cell>
          <cell r="C871" t="str">
            <v>m3</v>
          </cell>
          <cell r="D871">
            <v>576055</v>
          </cell>
          <cell r="E871">
            <v>301526</v>
          </cell>
          <cell r="F871">
            <v>14699</v>
          </cell>
        </row>
        <row r="872">
          <cell r="A872">
            <v>226112</v>
          </cell>
          <cell r="B872" t="str">
            <v xml:space="preserve"> BT ½Ÿ 1x2 âng khÜi cao &lt;=50m    M250 </v>
          </cell>
          <cell r="C872" t="str">
            <v>m3</v>
          </cell>
          <cell r="D872">
            <v>608950</v>
          </cell>
          <cell r="E872">
            <v>301526</v>
          </cell>
          <cell r="F872">
            <v>14699</v>
          </cell>
        </row>
        <row r="873">
          <cell r="A873">
            <v>226113</v>
          </cell>
          <cell r="B873" t="str">
            <v xml:space="preserve"> BT ½Ÿ 1x2 âng khÜi cao &lt;=50m    M300 </v>
          </cell>
          <cell r="C873" t="str">
            <v>m3</v>
          </cell>
          <cell r="D873">
            <v>641448</v>
          </cell>
          <cell r="E873">
            <v>301526</v>
          </cell>
          <cell r="F873">
            <v>14699</v>
          </cell>
        </row>
        <row r="874">
          <cell r="A874">
            <v>226121</v>
          </cell>
          <cell r="B874" t="str">
            <v xml:space="preserve"> BT ½Ÿ 1x2 âng khÜi cao &gt; 50m    M200 </v>
          </cell>
          <cell r="C874" t="str">
            <v>m3</v>
          </cell>
          <cell r="D874">
            <v>576055</v>
          </cell>
          <cell r="E874">
            <v>332671</v>
          </cell>
          <cell r="F874">
            <v>14699</v>
          </cell>
        </row>
        <row r="875">
          <cell r="A875">
            <v>226122</v>
          </cell>
          <cell r="B875" t="str">
            <v xml:space="preserve"> BT ½Ÿ 1x2 âng khÜi cao &gt; 50m    M250 </v>
          </cell>
          <cell r="C875" t="str">
            <v>m3</v>
          </cell>
          <cell r="D875">
            <v>608950</v>
          </cell>
          <cell r="E875">
            <v>332671</v>
          </cell>
          <cell r="F875">
            <v>14699</v>
          </cell>
        </row>
        <row r="876">
          <cell r="A876">
            <v>226123</v>
          </cell>
          <cell r="B876" t="str">
            <v xml:space="preserve"> BT ½Ÿ 1x2 âng khÜi cao &gt; 50m    M300 </v>
          </cell>
          <cell r="C876" t="str">
            <v>m3</v>
          </cell>
          <cell r="D876">
            <v>641448</v>
          </cell>
          <cell r="E876">
            <v>332671</v>
          </cell>
          <cell r="F876">
            <v>14699</v>
          </cell>
        </row>
        <row r="877">
          <cell r="A877">
            <v>226211</v>
          </cell>
          <cell r="B877" t="str">
            <v xml:space="preserve"> BT ½Ÿ 1x2 B·u ½¡i nõèc cao &lt;=15mM200 </v>
          </cell>
          <cell r="C877" t="str">
            <v>m3</v>
          </cell>
          <cell r="D877">
            <v>576055</v>
          </cell>
          <cell r="E877">
            <v>390202</v>
          </cell>
          <cell r="F877">
            <v>14699</v>
          </cell>
        </row>
        <row r="878">
          <cell r="A878">
            <v>226212</v>
          </cell>
          <cell r="B878" t="str">
            <v xml:space="preserve"> BT ½Ÿ 1x2 B·u ½¡i nõèc cao &lt;=15mM250 </v>
          </cell>
          <cell r="C878" t="str">
            <v>m3</v>
          </cell>
          <cell r="D878">
            <v>608950</v>
          </cell>
          <cell r="E878">
            <v>390202</v>
          </cell>
          <cell r="F878">
            <v>14699</v>
          </cell>
        </row>
        <row r="879">
          <cell r="A879">
            <v>226213</v>
          </cell>
          <cell r="B879" t="str">
            <v xml:space="preserve"> BT ½Ÿ 1x2 B·u ½¡i nõèc cao &lt;=15mM300 </v>
          </cell>
          <cell r="C879" t="str">
            <v>m3</v>
          </cell>
          <cell r="D879">
            <v>641448</v>
          </cell>
          <cell r="E879">
            <v>390202</v>
          </cell>
          <cell r="F879">
            <v>14699</v>
          </cell>
        </row>
        <row r="880">
          <cell r="A880">
            <v>226221</v>
          </cell>
          <cell r="B880" t="str">
            <v xml:space="preserve"> BT ½Ÿ 1x2 B·u ½¡i nõèc cao &gt; 15mM200 </v>
          </cell>
          <cell r="C880" t="str">
            <v>m3</v>
          </cell>
          <cell r="D880">
            <v>576055</v>
          </cell>
          <cell r="E880">
            <v>456437</v>
          </cell>
          <cell r="F880">
            <v>14699</v>
          </cell>
        </row>
        <row r="881">
          <cell r="A881">
            <v>226222</v>
          </cell>
          <cell r="B881" t="str">
            <v xml:space="preserve"> BT ½Ÿ 1x2 B·u ½¡i nõèc cao &gt; 15mM250 </v>
          </cell>
          <cell r="C881" t="str">
            <v>m3</v>
          </cell>
          <cell r="D881">
            <v>608950</v>
          </cell>
          <cell r="E881">
            <v>456437</v>
          </cell>
          <cell r="F881">
            <v>14699</v>
          </cell>
        </row>
        <row r="882">
          <cell r="A882">
            <v>226223</v>
          </cell>
          <cell r="B882" t="str">
            <v xml:space="preserve"> BT ½Ÿ 1x2 B·u ½¡i nõèc cao &gt; 15mM300 </v>
          </cell>
          <cell r="C882" t="str">
            <v>m3</v>
          </cell>
          <cell r="D882">
            <v>641448</v>
          </cell>
          <cell r="E882">
            <v>456437</v>
          </cell>
          <cell r="F882">
            <v>14699</v>
          </cell>
        </row>
        <row r="883">
          <cell r="A883">
            <v>226311</v>
          </cell>
          <cell r="B883" t="str">
            <v xml:space="preserve"> BT ½Ÿ 1x2 PhÍu,silá cao&lt;=7m     M200 </v>
          </cell>
          <cell r="C883" t="str">
            <v>m3</v>
          </cell>
          <cell r="D883">
            <v>501127</v>
          </cell>
          <cell r="E883">
            <v>168784</v>
          </cell>
          <cell r="F883">
            <v>14699</v>
          </cell>
        </row>
        <row r="884">
          <cell r="A884">
            <v>226312</v>
          </cell>
          <cell r="B884" t="str">
            <v xml:space="preserve"> BT ½Ÿ 1x2 PhÍu,silá cao&lt;=7m     M250 </v>
          </cell>
          <cell r="C884" t="str">
            <v>m3</v>
          </cell>
          <cell r="D884">
            <v>534022</v>
          </cell>
          <cell r="E884">
            <v>168784</v>
          </cell>
          <cell r="F884">
            <v>14699</v>
          </cell>
        </row>
        <row r="885">
          <cell r="A885">
            <v>226313</v>
          </cell>
          <cell r="B885" t="str">
            <v xml:space="preserve"> BT ½Ÿ 1x2 PhÍu,silá cao&lt;=7m     M300 </v>
          </cell>
          <cell r="C885" t="str">
            <v>m3</v>
          </cell>
          <cell r="D885">
            <v>566520</v>
          </cell>
          <cell r="E885">
            <v>168784</v>
          </cell>
          <cell r="F885">
            <v>14699</v>
          </cell>
        </row>
        <row r="886">
          <cell r="A886">
            <v>226321</v>
          </cell>
          <cell r="B886" t="str">
            <v xml:space="preserve"> BT ½Ÿ 1x2 PhÍu,silá cao&gt; 7m     M200 </v>
          </cell>
          <cell r="C886" t="str">
            <v>m3</v>
          </cell>
          <cell r="D886">
            <v>501127</v>
          </cell>
          <cell r="E886">
            <v>291189</v>
          </cell>
          <cell r="F886">
            <v>14699</v>
          </cell>
        </row>
        <row r="887">
          <cell r="A887">
            <v>226322</v>
          </cell>
          <cell r="B887" t="str">
            <v xml:space="preserve"> BT ½Ÿ 1x2 PhÍu,silá cao&gt; 7m     M250 </v>
          </cell>
          <cell r="C887" t="str">
            <v>m3</v>
          </cell>
          <cell r="D887">
            <v>534022</v>
          </cell>
          <cell r="E887">
            <v>291189</v>
          </cell>
          <cell r="F887">
            <v>14699</v>
          </cell>
        </row>
        <row r="888">
          <cell r="A888">
            <v>226323</v>
          </cell>
          <cell r="B888" t="str">
            <v xml:space="preserve"> BT ½Ÿ 1x2 PhÍu,silá cao&gt; 7m     M300 </v>
          </cell>
          <cell r="C888" t="str">
            <v>m3</v>
          </cell>
          <cell r="D888">
            <v>566520</v>
          </cell>
          <cell r="E888">
            <v>291189</v>
          </cell>
          <cell r="F888">
            <v>14699</v>
          </cell>
        </row>
        <row r="889">
          <cell r="A889">
            <v>227111</v>
          </cell>
          <cell r="B889" t="str">
            <v xml:space="preserve"> BT ½Ÿ 1x2 GiÆng(Nõèc,CŸp)           M150 </v>
          </cell>
          <cell r="C889" t="str">
            <v>m3</v>
          </cell>
          <cell r="D889">
            <v>455428</v>
          </cell>
          <cell r="E889">
            <v>119874</v>
          </cell>
          <cell r="F889">
            <v>5376</v>
          </cell>
        </row>
        <row r="890">
          <cell r="A890">
            <v>227112</v>
          </cell>
          <cell r="B890" t="str">
            <v xml:space="preserve"> BT ½Ÿ 1x2 GiÆng(Nõèc,CŸp)           M200 </v>
          </cell>
          <cell r="C890" t="str">
            <v>m3</v>
          </cell>
          <cell r="D890">
            <v>500140</v>
          </cell>
          <cell r="E890">
            <v>119874</v>
          </cell>
          <cell r="F890">
            <v>5376</v>
          </cell>
        </row>
        <row r="891">
          <cell r="A891">
            <v>227113</v>
          </cell>
          <cell r="B891" t="str">
            <v xml:space="preserve"> BT ½Ÿ 1x2 GiÆng(Nõèc,CŸp)           M250 </v>
          </cell>
          <cell r="C891" t="str">
            <v>m3</v>
          </cell>
          <cell r="D891">
            <v>533035</v>
          </cell>
          <cell r="E891">
            <v>119874</v>
          </cell>
          <cell r="F891">
            <v>5376</v>
          </cell>
        </row>
        <row r="892">
          <cell r="A892">
            <v>227221</v>
          </cell>
          <cell r="B892" t="str">
            <v xml:space="preserve"> BT ½Ÿ 1x2 Mõçng cŸp,r¬nh nõèc       M150 </v>
          </cell>
          <cell r="C892" t="str">
            <v>m3</v>
          </cell>
          <cell r="D892">
            <v>343337</v>
          </cell>
          <cell r="E892">
            <v>70584</v>
          </cell>
          <cell r="F892">
            <v>5376</v>
          </cell>
        </row>
        <row r="893">
          <cell r="A893">
            <v>227222</v>
          </cell>
          <cell r="B893" t="str">
            <v xml:space="preserve"> BT ½Ÿ 1x2 Mõçng cŸp,r¬nh nõèc       M200 </v>
          </cell>
          <cell r="C893" t="str">
            <v>m3</v>
          </cell>
          <cell r="D893">
            <v>388050</v>
          </cell>
          <cell r="E893">
            <v>70584</v>
          </cell>
          <cell r="F893">
            <v>5376</v>
          </cell>
        </row>
        <row r="894">
          <cell r="A894">
            <v>227223</v>
          </cell>
          <cell r="B894" t="str">
            <v xml:space="preserve"> BT ½Ÿ 1x2 Mõçng cŸp,r¬nh nõèc       M250 </v>
          </cell>
          <cell r="C894" t="str">
            <v>m3</v>
          </cell>
          <cell r="D894">
            <v>420945</v>
          </cell>
          <cell r="E894">
            <v>70584</v>
          </cell>
          <cell r="F894">
            <v>5376</v>
          </cell>
        </row>
        <row r="895">
          <cell r="A895">
            <v>228111</v>
          </cell>
          <cell r="B895" t="str">
            <v xml:space="preserve"> BT ½Ÿ 1x2 âng buy D&lt;=100cm      M150 </v>
          </cell>
          <cell r="C895" t="str">
            <v>m3</v>
          </cell>
          <cell r="D895">
            <v>566272</v>
          </cell>
          <cell r="E895">
            <v>374720</v>
          </cell>
          <cell r="F895">
            <v>10038</v>
          </cell>
        </row>
        <row r="896">
          <cell r="A896">
            <v>228112</v>
          </cell>
          <cell r="B896" t="str">
            <v xml:space="preserve"> BT ½Ÿ 1x2 âng buy D&lt;=100cm      M200 </v>
          </cell>
          <cell r="C896" t="str">
            <v>m3</v>
          </cell>
          <cell r="D896">
            <v>612074</v>
          </cell>
          <cell r="E896">
            <v>374720</v>
          </cell>
          <cell r="F896">
            <v>10038</v>
          </cell>
        </row>
        <row r="897">
          <cell r="A897">
            <v>228113</v>
          </cell>
          <cell r="B897" t="str">
            <v xml:space="preserve"> BT ½Ÿ 1x2 âng buy D&lt;=100cm      M250 </v>
          </cell>
          <cell r="C897" t="str">
            <v>m3</v>
          </cell>
          <cell r="D897">
            <v>645772</v>
          </cell>
          <cell r="E897">
            <v>374720</v>
          </cell>
          <cell r="F897">
            <v>10038</v>
          </cell>
        </row>
        <row r="898">
          <cell r="A898">
            <v>228121</v>
          </cell>
          <cell r="B898" t="str">
            <v xml:space="preserve"> BT ½Ÿ 1x2 âng buy D&lt;=200cm      M150 </v>
          </cell>
          <cell r="C898" t="str">
            <v>m3</v>
          </cell>
          <cell r="D898">
            <v>554154</v>
          </cell>
          <cell r="E898">
            <v>321283</v>
          </cell>
          <cell r="F898">
            <v>10038</v>
          </cell>
        </row>
        <row r="899">
          <cell r="A899">
            <v>228122</v>
          </cell>
          <cell r="B899" t="str">
            <v xml:space="preserve"> BT ½Ÿ 1x2 âng buy D&lt;=200cm      M200 </v>
          </cell>
          <cell r="C899" t="str">
            <v>m3</v>
          </cell>
          <cell r="D899">
            <v>599957</v>
          </cell>
          <cell r="E899">
            <v>321283</v>
          </cell>
          <cell r="F899">
            <v>10038</v>
          </cell>
        </row>
        <row r="900">
          <cell r="A900">
            <v>228123</v>
          </cell>
          <cell r="B900" t="str">
            <v xml:space="preserve"> BT ½Ÿ 1x2 âng buy D&lt;=200cm      M250 </v>
          </cell>
          <cell r="C900" t="str">
            <v>m3</v>
          </cell>
          <cell r="D900">
            <v>633654</v>
          </cell>
          <cell r="E900">
            <v>321283</v>
          </cell>
          <cell r="F900">
            <v>10038</v>
          </cell>
        </row>
        <row r="901">
          <cell r="A901">
            <v>228131</v>
          </cell>
          <cell r="B901" t="str">
            <v xml:space="preserve"> BT ½Ÿ 1x2 âng buy D&gt; 200cm      M150 </v>
          </cell>
          <cell r="C901" t="str">
            <v>m3</v>
          </cell>
          <cell r="D901">
            <v>528880</v>
          </cell>
          <cell r="E901">
            <v>303471</v>
          </cell>
          <cell r="F901">
            <v>10038</v>
          </cell>
        </row>
        <row r="902">
          <cell r="A902">
            <v>228132</v>
          </cell>
          <cell r="B902" t="str">
            <v xml:space="preserve"> BT ½Ÿ 1x2 âng buy D&gt; 200cm      M200 </v>
          </cell>
          <cell r="C902" t="str">
            <v>m3</v>
          </cell>
          <cell r="D902">
            <v>574683</v>
          </cell>
          <cell r="E902">
            <v>303471</v>
          </cell>
          <cell r="F902">
            <v>10038</v>
          </cell>
        </row>
        <row r="903">
          <cell r="A903">
            <v>228133</v>
          </cell>
          <cell r="B903" t="str">
            <v xml:space="preserve"> BT ½Ÿ 1x2 âng buy D&gt; 200cm      M250 </v>
          </cell>
          <cell r="C903" t="str">
            <v>m3</v>
          </cell>
          <cell r="D903">
            <v>608381</v>
          </cell>
          <cell r="E903">
            <v>303471</v>
          </cell>
          <cell r="F903">
            <v>10038</v>
          </cell>
        </row>
        <row r="904">
          <cell r="A904">
            <v>228211</v>
          </cell>
          <cell r="B904" t="str">
            <v xml:space="preserve"> BT ½Ÿ 1x2 âng(xi fáng,phun)D&lt;=100cm M150 </v>
          </cell>
          <cell r="C904" t="str">
            <v>m3</v>
          </cell>
          <cell r="D904">
            <v>596450</v>
          </cell>
          <cell r="E904">
            <v>536556</v>
          </cell>
          <cell r="F904">
            <v>10038</v>
          </cell>
        </row>
        <row r="905">
          <cell r="A905">
            <v>228212</v>
          </cell>
          <cell r="B905" t="str">
            <v xml:space="preserve"> BT ½Ÿ 1x2 âng(xi fáng,phun)D&lt;=100cm M200 </v>
          </cell>
          <cell r="C905" t="str">
            <v>m3</v>
          </cell>
          <cell r="D905">
            <v>642253</v>
          </cell>
          <cell r="E905">
            <v>536556</v>
          </cell>
          <cell r="F905">
            <v>10038</v>
          </cell>
        </row>
        <row r="906">
          <cell r="A906">
            <v>228213</v>
          </cell>
          <cell r="B906" t="str">
            <v xml:space="preserve"> BT ½Ÿ 1x2 âng(xi fáng,phun)D&lt;=100cm M250 </v>
          </cell>
          <cell r="C906" t="str">
            <v>m3</v>
          </cell>
          <cell r="D906">
            <v>675951</v>
          </cell>
          <cell r="E906">
            <v>536556</v>
          </cell>
          <cell r="F906">
            <v>10038</v>
          </cell>
        </row>
        <row r="907">
          <cell r="A907">
            <v>228221</v>
          </cell>
          <cell r="B907" t="str">
            <v xml:space="preserve"> BT ½Ÿ 1x2 âng(xi fáng,phun)D&lt;=200cm M150 </v>
          </cell>
          <cell r="C907" t="str">
            <v>m3</v>
          </cell>
          <cell r="D907">
            <v>584333</v>
          </cell>
          <cell r="E907">
            <v>514292</v>
          </cell>
          <cell r="F907">
            <v>10038</v>
          </cell>
        </row>
        <row r="908">
          <cell r="A908">
            <v>228222</v>
          </cell>
          <cell r="B908" t="str">
            <v xml:space="preserve"> BT ½Ÿ 1x2 âng(xi fáng,phun)D&lt;=200cm M200 </v>
          </cell>
          <cell r="C908" t="str">
            <v>m3</v>
          </cell>
          <cell r="D908">
            <v>630135</v>
          </cell>
          <cell r="E908">
            <v>514292</v>
          </cell>
          <cell r="F908">
            <v>10038</v>
          </cell>
        </row>
        <row r="909">
          <cell r="A909">
            <v>228223</v>
          </cell>
          <cell r="B909" t="str">
            <v xml:space="preserve"> BT ½Ÿ 1x2 âng(xi fáng,phun)D&lt;=200cm M250 </v>
          </cell>
          <cell r="C909" t="str">
            <v>m3</v>
          </cell>
          <cell r="D909">
            <v>663833</v>
          </cell>
          <cell r="E909">
            <v>514292</v>
          </cell>
          <cell r="F909">
            <v>10038</v>
          </cell>
        </row>
        <row r="910">
          <cell r="A910">
            <v>228231</v>
          </cell>
          <cell r="B910" t="str">
            <v xml:space="preserve"> BT ½Ÿ 1x2 âng(xi fáng,phun)D&gt; 200cm M150 </v>
          </cell>
          <cell r="C910" t="str">
            <v>m3</v>
          </cell>
          <cell r="D910">
            <v>559193</v>
          </cell>
          <cell r="E910">
            <v>419021</v>
          </cell>
          <cell r="F910">
            <v>10038</v>
          </cell>
        </row>
        <row r="911">
          <cell r="A911">
            <v>228232</v>
          </cell>
          <cell r="B911" t="str">
            <v xml:space="preserve"> BT ½Ÿ 1x2 âng(xi fáng,phun)D&gt; 200cm M200 </v>
          </cell>
          <cell r="C911" t="str">
            <v>m3</v>
          </cell>
          <cell r="D911">
            <v>604996</v>
          </cell>
          <cell r="E911">
            <v>419021</v>
          </cell>
          <cell r="F911">
            <v>10038</v>
          </cell>
        </row>
        <row r="912">
          <cell r="A912">
            <v>228233</v>
          </cell>
          <cell r="B912" t="str">
            <v xml:space="preserve"> BT ½Ÿ 1x2 âng(xi fáng,phun)D&gt; 200cm M250 </v>
          </cell>
          <cell r="C912" t="str">
            <v>m3</v>
          </cell>
          <cell r="D912">
            <v>638694</v>
          </cell>
          <cell r="E912">
            <v>419021</v>
          </cell>
          <cell r="F912">
            <v>10038</v>
          </cell>
        </row>
        <row r="913">
          <cell r="A913">
            <v>228311</v>
          </cell>
          <cell r="B913" t="str">
            <v xml:space="preserve"> BT ½Ÿ 1x2 câng hÖnh hæp             M150 </v>
          </cell>
          <cell r="C913" t="str">
            <v>m3</v>
          </cell>
          <cell r="D913">
            <v>558207</v>
          </cell>
          <cell r="E913">
            <v>237060</v>
          </cell>
          <cell r="F913">
            <v>7681</v>
          </cell>
        </row>
        <row r="914">
          <cell r="A914">
            <v>228312</v>
          </cell>
          <cell r="B914" t="str">
            <v xml:space="preserve"> BT ½Ÿ 1x2 câng hÖnh hæp             M200 </v>
          </cell>
          <cell r="C914" t="str">
            <v>m3</v>
          </cell>
          <cell r="D914">
            <v>604009</v>
          </cell>
          <cell r="E914">
            <v>237060</v>
          </cell>
          <cell r="F914">
            <v>7681</v>
          </cell>
        </row>
        <row r="915">
          <cell r="A915">
            <v>228313</v>
          </cell>
          <cell r="B915" t="str">
            <v xml:space="preserve"> BT ½Ÿ 1x2 câng hÖnh hæp             M250 </v>
          </cell>
          <cell r="C915" t="str">
            <v>m3</v>
          </cell>
          <cell r="D915">
            <v>637707</v>
          </cell>
          <cell r="E915">
            <v>237060</v>
          </cell>
          <cell r="F915">
            <v>7681</v>
          </cell>
        </row>
        <row r="916">
          <cell r="A916">
            <v>229111</v>
          </cell>
          <cell r="B916" t="str">
            <v xml:space="preserve"> BT ½Ÿ 1x2 buãng xo°n                M200 </v>
          </cell>
          <cell r="C916" t="str">
            <v>m3</v>
          </cell>
          <cell r="D916">
            <v>559262</v>
          </cell>
          <cell r="E916">
            <v>482500</v>
          </cell>
          <cell r="F916">
            <v>10038</v>
          </cell>
        </row>
        <row r="917">
          <cell r="A917">
            <v>229112</v>
          </cell>
          <cell r="B917" t="str">
            <v xml:space="preserve"> BT ½Ÿ 1x2 buãng xo°n                M250 </v>
          </cell>
          <cell r="C917" t="str">
            <v>m3</v>
          </cell>
          <cell r="D917">
            <v>559973</v>
          </cell>
          <cell r="E917">
            <v>482500</v>
          </cell>
          <cell r="F917">
            <v>10038</v>
          </cell>
        </row>
        <row r="918">
          <cell r="A918">
            <v>229113</v>
          </cell>
          <cell r="B918" t="str">
            <v xml:space="preserve"> BT ½Ÿ 1x2 buãng xo°n                M300 </v>
          </cell>
          <cell r="C918" t="str">
            <v>m3</v>
          </cell>
          <cell r="D918">
            <v>625471</v>
          </cell>
          <cell r="E918">
            <v>482500</v>
          </cell>
          <cell r="F918">
            <v>10038</v>
          </cell>
        </row>
        <row r="919">
          <cell r="A919">
            <v>229211</v>
          </cell>
          <cell r="B919" t="str">
            <v xml:space="preserve"> BT ½Ÿ 1x2 c·u mŸng thõéng           M150 </v>
          </cell>
          <cell r="C919" t="str">
            <v>m3</v>
          </cell>
          <cell r="D919">
            <v>528552</v>
          </cell>
          <cell r="E919">
            <v>115049</v>
          </cell>
          <cell r="F919">
            <v>10038</v>
          </cell>
        </row>
        <row r="920">
          <cell r="A920">
            <v>229212</v>
          </cell>
          <cell r="B920" t="str">
            <v xml:space="preserve"> BT ½Ÿ 1x2 c·u mŸng thõéng           M200 </v>
          </cell>
          <cell r="C920" t="str">
            <v>m3</v>
          </cell>
          <cell r="D920">
            <v>574355</v>
          </cell>
          <cell r="E920">
            <v>115049</v>
          </cell>
          <cell r="F920">
            <v>10038</v>
          </cell>
        </row>
        <row r="921">
          <cell r="A921">
            <v>229213</v>
          </cell>
          <cell r="B921" t="str">
            <v xml:space="preserve"> BT ½Ÿ 1x2 c·u mŸng thõéng           M250 </v>
          </cell>
          <cell r="C921" t="str">
            <v>m3</v>
          </cell>
          <cell r="D921">
            <v>608052</v>
          </cell>
          <cell r="E921">
            <v>115049</v>
          </cell>
          <cell r="F921">
            <v>10038</v>
          </cell>
        </row>
        <row r="922">
          <cell r="A922">
            <v>229311</v>
          </cell>
          <cell r="B922" t="str">
            <v xml:space="preserve"> BT ½Ÿ 0.5x1 c·u mŸng vÞ mÞng        M150 </v>
          </cell>
          <cell r="C922" t="str">
            <v>m3</v>
          </cell>
          <cell r="D922">
            <v>165524</v>
          </cell>
          <cell r="E922">
            <v>27471</v>
          </cell>
          <cell r="F922">
            <v>2242</v>
          </cell>
        </row>
        <row r="923">
          <cell r="A923">
            <v>229312</v>
          </cell>
          <cell r="B923" t="str">
            <v xml:space="preserve"> BT ½Ÿ 0.5x1 c·u mŸng vÞ mÞng        M200 </v>
          </cell>
          <cell r="C923" t="str">
            <v>m3</v>
          </cell>
          <cell r="D923">
            <v>167148</v>
          </cell>
          <cell r="E923">
            <v>27471</v>
          </cell>
          <cell r="F923">
            <v>2242</v>
          </cell>
        </row>
        <row r="924">
          <cell r="A924">
            <v>229313</v>
          </cell>
          <cell r="B924" t="str">
            <v xml:space="preserve"> BT ½Ÿ 0.5x1 c·u mŸng vÞ mÞng        M150 </v>
          </cell>
          <cell r="C924" t="str">
            <v>m3</v>
          </cell>
          <cell r="D924">
            <v>168884</v>
          </cell>
          <cell r="E924">
            <v>27471</v>
          </cell>
          <cell r="F924">
            <v>2242</v>
          </cell>
        </row>
        <row r="925">
          <cell r="A925">
            <v>229411</v>
          </cell>
          <cell r="B925" t="str">
            <v xml:space="preserve"> BT ½Ÿ 1x2 mâi nâi b¨n d·m càc        M200</v>
          </cell>
          <cell r="C925" t="str">
            <v>m3</v>
          </cell>
          <cell r="D925">
            <v>555042</v>
          </cell>
          <cell r="E925">
            <v>50272</v>
          </cell>
          <cell r="F925">
            <v>82948</v>
          </cell>
        </row>
        <row r="926">
          <cell r="A926">
            <v>229412</v>
          </cell>
          <cell r="B926" t="str">
            <v xml:space="preserve"> BT ½Ÿ 1x2 mâi nâi b¨n d·m càc        M250</v>
          </cell>
          <cell r="C926" t="str">
            <v>m3</v>
          </cell>
          <cell r="D926">
            <v>587938</v>
          </cell>
          <cell r="E926">
            <v>50272</v>
          </cell>
          <cell r="F926">
            <v>82948</v>
          </cell>
        </row>
        <row r="927">
          <cell r="A927">
            <v>229413</v>
          </cell>
          <cell r="B927" t="str">
            <v xml:space="preserve"> BT ½Ÿ 1x2 mâi nâi b¨n d·m càc        M300</v>
          </cell>
          <cell r="C927" t="str">
            <v>m3</v>
          </cell>
          <cell r="D927">
            <v>620436</v>
          </cell>
          <cell r="E927">
            <v>50272</v>
          </cell>
          <cell r="F927">
            <v>82948</v>
          </cell>
        </row>
        <row r="928">
          <cell r="A928">
            <v>229421</v>
          </cell>
          <cell r="B928" t="str">
            <v xml:space="preserve"> BT ½Ÿ 1x2 d·m c·u d¹n                M200</v>
          </cell>
          <cell r="C928" t="str">
            <v>m3</v>
          </cell>
          <cell r="D928">
            <v>575416</v>
          </cell>
          <cell r="E928">
            <v>50272</v>
          </cell>
          <cell r="F928">
            <v>82948</v>
          </cell>
        </row>
        <row r="929">
          <cell r="A929">
            <v>229422</v>
          </cell>
          <cell r="B929" t="str">
            <v xml:space="preserve"> BT ½Ÿ 1x2 d·m c·u d¹n                M250</v>
          </cell>
          <cell r="C929" t="str">
            <v>m3</v>
          </cell>
          <cell r="D929">
            <v>609252</v>
          </cell>
          <cell r="E929">
            <v>50272</v>
          </cell>
          <cell r="F929">
            <v>82948</v>
          </cell>
        </row>
        <row r="930">
          <cell r="A930">
            <v>229423</v>
          </cell>
          <cell r="B930" t="str">
            <v xml:space="preserve"> BT ½Ÿ 1x2 d·m c·u d¹n                M300</v>
          </cell>
          <cell r="C930" t="str">
            <v>m3</v>
          </cell>
          <cell r="D930">
            <v>642542</v>
          </cell>
          <cell r="E930">
            <v>50272</v>
          </cell>
          <cell r="F930">
            <v>82948</v>
          </cell>
        </row>
        <row r="931">
          <cell r="A931">
            <v>229431</v>
          </cell>
          <cell r="B931" t="str">
            <v xml:space="preserve"> BT ½Ÿ 1x2 d·m c·u chÏnh              M200</v>
          </cell>
          <cell r="C931" t="str">
            <v>m3</v>
          </cell>
          <cell r="D931">
            <v>575416</v>
          </cell>
          <cell r="E931">
            <v>50272</v>
          </cell>
          <cell r="F931">
            <v>82948</v>
          </cell>
        </row>
        <row r="932">
          <cell r="A932">
            <v>229432</v>
          </cell>
          <cell r="B932" t="str">
            <v xml:space="preserve"> BT ½Ÿ 1x2 d·m c·u chÏnh              M250</v>
          </cell>
          <cell r="C932" t="str">
            <v>m3</v>
          </cell>
          <cell r="D932">
            <v>609113</v>
          </cell>
          <cell r="E932">
            <v>50272</v>
          </cell>
          <cell r="F932">
            <v>82948</v>
          </cell>
        </row>
        <row r="933">
          <cell r="A933">
            <v>229433</v>
          </cell>
          <cell r="B933" t="str">
            <v xml:space="preserve"> BT ½Ÿ 1x2 d·m c·u chÏnh              M300</v>
          </cell>
          <cell r="C933" t="str">
            <v>m3</v>
          </cell>
          <cell r="D933">
            <v>642404</v>
          </cell>
          <cell r="E933">
            <v>50272</v>
          </cell>
          <cell r="F933">
            <v>82948</v>
          </cell>
        </row>
        <row r="934">
          <cell r="A934">
            <v>229511</v>
          </cell>
          <cell r="B934" t="str">
            <v xml:space="preserve"> BT ½Ÿ 1x2 mŸi bé kÅnh d¡y&lt;=20cm  M200</v>
          </cell>
          <cell r="C934" t="str">
            <v>m3</v>
          </cell>
          <cell r="D934">
            <v>351491</v>
          </cell>
          <cell r="E934">
            <v>31569</v>
          </cell>
          <cell r="F934">
            <v>9503</v>
          </cell>
        </row>
        <row r="935">
          <cell r="A935">
            <v>229512</v>
          </cell>
          <cell r="B935" t="str">
            <v xml:space="preserve"> BT ½Ÿ 1x2 mŸi bé kÅnh d¡y&lt;=20cm  M250</v>
          </cell>
          <cell r="C935" t="str">
            <v>m3</v>
          </cell>
          <cell r="D935">
            <v>384386</v>
          </cell>
          <cell r="E935">
            <v>31569</v>
          </cell>
          <cell r="F935">
            <v>9503</v>
          </cell>
        </row>
        <row r="936">
          <cell r="A936">
            <v>230010</v>
          </cell>
          <cell r="B936" t="str">
            <v xml:space="preserve"> SX BT qua tr­m træn CS 16m3/h</v>
          </cell>
          <cell r="C936" t="str">
            <v>m3</v>
          </cell>
          <cell r="D936">
            <v>0</v>
          </cell>
          <cell r="E936">
            <v>1138</v>
          </cell>
          <cell r="F936">
            <v>7637</v>
          </cell>
        </row>
        <row r="937">
          <cell r="A937">
            <v>230020</v>
          </cell>
          <cell r="B937" t="str">
            <v xml:space="preserve"> SX BT qua tr­m træn CS 20-25m3/h</v>
          </cell>
          <cell r="C937" t="str">
            <v>m3</v>
          </cell>
          <cell r="D937">
            <v>0</v>
          </cell>
          <cell r="E937">
            <v>828</v>
          </cell>
          <cell r="F937">
            <v>6234</v>
          </cell>
        </row>
        <row r="938">
          <cell r="A938">
            <v>230030</v>
          </cell>
          <cell r="B938" t="str">
            <v xml:space="preserve"> SX BT qua tr­m træn CS 30m3/h</v>
          </cell>
          <cell r="C938" t="str">
            <v>m3</v>
          </cell>
          <cell r="D938">
            <v>0</v>
          </cell>
          <cell r="E938">
            <v>621</v>
          </cell>
          <cell r="F938">
            <v>6155</v>
          </cell>
        </row>
        <row r="939">
          <cell r="A939">
            <v>230040</v>
          </cell>
          <cell r="B939" t="str">
            <v xml:space="preserve"> SX BT qua tr­m træn CS 50m3/h</v>
          </cell>
          <cell r="C939" t="str">
            <v>m3</v>
          </cell>
          <cell r="D939">
            <v>0</v>
          </cell>
          <cell r="E939">
            <v>414</v>
          </cell>
          <cell r="F939">
            <v>5076</v>
          </cell>
        </row>
        <row r="940">
          <cell r="A940">
            <v>231110</v>
          </cell>
          <cell r="B940" t="str">
            <v xml:space="preserve"> BT ½ä b±ng c·n, Bt lÜt mÜng</v>
          </cell>
          <cell r="C940" t="str">
            <v>m3</v>
          </cell>
          <cell r="D940">
            <v>0</v>
          </cell>
          <cell r="E940">
            <v>3931</v>
          </cell>
          <cell r="F940">
            <v>16083</v>
          </cell>
        </row>
        <row r="941">
          <cell r="A941">
            <v>231210</v>
          </cell>
          <cell r="B941" t="str">
            <v xml:space="preserve"> BT ½ä b±ng c·n, Bt mÜng b¿</v>
          </cell>
          <cell r="C941" t="str">
            <v>m3</v>
          </cell>
          <cell r="D941">
            <v>24695</v>
          </cell>
          <cell r="E941">
            <v>4758</v>
          </cell>
          <cell r="F941">
            <v>16083</v>
          </cell>
        </row>
        <row r="942">
          <cell r="A942">
            <v>231220</v>
          </cell>
          <cell r="B942" t="str">
            <v xml:space="preserve"> BT ½ä b±ng c·n, Bt mÜng b¯ng</v>
          </cell>
          <cell r="C942" t="str">
            <v>m3</v>
          </cell>
          <cell r="D942">
            <v>24781</v>
          </cell>
          <cell r="E942">
            <v>6620</v>
          </cell>
          <cell r="F942">
            <v>16083</v>
          </cell>
        </row>
        <row r="943">
          <cell r="A943">
            <v>231310</v>
          </cell>
          <cell r="B943" t="str">
            <v xml:space="preserve"> BT ½ä b±ng c·n,Bt tõéng d¡y&lt;=45cm,cao&lt;=4m</v>
          </cell>
          <cell r="C943" t="str">
            <v>m3</v>
          </cell>
          <cell r="D943">
            <v>122862</v>
          </cell>
          <cell r="E943">
            <v>49182</v>
          </cell>
          <cell r="F943">
            <v>32218</v>
          </cell>
        </row>
        <row r="944">
          <cell r="A944">
            <v>231320</v>
          </cell>
          <cell r="B944" t="str">
            <v xml:space="preserve"> BT ½ä b±ng c·n,Bt tõéng d¡y&lt;=45cm,cao&gt; 4m</v>
          </cell>
          <cell r="C944" t="str">
            <v>m3</v>
          </cell>
          <cell r="D944">
            <v>122862</v>
          </cell>
          <cell r="E944">
            <v>68855</v>
          </cell>
          <cell r="F944">
            <v>32218</v>
          </cell>
        </row>
        <row r="945">
          <cell r="A945">
            <v>231330</v>
          </cell>
          <cell r="B945" t="str">
            <v xml:space="preserve"> BT ½ä b±ng c·n,Bt tõéng d¡y &gt;45cm,cao&lt;=4m</v>
          </cell>
          <cell r="C945" t="str">
            <v>m3</v>
          </cell>
          <cell r="D945">
            <v>101226</v>
          </cell>
          <cell r="E945">
            <v>30374</v>
          </cell>
          <cell r="F945">
            <v>32218</v>
          </cell>
        </row>
        <row r="946">
          <cell r="A946">
            <v>231340</v>
          </cell>
          <cell r="B946" t="str">
            <v xml:space="preserve"> BT ½ä b±ng c·n,Bt tõéng d¡y &gt;45cm,cao &gt;4m</v>
          </cell>
          <cell r="C946" t="str">
            <v>m3</v>
          </cell>
          <cell r="D946">
            <v>110198</v>
          </cell>
          <cell r="E946">
            <v>37292</v>
          </cell>
          <cell r="F946">
            <v>32218</v>
          </cell>
        </row>
        <row r="947">
          <cell r="A947">
            <v>231410</v>
          </cell>
          <cell r="B947" t="str">
            <v xml:space="preserve"> BT Tõéng cong ,Bt tõéng d¡y&lt;=45cm,cao&lt;=4m</v>
          </cell>
          <cell r="C947" t="str">
            <v>m3</v>
          </cell>
          <cell r="D947">
            <v>133458</v>
          </cell>
          <cell r="E947">
            <v>71449</v>
          </cell>
          <cell r="F947">
            <v>32218</v>
          </cell>
        </row>
        <row r="948">
          <cell r="A948">
            <v>231420</v>
          </cell>
          <cell r="B948" t="str">
            <v xml:space="preserve"> BT Tõéng cong ,Bt tõéng d¡y&lt;=45cm,cao&gt;4m</v>
          </cell>
          <cell r="C948" t="str">
            <v>m3</v>
          </cell>
          <cell r="D948">
            <v>133458</v>
          </cell>
          <cell r="E948">
            <v>103336</v>
          </cell>
          <cell r="F948">
            <v>32218</v>
          </cell>
        </row>
        <row r="949">
          <cell r="A949">
            <v>231430</v>
          </cell>
          <cell r="B949" t="str">
            <v xml:space="preserve"> BT Tõéng cong ,Bt tõéng d¡y&gt; 45cm,cao&lt;=4m</v>
          </cell>
          <cell r="C949" t="str">
            <v>m3</v>
          </cell>
          <cell r="D949">
            <v>105280</v>
          </cell>
          <cell r="E949">
            <v>28861</v>
          </cell>
          <cell r="F949">
            <v>32218</v>
          </cell>
        </row>
        <row r="950">
          <cell r="A950">
            <v>231440</v>
          </cell>
          <cell r="B950" t="str">
            <v xml:space="preserve"> BT Tõéng cong ,Bt tõéng d¡y&lt;=45cm,cao &gt;4m</v>
          </cell>
          <cell r="C950" t="str">
            <v>m3</v>
          </cell>
          <cell r="D950">
            <v>105280</v>
          </cell>
          <cell r="E950">
            <v>41399</v>
          </cell>
          <cell r="F950">
            <v>32218</v>
          </cell>
        </row>
        <row r="951">
          <cell r="A951">
            <v>231510</v>
          </cell>
          <cell r="B951" t="str">
            <v xml:space="preserve"> BT Tõéng trò pin ,Bt tõéng d¡y&lt;=45cm,cao&lt;=4m</v>
          </cell>
          <cell r="C951" t="str">
            <v>m3</v>
          </cell>
          <cell r="D951">
            <v>133465</v>
          </cell>
          <cell r="E951" t="str">
            <v>.00      45831.0</v>
          </cell>
          <cell r="F951" t="str">
            <v>0      32218.00</v>
          </cell>
        </row>
        <row r="952">
          <cell r="A952">
            <v>231520</v>
          </cell>
          <cell r="B952" t="str">
            <v>BT Tõéng trò pin ,Bt tõéng d¡y&lt;=45cm,cao&gt;4m</v>
          </cell>
          <cell r="C952" t="str">
            <v>m3</v>
          </cell>
          <cell r="D952">
            <v>133465</v>
          </cell>
          <cell r="E952" t="str">
            <v>.00      57397.0</v>
          </cell>
          <cell r="F952" t="str">
            <v>0      32218.00</v>
          </cell>
        </row>
        <row r="953">
          <cell r="A953">
            <v>231530</v>
          </cell>
          <cell r="B953" t="str">
            <v>BT Tõéng trò pin ,Bt tõéng d¡y&gt; 45cm,cao&lt;=4m</v>
          </cell>
          <cell r="C953" t="str">
            <v>m3</v>
          </cell>
          <cell r="D953">
            <v>105273</v>
          </cell>
          <cell r="E953" t="str">
            <v>.00      24861.0</v>
          </cell>
          <cell r="F953" t="str">
            <v>0      32218.00</v>
          </cell>
        </row>
        <row r="954">
          <cell r="A954">
            <v>231540</v>
          </cell>
          <cell r="B954" t="str">
            <v>BT Tõéng trò pin ,Bt tõéng d¡y&lt;=45cm,cao&gt;4m</v>
          </cell>
          <cell r="C954" t="str">
            <v>m3</v>
          </cell>
          <cell r="D954">
            <v>105273</v>
          </cell>
          <cell r="E954" t="str">
            <v>.00      33076.0</v>
          </cell>
          <cell r="F954" t="str">
            <v>0      32218.00</v>
          </cell>
        </row>
        <row r="955">
          <cell r="A955">
            <v>240110</v>
          </cell>
          <cell r="B955" t="str">
            <v xml:space="preserve">  Cât th¾p mÜng                    d&lt;=10mm  </v>
          </cell>
          <cell r="C955" t="str">
            <v xml:space="preserve"> t¶n </v>
          </cell>
          <cell r="D955">
            <v>4261587</v>
          </cell>
          <cell r="E955">
            <v>117094</v>
          </cell>
          <cell r="F955">
            <v>20797</v>
          </cell>
        </row>
        <row r="956">
          <cell r="A956">
            <v>240120</v>
          </cell>
          <cell r="B956" t="str">
            <v xml:space="preserve">  Cât th¾p mÜng                    d&lt;=18mm  </v>
          </cell>
          <cell r="C956" t="str">
            <v xml:space="preserve"> t¶n </v>
          </cell>
          <cell r="D956">
            <v>4216527</v>
          </cell>
          <cell r="E956">
            <v>86269</v>
          </cell>
          <cell r="F956">
            <v>87691</v>
          </cell>
        </row>
        <row r="957">
          <cell r="A957">
            <v>240130</v>
          </cell>
          <cell r="B957" t="str">
            <v xml:space="preserve">  Cât th¾p mÜng                    d&gt; 18mm  </v>
          </cell>
          <cell r="C957" t="str">
            <v xml:space="preserve"> t¶n </v>
          </cell>
          <cell r="D957">
            <v>4119228</v>
          </cell>
          <cell r="E957">
            <v>65684</v>
          </cell>
          <cell r="F957">
            <v>88888</v>
          </cell>
        </row>
        <row r="958">
          <cell r="A958">
            <v>240210</v>
          </cell>
          <cell r="B958" t="str">
            <v xml:space="preserve">  Cât th¾p bÎ mŸy                  d&lt;=10mm  </v>
          </cell>
          <cell r="C958" t="str">
            <v xml:space="preserve"> t¶n </v>
          </cell>
          <cell r="D958">
            <v>4261587</v>
          </cell>
          <cell r="E958">
            <v>139871</v>
          </cell>
          <cell r="F958">
            <v>20797</v>
          </cell>
        </row>
        <row r="959">
          <cell r="A959">
            <v>240220</v>
          </cell>
          <cell r="B959" t="str">
            <v xml:space="preserve">  Cât th¾p bÎ mŸy                  d&lt;=18mm  </v>
          </cell>
          <cell r="C959" t="str">
            <v xml:space="preserve"> t¶n </v>
          </cell>
          <cell r="D959">
            <v>4217809</v>
          </cell>
          <cell r="E959">
            <v>84636</v>
          </cell>
          <cell r="F959">
            <v>89594</v>
          </cell>
        </row>
        <row r="960">
          <cell r="A960">
            <v>240230</v>
          </cell>
          <cell r="B960" t="str">
            <v xml:space="preserve">  Cât th¾p bÎ mŸy                  d&gt; 18mm  </v>
          </cell>
          <cell r="C960" t="str">
            <v xml:space="preserve"> t¶n </v>
          </cell>
          <cell r="D960">
            <v>4119228</v>
          </cell>
          <cell r="E960">
            <v>84636</v>
          </cell>
          <cell r="F960">
            <v>88888</v>
          </cell>
        </row>
        <row r="961">
          <cell r="A961">
            <v>240311</v>
          </cell>
          <cell r="B961" t="str">
            <v xml:space="preserve">  Cât th¾p tõéng           cao&lt;=4m,d&lt;=10mm  </v>
          </cell>
          <cell r="C961" t="str">
            <v xml:space="preserve"> t¶n </v>
          </cell>
          <cell r="D961">
            <v>4261587</v>
          </cell>
          <cell r="E961">
            <v>149866</v>
          </cell>
          <cell r="F961">
            <v>20797</v>
          </cell>
        </row>
        <row r="962">
          <cell r="A962">
            <v>240312</v>
          </cell>
          <cell r="B962" t="str">
            <v xml:space="preserve">  Cât th¾p tõéng           cao&gt; 4m,d&lt;=10mm  </v>
          </cell>
          <cell r="C962" t="str">
            <v xml:space="preserve"> t¶n </v>
          </cell>
          <cell r="D962">
            <v>4261587</v>
          </cell>
          <cell r="E962">
            <v>155254</v>
          </cell>
          <cell r="F962">
            <v>22232</v>
          </cell>
        </row>
        <row r="963">
          <cell r="A963">
            <v>240321</v>
          </cell>
          <cell r="B963" t="str">
            <v xml:space="preserve">  Cât th¾p tõéng           cao&lt;=4m,d&lt;=18mm  </v>
          </cell>
          <cell r="C963" t="str">
            <v xml:space="preserve"> t¶n </v>
          </cell>
          <cell r="D963">
            <v>4216527</v>
          </cell>
          <cell r="E963">
            <v>122818</v>
          </cell>
          <cell r="F963">
            <v>87691</v>
          </cell>
        </row>
        <row r="964">
          <cell r="A964">
            <v>240322</v>
          </cell>
          <cell r="B964" t="str">
            <v xml:space="preserve">  Cât th¾p tõéng           cao&gt; 4m,d&lt;=18mm  </v>
          </cell>
          <cell r="C964" t="str">
            <v xml:space="preserve"> t¶n </v>
          </cell>
          <cell r="D964">
            <v>4216527</v>
          </cell>
          <cell r="E964">
            <v>134803</v>
          </cell>
          <cell r="F964">
            <v>89125</v>
          </cell>
        </row>
        <row r="965">
          <cell r="A965">
            <v>240331</v>
          </cell>
          <cell r="B965" t="str">
            <v xml:space="preserve">  Cât th¾p tõéng           cao&lt;=4m,d&gt; 18mm  </v>
          </cell>
          <cell r="C965" t="str">
            <v xml:space="preserve"> t¶n </v>
          </cell>
          <cell r="D965">
            <v>4119228</v>
          </cell>
          <cell r="E965">
            <v>100057</v>
          </cell>
          <cell r="F965">
            <v>88888</v>
          </cell>
        </row>
        <row r="966">
          <cell r="A966">
            <v>240332</v>
          </cell>
          <cell r="B966" t="str">
            <v xml:space="preserve">  Cât th¾p tõéng           cao&gt; 4m,d&gt; 18mm  </v>
          </cell>
          <cell r="C966" t="str">
            <v xml:space="preserve"> t¶n </v>
          </cell>
          <cell r="D966">
            <v>4119528</v>
          </cell>
          <cell r="E966">
            <v>112042</v>
          </cell>
          <cell r="F966">
            <v>90322</v>
          </cell>
        </row>
        <row r="967">
          <cell r="A967">
            <v>240411</v>
          </cell>
          <cell r="B967" t="str">
            <v xml:space="preserve">  Cât th¾p trò             cao&lt;=4m,d&lt;=10mm  </v>
          </cell>
          <cell r="C967" t="str">
            <v xml:space="preserve"> t¶n </v>
          </cell>
          <cell r="D967">
            <v>4261587</v>
          </cell>
          <cell r="E967">
            <v>163610</v>
          </cell>
          <cell r="F967">
            <v>20797</v>
          </cell>
        </row>
        <row r="968">
          <cell r="A968">
            <v>240412</v>
          </cell>
          <cell r="B968" t="str">
            <v xml:space="preserve">  Cât th¾p trò             cao&gt; 4m,d&lt;=10mm  </v>
          </cell>
          <cell r="C968" t="str">
            <v xml:space="preserve"> t¶n </v>
          </cell>
          <cell r="D968">
            <v>4261587</v>
          </cell>
          <cell r="E968">
            <v>167788</v>
          </cell>
          <cell r="F968">
            <v>22232</v>
          </cell>
        </row>
        <row r="969">
          <cell r="A969">
            <v>240421</v>
          </cell>
          <cell r="B969" t="str">
            <v xml:space="preserve">  Cât th¾p trò             cao&lt;=4m,d&lt;=18mm  </v>
          </cell>
          <cell r="C969" t="str">
            <v xml:space="preserve"> t¶n </v>
          </cell>
          <cell r="D969">
            <v>4217809</v>
          </cell>
          <cell r="E969">
            <v>110173</v>
          </cell>
          <cell r="F969">
            <v>153605</v>
          </cell>
        </row>
        <row r="970">
          <cell r="A970">
            <v>240422</v>
          </cell>
          <cell r="B970" t="str">
            <v xml:space="preserve">  Cât th¾p trò             cao&gt; 4m,d&lt;=18mm  </v>
          </cell>
          <cell r="C970" t="str">
            <v xml:space="preserve"> t¶n </v>
          </cell>
          <cell r="D970">
            <v>4217809</v>
          </cell>
          <cell r="E970">
            <v>112042</v>
          </cell>
          <cell r="F970">
            <v>155039</v>
          </cell>
        </row>
        <row r="971">
          <cell r="A971">
            <v>240431</v>
          </cell>
          <cell r="B971" t="str">
            <v xml:space="preserve">  Cât th¾p trò             cao&lt;=4m,d&gt; 18mm  </v>
          </cell>
          <cell r="C971" t="str">
            <v xml:space="preserve"> t¶n </v>
          </cell>
          <cell r="D971">
            <v>4125638</v>
          </cell>
          <cell r="E971">
            <v>93240</v>
          </cell>
          <cell r="F971">
            <v>144715</v>
          </cell>
        </row>
        <row r="972">
          <cell r="A972">
            <v>240432</v>
          </cell>
          <cell r="B972" t="str">
            <v xml:space="preserve">  Cât th¾p trò             cao&gt; 4m,d&gt; 18mm  </v>
          </cell>
          <cell r="C972" t="str">
            <v xml:space="preserve"> t¶n </v>
          </cell>
          <cell r="D972">
            <v>4125638</v>
          </cell>
          <cell r="E972">
            <v>97309</v>
          </cell>
          <cell r="F972">
            <v>146149</v>
          </cell>
        </row>
        <row r="973">
          <cell r="A973">
            <v>240511</v>
          </cell>
          <cell r="B973" t="str">
            <v xml:space="preserve">  Cât th¾p D·m,gi±ng       cao&lt;=4m,d&lt;=10mm  </v>
          </cell>
          <cell r="C973" t="str">
            <v xml:space="preserve"> t¶n </v>
          </cell>
          <cell r="D973">
            <v>4261587</v>
          </cell>
          <cell r="E973">
            <v>178124</v>
          </cell>
          <cell r="F973">
            <v>20797</v>
          </cell>
        </row>
        <row r="974">
          <cell r="A974">
            <v>240512</v>
          </cell>
          <cell r="B974" t="str">
            <v xml:space="preserve">  Cât th¾p D·m,gi±ng       cao&gt; 4m,d&lt;=10mm  </v>
          </cell>
          <cell r="C974" t="str">
            <v xml:space="preserve"> t¶n </v>
          </cell>
          <cell r="D974">
            <v>4261578</v>
          </cell>
          <cell r="E974">
            <v>182192</v>
          </cell>
          <cell r="F974">
            <v>22232</v>
          </cell>
        </row>
        <row r="975">
          <cell r="A975">
            <v>240521</v>
          </cell>
          <cell r="B975" t="str">
            <v xml:space="preserve">  Cât th¾p D·m,gi±ng       cao&lt;=4m,d&lt;=18mm  </v>
          </cell>
          <cell r="C975" t="str">
            <v xml:space="preserve"> t¶n </v>
          </cell>
          <cell r="D975">
            <v>4216955</v>
          </cell>
          <cell r="E975">
            <v>110393</v>
          </cell>
          <cell r="F975">
            <v>151575</v>
          </cell>
        </row>
        <row r="976">
          <cell r="A976">
            <v>240522</v>
          </cell>
          <cell r="B976" t="str">
            <v xml:space="preserve">  Cât th¾p D·m,gi±ng       cao&gt; 4m,d&lt;=18mm  </v>
          </cell>
          <cell r="C976" t="str">
            <v xml:space="preserve"> t¶n </v>
          </cell>
          <cell r="D976">
            <v>4216955</v>
          </cell>
          <cell r="E976">
            <v>114461</v>
          </cell>
          <cell r="F976">
            <v>153009</v>
          </cell>
        </row>
        <row r="977">
          <cell r="A977">
            <v>240531</v>
          </cell>
          <cell r="B977" t="str">
            <v xml:space="preserve">  Cât th¾p D·m,gi±ng       cao&lt;=4m,d&gt; 18mm  </v>
          </cell>
          <cell r="C977" t="str">
            <v xml:space="preserve"> t¶n </v>
          </cell>
          <cell r="D977">
            <v>4124513</v>
          </cell>
          <cell r="E977">
            <v>100057</v>
          </cell>
          <cell r="F977">
            <v>96501</v>
          </cell>
        </row>
        <row r="978">
          <cell r="A978">
            <v>240532</v>
          </cell>
          <cell r="B978" t="str">
            <v xml:space="preserve">  Cât th¾p D·m,gi±ng       cao&gt; 4m,d&gt; 18mm  </v>
          </cell>
          <cell r="C978" t="str">
            <v xml:space="preserve"> t¶n </v>
          </cell>
          <cell r="D978">
            <v>4124513</v>
          </cell>
          <cell r="E978">
            <v>100827</v>
          </cell>
          <cell r="F978">
            <v>97935</v>
          </cell>
        </row>
        <row r="979">
          <cell r="A979">
            <v>240611</v>
          </cell>
          <cell r="B979" t="str">
            <v xml:space="preserve">  Cât th¾p LTá,MH°t,MNõèc  cao&lt;=4m,d&lt;=10mm  </v>
          </cell>
          <cell r="C979" t="str">
            <v xml:space="preserve"> t¶n </v>
          </cell>
          <cell r="D979">
            <v>4261857</v>
          </cell>
          <cell r="E979">
            <v>234777</v>
          </cell>
          <cell r="F979">
            <v>20797</v>
          </cell>
        </row>
        <row r="980">
          <cell r="A980">
            <v>240612</v>
          </cell>
          <cell r="B980" t="str">
            <v xml:space="preserve">  Cât th¾p LTá,MH°t,MNõèc  cao&gt; 4m,d&lt;=10mm  </v>
          </cell>
          <cell r="C980" t="str">
            <v xml:space="preserve"> t¶n </v>
          </cell>
          <cell r="D980">
            <v>4261857</v>
          </cell>
          <cell r="E980">
            <v>238992</v>
          </cell>
          <cell r="F980">
            <v>22232</v>
          </cell>
        </row>
        <row r="981">
          <cell r="A981">
            <v>240613</v>
          </cell>
          <cell r="B981" t="str">
            <v xml:space="preserve">  Cât th¾p LTá,MH°t,MNõèc  cao&lt;=4m,d&lt;=18mm  </v>
          </cell>
          <cell r="C981" t="str">
            <v xml:space="preserve"> t¶n </v>
          </cell>
          <cell r="D981">
            <v>4216364</v>
          </cell>
          <cell r="E981">
            <v>222994</v>
          </cell>
          <cell r="F981">
            <v>153034</v>
          </cell>
        </row>
        <row r="982">
          <cell r="A982">
            <v>240614</v>
          </cell>
          <cell r="B982" t="str">
            <v xml:space="preserve">  Cât th¾p LTá,MH°t,MNõèc  cao&gt; 4m,d&lt;=18mm  </v>
          </cell>
          <cell r="C982" t="str">
            <v xml:space="preserve"> t¶n </v>
          </cell>
          <cell r="D982">
            <v>4221228</v>
          </cell>
          <cell r="E982">
            <v>226886</v>
          </cell>
          <cell r="F982">
            <v>154468</v>
          </cell>
        </row>
        <row r="983">
          <cell r="A983">
            <v>240615</v>
          </cell>
          <cell r="B983" t="str">
            <v xml:space="preserve">  Cât th¾p LTá,MH°t,MNõèc  cao&lt;=4m,d&gt; 18mm  </v>
          </cell>
          <cell r="C983" t="str">
            <v xml:space="preserve"> t¶n </v>
          </cell>
          <cell r="D983">
            <v>4119228</v>
          </cell>
          <cell r="E983">
            <v>218995</v>
          </cell>
          <cell r="F983">
            <v>96501</v>
          </cell>
        </row>
        <row r="984">
          <cell r="A984">
            <v>240616</v>
          </cell>
          <cell r="B984" t="str">
            <v xml:space="preserve">  Cât th¾p LTá,MH°t,MNõèc  cao&gt; 4m,d&gt; 18mm  </v>
          </cell>
          <cell r="C984" t="str">
            <v xml:space="preserve"> t¶n </v>
          </cell>
          <cell r="D984">
            <v>4119228</v>
          </cell>
          <cell r="E984">
            <v>222994</v>
          </cell>
          <cell r="F984">
            <v>97935</v>
          </cell>
        </row>
        <row r="985">
          <cell r="A985">
            <v>240621</v>
          </cell>
          <cell r="B985" t="str">
            <v xml:space="preserve">  Cât th¾p S¡n mŸi        cao&lt;=16m,d&lt;=10mm  </v>
          </cell>
          <cell r="C985" t="str">
            <v xml:space="preserve"> t¶n </v>
          </cell>
          <cell r="D985">
            <v>4261587</v>
          </cell>
          <cell r="E985">
            <v>158139</v>
          </cell>
          <cell r="F985">
            <v>22232</v>
          </cell>
        </row>
        <row r="986">
          <cell r="A986">
            <v>240622</v>
          </cell>
          <cell r="B986" t="str">
            <v xml:space="preserve">  Cât th¾p S¡n mŸi        cao&lt;=16m,d&lt;=18mm  </v>
          </cell>
          <cell r="C986" t="str">
            <v xml:space="preserve"> t¶n </v>
          </cell>
          <cell r="D986">
            <v>4216364</v>
          </cell>
          <cell r="E986">
            <v>117929</v>
          </cell>
          <cell r="F986">
            <v>154468</v>
          </cell>
        </row>
        <row r="987">
          <cell r="A987">
            <v>240623</v>
          </cell>
          <cell r="B987" t="str">
            <v xml:space="preserve">  Cât th¾p S¡n mŸi        cao&lt;=16m,d&gt; 18mm  </v>
          </cell>
          <cell r="C987" t="str">
            <v xml:space="preserve"> t¶n </v>
          </cell>
          <cell r="D987">
            <v>4119228</v>
          </cell>
          <cell r="E987">
            <v>89717</v>
          </cell>
          <cell r="F987">
            <v>97998</v>
          </cell>
        </row>
        <row r="988">
          <cell r="A988">
            <v>240631</v>
          </cell>
          <cell r="B988" t="str">
            <v xml:space="preserve">  CTh¾p c·u thang thõéng,cao&lt;=4m,d&lt;=10mm</v>
          </cell>
          <cell r="C988" t="str">
            <v xml:space="preserve"> t¶n </v>
          </cell>
          <cell r="D988">
            <v>4261587</v>
          </cell>
          <cell r="E988">
            <v>199345</v>
          </cell>
          <cell r="F988">
            <v>20797</v>
          </cell>
        </row>
        <row r="989">
          <cell r="A989">
            <v>240632</v>
          </cell>
          <cell r="B989" t="str">
            <v xml:space="preserve">  CTh¾p c·u thang thõéng,cao&gt; 4m,d&lt;=10mm</v>
          </cell>
          <cell r="C989" t="str">
            <v xml:space="preserve"> t¶n </v>
          </cell>
          <cell r="D989">
            <v>4261587</v>
          </cell>
          <cell r="E989">
            <v>203523</v>
          </cell>
          <cell r="F989">
            <v>22232</v>
          </cell>
        </row>
        <row r="990">
          <cell r="A990">
            <v>240633</v>
          </cell>
          <cell r="B990" t="str">
            <v xml:space="preserve">  CTh¾p c·u thang thõéng,cao&lt;=4m,d&lt;=18mm</v>
          </cell>
          <cell r="C990" t="str">
            <v xml:space="preserve"> t¶n </v>
          </cell>
          <cell r="D990">
            <v>4216364</v>
          </cell>
          <cell r="E990">
            <v>160861</v>
          </cell>
          <cell r="F990">
            <v>176396</v>
          </cell>
        </row>
        <row r="991">
          <cell r="A991">
            <v>240634</v>
          </cell>
          <cell r="B991" t="str">
            <v xml:space="preserve">  CTh¾p c·u thang thõéng,cao&gt; 4m,d&lt;=18mm</v>
          </cell>
          <cell r="C991" t="str">
            <v xml:space="preserve"> t¶n </v>
          </cell>
          <cell r="D991">
            <v>4216364</v>
          </cell>
          <cell r="E991">
            <v>158442</v>
          </cell>
          <cell r="F991">
            <v>153034</v>
          </cell>
        </row>
        <row r="992">
          <cell r="A992">
            <v>240635</v>
          </cell>
          <cell r="B992" t="str">
            <v xml:space="preserve">  CTh¾p c·u thang thõéng,cao&lt;=4m,d&gt; 18mm</v>
          </cell>
          <cell r="C992" t="str">
            <v xml:space="preserve"> t¶n </v>
          </cell>
          <cell r="D992">
            <v>4119228</v>
          </cell>
          <cell r="E992">
            <v>154264</v>
          </cell>
          <cell r="F992">
            <v>96564</v>
          </cell>
        </row>
        <row r="993">
          <cell r="A993">
            <v>240636</v>
          </cell>
          <cell r="B993" t="str">
            <v xml:space="preserve">  CTh¾p c·u thang thõéng,cao&gt; 4m,d&gt; 18mm</v>
          </cell>
          <cell r="C993" t="str">
            <v xml:space="preserve"> t¶n </v>
          </cell>
          <cell r="D993">
            <v>4119228</v>
          </cell>
          <cell r="E993">
            <v>158333</v>
          </cell>
          <cell r="F993">
            <v>97998</v>
          </cell>
        </row>
        <row r="994">
          <cell r="A994">
            <v>240641</v>
          </cell>
          <cell r="B994" t="str">
            <v xml:space="preserve">  CT c·u thang xoŸy trán âc,H&lt;=4m,d&lt;=10mm   </v>
          </cell>
          <cell r="C994" t="str">
            <v xml:space="preserve"> t¶n </v>
          </cell>
          <cell r="D994">
            <v>4261587</v>
          </cell>
          <cell r="E994">
            <v>308604</v>
          </cell>
          <cell r="F994">
            <v>20797</v>
          </cell>
        </row>
        <row r="995">
          <cell r="A995">
            <v>240642</v>
          </cell>
          <cell r="B995" t="str">
            <v xml:space="preserve">  CT c·u thang xoŸy trán âc,H&gt; 4m,d&lt;=10mm   </v>
          </cell>
          <cell r="C995" t="str">
            <v xml:space="preserve"> t¶n </v>
          </cell>
          <cell r="D995">
            <v>4261587</v>
          </cell>
          <cell r="E995">
            <v>312711</v>
          </cell>
          <cell r="F995">
            <v>22232</v>
          </cell>
        </row>
        <row r="996">
          <cell r="A996">
            <v>240643</v>
          </cell>
          <cell r="B996" t="str">
            <v xml:space="preserve">  CT c·u thang xoŸy trán âc,H&lt;=4m,d&lt;=18mm   </v>
          </cell>
          <cell r="C996" t="str">
            <v xml:space="preserve"> t¶n </v>
          </cell>
          <cell r="D996">
            <v>4216364</v>
          </cell>
          <cell r="E996">
            <v>239316</v>
          </cell>
          <cell r="F996">
            <v>153034</v>
          </cell>
        </row>
        <row r="997">
          <cell r="A997">
            <v>240644</v>
          </cell>
          <cell r="B997" t="str">
            <v xml:space="preserve">  CT c·u thang xoŸy trán âc,H&gt; 4m,d&lt;=18mm   </v>
          </cell>
          <cell r="C997" t="str">
            <v xml:space="preserve"> t¶n </v>
          </cell>
          <cell r="D997">
            <v>4216364</v>
          </cell>
          <cell r="E997">
            <v>243316</v>
          </cell>
          <cell r="F997">
            <v>154468</v>
          </cell>
        </row>
        <row r="998">
          <cell r="A998">
            <v>240645</v>
          </cell>
          <cell r="B998" t="str">
            <v xml:space="preserve">  CT c·u thang xoŸy trán âc,H&lt;=4m,d&gt; 18mm   </v>
          </cell>
          <cell r="C998" t="str">
            <v xml:space="preserve"> t¶n </v>
          </cell>
          <cell r="D998">
            <v>4119228</v>
          </cell>
          <cell r="E998">
            <v>158139</v>
          </cell>
          <cell r="F998">
            <v>96564</v>
          </cell>
        </row>
        <row r="999">
          <cell r="A999">
            <v>240646</v>
          </cell>
          <cell r="B999" t="str">
            <v xml:space="preserve">  CT c·u thang xoŸy trán âc,H&gt; 4m,d&gt; 18mm   </v>
          </cell>
          <cell r="C999" t="str">
            <v xml:space="preserve"> t¶n </v>
          </cell>
          <cell r="D999">
            <v>4119228</v>
          </cell>
          <cell r="E999">
            <v>162139</v>
          </cell>
          <cell r="F999">
            <v>97998</v>
          </cell>
        </row>
        <row r="1000">
          <cell r="A1000">
            <v>240711</v>
          </cell>
          <cell r="B1000" t="str">
            <v xml:space="preserve">  Cât th¾p âng khÜi cao&lt;=50m,d&lt;=10mm    </v>
          </cell>
          <cell r="C1000" t="str">
            <v xml:space="preserve"> t¶n </v>
          </cell>
          <cell r="D1000">
            <v>4261587</v>
          </cell>
          <cell r="E1000">
            <v>266028</v>
          </cell>
          <cell r="F1000">
            <v>23666</v>
          </cell>
        </row>
        <row r="1001">
          <cell r="A1001">
            <v>240712</v>
          </cell>
          <cell r="B1001" t="str">
            <v xml:space="preserve">  Cât th¾p âng khÜi cao&gt; 50m,d&lt;=10mm    </v>
          </cell>
          <cell r="C1001" t="str">
            <v xml:space="preserve"> t¶n </v>
          </cell>
          <cell r="D1001">
            <v>4261587</v>
          </cell>
          <cell r="E1001">
            <v>271060</v>
          </cell>
          <cell r="F1001">
            <v>25817</v>
          </cell>
        </row>
        <row r="1002">
          <cell r="A1002">
            <v>240713</v>
          </cell>
          <cell r="B1002" t="str">
            <v xml:space="preserve">  Cât th¾p âng khÜi cao&lt;=50m,d&lt;=18mm    </v>
          </cell>
          <cell r="C1002" t="str">
            <v xml:space="preserve"> t¶n </v>
          </cell>
          <cell r="D1002">
            <v>4221228</v>
          </cell>
          <cell r="E1002">
            <v>334847</v>
          </cell>
          <cell r="F1002">
            <v>155902</v>
          </cell>
        </row>
        <row r="1003">
          <cell r="A1003">
            <v>240714</v>
          </cell>
          <cell r="B1003" t="str">
            <v xml:space="preserve">  Cât th¾p âng khÜi cao&gt; 50m,d&lt;=18mm    </v>
          </cell>
          <cell r="C1003" t="str">
            <v xml:space="preserve"> t¶n </v>
          </cell>
          <cell r="D1003">
            <v>4221228</v>
          </cell>
          <cell r="E1003">
            <v>457117</v>
          </cell>
          <cell r="F1003">
            <v>158054</v>
          </cell>
        </row>
        <row r="1004">
          <cell r="A1004">
            <v>240715</v>
          </cell>
          <cell r="B1004" t="str">
            <v xml:space="preserve">  Cât th¾p âng khÜi cao&lt;=50m,d&gt; 18mm    </v>
          </cell>
          <cell r="C1004" t="str">
            <v xml:space="preserve"> t¶n </v>
          </cell>
          <cell r="D1004">
            <v>4119228</v>
          </cell>
          <cell r="E1004">
            <v>271060</v>
          </cell>
          <cell r="F1004">
            <v>146124</v>
          </cell>
        </row>
        <row r="1005">
          <cell r="A1005">
            <v>240716</v>
          </cell>
          <cell r="B1005" t="str">
            <v xml:space="preserve">  Cât th¾p âng khÜi cao&gt; 50m,d&gt; 18mm    </v>
          </cell>
          <cell r="C1005" t="str">
            <v xml:space="preserve"> t¶n </v>
          </cell>
          <cell r="D1005">
            <v>4119228</v>
          </cell>
          <cell r="E1005">
            <v>427196</v>
          </cell>
          <cell r="F1005">
            <v>148276</v>
          </cell>
        </row>
        <row r="1006">
          <cell r="A1006">
            <v>240721</v>
          </cell>
          <cell r="B1006" t="str">
            <v xml:space="preserve">  Cât th¾p ½¡i nõèc cao&lt;=15m,d&lt;=10mm    </v>
          </cell>
          <cell r="C1006" t="str">
            <v xml:space="preserve"> t¶n </v>
          </cell>
          <cell r="D1006">
            <v>4261587</v>
          </cell>
          <cell r="E1006">
            <v>489214</v>
          </cell>
          <cell r="F1006">
            <v>22232</v>
          </cell>
        </row>
        <row r="1007">
          <cell r="A1007">
            <v>240722</v>
          </cell>
          <cell r="B1007" t="str">
            <v xml:space="preserve">  Cât th¾p ½¡i nõèc cao&gt; 15m,d&lt;=10mm    </v>
          </cell>
          <cell r="C1007" t="str">
            <v xml:space="preserve"> t¶n </v>
          </cell>
          <cell r="D1007">
            <v>4261587</v>
          </cell>
          <cell r="E1007">
            <v>494247</v>
          </cell>
          <cell r="F1007">
            <v>24024</v>
          </cell>
        </row>
        <row r="1008">
          <cell r="A1008">
            <v>240723</v>
          </cell>
          <cell r="B1008" t="str">
            <v xml:space="preserve">  Cât th¾p ½¡i nõèc cao&lt;=15m,d&lt;=18mm    </v>
          </cell>
          <cell r="C1008" t="str">
            <v xml:space="preserve"> t¶n </v>
          </cell>
          <cell r="D1008">
            <v>4217496</v>
          </cell>
          <cell r="E1008">
            <v>495743</v>
          </cell>
          <cell r="F1008">
            <v>154468</v>
          </cell>
        </row>
        <row r="1009">
          <cell r="A1009">
            <v>240724</v>
          </cell>
          <cell r="B1009" t="str">
            <v xml:space="preserve">  Cât th¾p ½¡i nõèc cao&gt; 15m,d&lt;=18mm    </v>
          </cell>
          <cell r="C1009" t="str">
            <v xml:space="preserve"> t¶n </v>
          </cell>
          <cell r="D1009">
            <v>4217496</v>
          </cell>
          <cell r="E1009">
            <v>496967</v>
          </cell>
          <cell r="F1009">
            <v>156261</v>
          </cell>
        </row>
        <row r="1010">
          <cell r="A1010">
            <v>240725</v>
          </cell>
          <cell r="B1010" t="str">
            <v xml:space="preserve">  Cât th¾p ½¡i nõèc cao&lt;=15m,d&gt; 18mm    </v>
          </cell>
          <cell r="C1010" t="str">
            <v xml:space="preserve"> t¶n </v>
          </cell>
          <cell r="D1010">
            <v>4119228</v>
          </cell>
          <cell r="E1010">
            <v>503087</v>
          </cell>
          <cell r="F1010">
            <v>97998</v>
          </cell>
        </row>
        <row r="1011">
          <cell r="A1011">
            <v>240726</v>
          </cell>
          <cell r="B1011" t="str">
            <v xml:space="preserve">  Cât th¾p ½¡i nõèc cao&gt; 15m,d&gt; 18mm    </v>
          </cell>
          <cell r="C1011" t="str">
            <v xml:space="preserve"> t¶n </v>
          </cell>
          <cell r="D1011">
            <v>4119228</v>
          </cell>
          <cell r="E1011">
            <v>508255</v>
          </cell>
          <cell r="F1011">
            <v>99791</v>
          </cell>
        </row>
        <row r="1012">
          <cell r="A1012">
            <v>240731</v>
          </cell>
          <cell r="B1012" t="str">
            <v xml:space="preserve">  Cât th¾p phÍu,silá cao&lt;=7m,d&lt;=10mm    </v>
          </cell>
          <cell r="C1012" t="str">
            <v xml:space="preserve"> t¶n </v>
          </cell>
          <cell r="D1012">
            <v>4261587</v>
          </cell>
          <cell r="E1012">
            <v>264396</v>
          </cell>
          <cell r="F1012">
            <v>22232</v>
          </cell>
        </row>
        <row r="1013">
          <cell r="A1013">
            <v>240732</v>
          </cell>
          <cell r="B1013" t="str">
            <v xml:space="preserve">  Cât th¾p phÍu,silá cao&gt; 7m,d&lt;=10mm    </v>
          </cell>
          <cell r="C1013" t="str">
            <v xml:space="preserve"> t¶n </v>
          </cell>
          <cell r="D1013">
            <v>4261587</v>
          </cell>
          <cell r="E1013">
            <v>289829</v>
          </cell>
          <cell r="F1013">
            <v>24024</v>
          </cell>
        </row>
        <row r="1014">
          <cell r="A1014">
            <v>240733</v>
          </cell>
          <cell r="B1014" t="str">
            <v xml:space="preserve">  Cât th¾p phÍu,silá cao&lt;=7m,d&lt;=18mm    </v>
          </cell>
          <cell r="C1014" t="str">
            <v xml:space="preserve"> t¶n </v>
          </cell>
          <cell r="D1014">
            <v>4217496</v>
          </cell>
          <cell r="E1014">
            <v>273781</v>
          </cell>
          <cell r="F1014">
            <v>141780</v>
          </cell>
        </row>
        <row r="1015">
          <cell r="A1015">
            <v>240734</v>
          </cell>
          <cell r="B1015" t="str">
            <v xml:space="preserve">  Cât th¾p phÍu,silá cao&gt; 7m,d&lt;=18mm    </v>
          </cell>
          <cell r="C1015" t="str">
            <v xml:space="preserve"> t¶n </v>
          </cell>
          <cell r="D1015">
            <v>4217496</v>
          </cell>
          <cell r="E1015">
            <v>278813</v>
          </cell>
          <cell r="F1015">
            <v>143573</v>
          </cell>
        </row>
        <row r="1016">
          <cell r="A1016">
            <v>240735</v>
          </cell>
          <cell r="B1016" t="str">
            <v xml:space="preserve">  Cât th¾p phÍu,silá cao&lt;=7m,d&gt; 18mm    </v>
          </cell>
          <cell r="C1016" t="str">
            <v xml:space="preserve"> t¶n </v>
          </cell>
          <cell r="D1016">
            <v>4124520</v>
          </cell>
          <cell r="E1016">
            <v>268884</v>
          </cell>
          <cell r="F1016">
            <v>132446</v>
          </cell>
        </row>
        <row r="1017">
          <cell r="A1017">
            <v>240736</v>
          </cell>
          <cell r="B1017" t="str">
            <v xml:space="preserve">  Cât th¾p phÍu,silá cao&gt; 7m,d&gt; 18mm    </v>
          </cell>
          <cell r="C1017" t="str">
            <v xml:space="preserve"> t¶n </v>
          </cell>
          <cell r="D1017">
            <v>4124520</v>
          </cell>
          <cell r="E1017">
            <v>273100</v>
          </cell>
          <cell r="F1017">
            <v>134239</v>
          </cell>
        </row>
        <row r="1018">
          <cell r="A1018">
            <v>240811</v>
          </cell>
          <cell r="B1018" t="str">
            <v xml:space="preserve">  Cât th¾p giÆng(nõèc,cŸp),d&lt;=10mm      </v>
          </cell>
          <cell r="C1018" t="str">
            <v xml:space="preserve"> t¶n </v>
          </cell>
          <cell r="D1018">
            <v>4261587</v>
          </cell>
          <cell r="E1018">
            <v>294038</v>
          </cell>
          <cell r="F1018">
            <v>20797</v>
          </cell>
        </row>
        <row r="1019">
          <cell r="A1019">
            <v>240812</v>
          </cell>
          <cell r="B1019" t="str">
            <v xml:space="preserve">  Cât th¾p giÆng(nõèc,cŸp),d&lt;=18mm      </v>
          </cell>
          <cell r="C1019" t="str">
            <v xml:space="preserve"> t¶n </v>
          </cell>
          <cell r="D1019">
            <v>4217617</v>
          </cell>
          <cell r="E1019">
            <v>295616</v>
          </cell>
          <cell r="F1019">
            <v>139331</v>
          </cell>
        </row>
        <row r="1020">
          <cell r="A1020">
            <v>240813</v>
          </cell>
          <cell r="B1020" t="str">
            <v xml:space="preserve">  Cât th¾p giÆng(nõèc,cŸp),d&gt; 18mm      </v>
          </cell>
          <cell r="C1020" t="str">
            <v xml:space="preserve"> t¶n </v>
          </cell>
          <cell r="D1020">
            <v>4125453</v>
          </cell>
          <cell r="E1020">
            <v>300803</v>
          </cell>
          <cell r="F1020">
            <v>131012</v>
          </cell>
        </row>
        <row r="1021">
          <cell r="A1021">
            <v>240821</v>
          </cell>
          <cell r="B1021" t="str">
            <v xml:space="preserve">  Cât th¾p mõçng nõèc,r¬nh nõèc,d&lt;=10mm </v>
          </cell>
          <cell r="C1021" t="str">
            <v xml:space="preserve"> t¶n </v>
          </cell>
          <cell r="D1021">
            <v>4261587</v>
          </cell>
          <cell r="E1021">
            <v>123681</v>
          </cell>
          <cell r="F1021">
            <v>20797</v>
          </cell>
        </row>
        <row r="1022">
          <cell r="A1022">
            <v>240822</v>
          </cell>
          <cell r="B1022" t="str">
            <v xml:space="preserve">  Cât th¾p mõçng nõèc,r¬nh nõèc,d&gt; 10mm </v>
          </cell>
          <cell r="C1022" t="str">
            <v xml:space="preserve"> t¶n </v>
          </cell>
          <cell r="D1022">
            <v>4272228</v>
          </cell>
          <cell r="E1022">
            <v>78245</v>
          </cell>
          <cell r="F1022">
            <v>153034</v>
          </cell>
        </row>
        <row r="1023">
          <cell r="A1023">
            <v>240831</v>
          </cell>
          <cell r="B1023" t="str">
            <v xml:space="preserve">  CTh¾p âng(câng,buy,xi fáng,xo°n),d&lt;=10mm  </v>
          </cell>
          <cell r="C1023" t="str">
            <v xml:space="preserve"> t¶n </v>
          </cell>
          <cell r="D1023">
            <v>4261587</v>
          </cell>
          <cell r="E1023">
            <v>329327</v>
          </cell>
          <cell r="F1023">
            <v>20797</v>
          </cell>
        </row>
        <row r="1024">
          <cell r="A1024">
            <v>240832</v>
          </cell>
          <cell r="B1024" t="str">
            <v xml:space="preserve">  CTh¾p âng(câng,buy,xi fáng,xo°n),d&lt;=18mm  </v>
          </cell>
          <cell r="C1024" t="str">
            <v xml:space="preserve"> t¶n </v>
          </cell>
          <cell r="D1024">
            <v>4251141</v>
          </cell>
          <cell r="E1024">
            <v>178137</v>
          </cell>
          <cell r="F1024">
            <v>62949</v>
          </cell>
        </row>
        <row r="1025">
          <cell r="A1025">
            <v>240833</v>
          </cell>
          <cell r="B1025" t="str">
            <v xml:space="preserve">  CTh¾p âng(câng,buy,xi fáng,xo°n),d&gt; 18mm  </v>
          </cell>
          <cell r="C1025" t="str">
            <v xml:space="preserve"> t¶n </v>
          </cell>
          <cell r="D1025">
            <v>4149141</v>
          </cell>
          <cell r="E1025">
            <v>163480</v>
          </cell>
          <cell r="F1025">
            <v>47144</v>
          </cell>
        </row>
        <row r="1026">
          <cell r="A1026">
            <v>240911</v>
          </cell>
          <cell r="B1026" t="str">
            <v xml:space="preserve">  CTh¾p c·u mŸng thõéng            d&lt;=10mm  </v>
          </cell>
          <cell r="C1026" t="str">
            <v xml:space="preserve"> t¶n </v>
          </cell>
          <cell r="D1026">
            <v>4261587</v>
          </cell>
          <cell r="E1026">
            <v>309252</v>
          </cell>
          <cell r="F1026">
            <v>20797</v>
          </cell>
        </row>
        <row r="1027">
          <cell r="A1027">
            <v>240912</v>
          </cell>
          <cell r="B1027" t="str">
            <v xml:space="preserve">  CTh¾p c·u mŸng thõéng            d&lt;=18mm  </v>
          </cell>
          <cell r="C1027" t="str">
            <v xml:space="preserve"> t¶n </v>
          </cell>
          <cell r="D1027">
            <v>4251141</v>
          </cell>
          <cell r="E1027">
            <v>309252</v>
          </cell>
          <cell r="F1027">
            <v>62949</v>
          </cell>
        </row>
        <row r="1028">
          <cell r="A1028">
            <v>240913</v>
          </cell>
          <cell r="B1028" t="str">
            <v xml:space="preserve">  CTh¾p c·u mŸng thõéng            d &gt;18mm  </v>
          </cell>
          <cell r="C1028" t="str">
            <v xml:space="preserve"> t¶n </v>
          </cell>
          <cell r="D1028">
            <v>4147717</v>
          </cell>
          <cell r="E1028">
            <v>249045</v>
          </cell>
          <cell r="F1028">
            <v>47398</v>
          </cell>
        </row>
        <row r="1029">
          <cell r="A1029">
            <v>240921</v>
          </cell>
          <cell r="B1029" t="str">
            <v xml:space="preserve">  CTh¾p c·u mŸng vÞ mÞng            d&lt;=10mm</v>
          </cell>
          <cell r="C1029" t="str">
            <v>t¶n</v>
          </cell>
          <cell r="D1029">
            <v>4261587</v>
          </cell>
          <cell r="E1029">
            <v>312171</v>
          </cell>
          <cell r="F1029">
            <v>20797</v>
          </cell>
        </row>
        <row r="1030">
          <cell r="A1030">
            <v>240922</v>
          </cell>
          <cell r="B1030" t="str">
            <v xml:space="preserve">  CTh¾p c·u mŸng vÞ mÞng            d&lt;=18mm</v>
          </cell>
          <cell r="C1030" t="str">
            <v>t·n</v>
          </cell>
          <cell r="D1030">
            <v>4251141</v>
          </cell>
          <cell r="E1030">
            <v>220616</v>
          </cell>
          <cell r="F1030">
            <v>62949</v>
          </cell>
        </row>
        <row r="1031">
          <cell r="A1031">
            <v>240923</v>
          </cell>
          <cell r="B1031" t="str">
            <v xml:space="preserve">  CTh¾p c·u mŸng vÞ mÞng            d &gt;18mm</v>
          </cell>
          <cell r="C1031" t="str">
            <v>t·n</v>
          </cell>
          <cell r="D1031">
            <v>4147717</v>
          </cell>
          <cell r="E1031">
            <v>217482</v>
          </cell>
          <cell r="F1031">
            <v>47398</v>
          </cell>
        </row>
        <row r="1032">
          <cell r="A1032">
            <v>300111</v>
          </cell>
          <cell r="B1032" t="str">
            <v xml:space="preserve">  BÅ táng t¶m tõéng ½îc s³n           M150  </v>
          </cell>
          <cell r="C1032" t="str">
            <v xml:space="preserve"> m3 </v>
          </cell>
          <cell r="D1032">
            <v>299818</v>
          </cell>
          <cell r="E1032">
            <v>19550</v>
          </cell>
          <cell r="F1032">
            <v>7681</v>
          </cell>
        </row>
        <row r="1033">
          <cell r="A1033">
            <v>300112</v>
          </cell>
          <cell r="B1033" t="str">
            <v xml:space="preserve">  BÅ táng t¶m tõéng ½îc s³n           M200  </v>
          </cell>
          <cell r="C1033" t="str">
            <v xml:space="preserve"> m3 </v>
          </cell>
          <cell r="D1033">
            <v>344315</v>
          </cell>
          <cell r="E1033">
            <v>19550</v>
          </cell>
          <cell r="F1033">
            <v>7681</v>
          </cell>
        </row>
        <row r="1034">
          <cell r="A1034">
            <v>300113</v>
          </cell>
          <cell r="B1034" t="str">
            <v xml:space="preserve">  BÅ táng t¶m tõéng ½îc s³n           M250  </v>
          </cell>
          <cell r="C1034" t="str">
            <v xml:space="preserve"> m3 </v>
          </cell>
          <cell r="D1034">
            <v>377052</v>
          </cell>
          <cell r="E1034">
            <v>19550</v>
          </cell>
          <cell r="F1034">
            <v>7681</v>
          </cell>
        </row>
        <row r="1035">
          <cell r="A1035">
            <v>300211</v>
          </cell>
          <cell r="B1035" t="str">
            <v xml:space="preserve">  BÅ táng càc,cæt ½îc s³n             M150  </v>
          </cell>
          <cell r="C1035" t="str">
            <v xml:space="preserve"> m3 </v>
          </cell>
          <cell r="D1035">
            <v>300793</v>
          </cell>
          <cell r="E1035">
            <v>18516</v>
          </cell>
          <cell r="F1035">
            <v>10038</v>
          </cell>
        </row>
        <row r="1036">
          <cell r="A1036">
            <v>300212</v>
          </cell>
          <cell r="B1036" t="str">
            <v xml:space="preserve">  BÅ táng càc,cæt ½îc s³n             M200  </v>
          </cell>
          <cell r="C1036" t="str">
            <v xml:space="preserve"> m3 </v>
          </cell>
          <cell r="D1036">
            <v>345291</v>
          </cell>
          <cell r="E1036">
            <v>18516</v>
          </cell>
          <cell r="F1036">
            <v>10038</v>
          </cell>
        </row>
        <row r="1037">
          <cell r="A1037">
            <v>300213</v>
          </cell>
          <cell r="B1037" t="str">
            <v xml:space="preserve">  BÅ táng càc,cæt ½îc s³n             M250  </v>
          </cell>
          <cell r="C1037" t="str">
            <v xml:space="preserve"> m3 </v>
          </cell>
          <cell r="D1037">
            <v>378028</v>
          </cell>
          <cell r="E1037">
            <v>18516</v>
          </cell>
          <cell r="F1037">
            <v>10038</v>
          </cell>
        </row>
        <row r="1038">
          <cell r="A1038">
            <v>300214</v>
          </cell>
          <cell r="B1038" t="str">
            <v xml:space="preserve">  BÅ táng càc,cæt ½îc s³n             M300  </v>
          </cell>
          <cell r="C1038" t="str">
            <v xml:space="preserve"> m3 </v>
          </cell>
          <cell r="D1038">
            <v>408270</v>
          </cell>
          <cell r="E1038">
            <v>18516</v>
          </cell>
          <cell r="F1038">
            <v>10038</v>
          </cell>
        </row>
        <row r="1039">
          <cell r="A1039">
            <v>300221</v>
          </cell>
          <cell r="B1039" t="str">
            <v xml:space="preserve">  BÅ táng càc c÷ ½îc s³n              M150  </v>
          </cell>
          <cell r="C1039" t="str">
            <v xml:space="preserve"> m3 </v>
          </cell>
          <cell r="D1039">
            <v>303288</v>
          </cell>
          <cell r="E1039">
            <v>42307</v>
          </cell>
          <cell r="F1039">
            <v>8484</v>
          </cell>
        </row>
        <row r="1040">
          <cell r="A1040">
            <v>300222</v>
          </cell>
          <cell r="B1040" t="str">
            <v xml:space="preserve">  BÅ táng càc c÷ ½îc s³n              M200  </v>
          </cell>
          <cell r="C1040" t="str">
            <v xml:space="preserve"> m3 </v>
          </cell>
          <cell r="D1040">
            <v>347785</v>
          </cell>
          <cell r="E1040">
            <v>42307</v>
          </cell>
          <cell r="F1040">
            <v>8484</v>
          </cell>
        </row>
        <row r="1041">
          <cell r="A1041">
            <v>300223</v>
          </cell>
          <cell r="B1041" t="str">
            <v xml:space="preserve">  BÅ táng càc c÷ ½îc s³n              M250  </v>
          </cell>
          <cell r="C1041" t="str">
            <v xml:space="preserve"> m3 </v>
          </cell>
          <cell r="D1041">
            <v>380523</v>
          </cell>
          <cell r="E1041">
            <v>42307</v>
          </cell>
          <cell r="F1041">
            <v>8484</v>
          </cell>
        </row>
        <row r="1042">
          <cell r="A1042">
            <v>300311</v>
          </cell>
          <cell r="B1042" t="str">
            <v xml:space="preserve">  BÅ táng x¡,d·m ½îc s³n              M150  </v>
          </cell>
          <cell r="C1042" t="str">
            <v xml:space="preserve"> m3 </v>
          </cell>
          <cell r="D1042">
            <v>324601</v>
          </cell>
          <cell r="E1042">
            <v>22808</v>
          </cell>
          <cell r="F1042">
            <v>10038</v>
          </cell>
        </row>
        <row r="1043">
          <cell r="A1043">
            <v>300312</v>
          </cell>
          <cell r="B1043" t="str">
            <v xml:space="preserve">  BÅ táng x¡,d·m ½îc s³n              M200  </v>
          </cell>
          <cell r="C1043" t="str">
            <v xml:space="preserve"> m3 </v>
          </cell>
          <cell r="D1043">
            <v>369098</v>
          </cell>
          <cell r="E1043">
            <v>22808</v>
          </cell>
          <cell r="F1043">
            <v>10038</v>
          </cell>
        </row>
        <row r="1044">
          <cell r="A1044">
            <v>300313</v>
          </cell>
          <cell r="B1044" t="str">
            <v xml:space="preserve">  BÅ táng x¡,d·m ½îc s³n              M250  </v>
          </cell>
          <cell r="C1044" t="str">
            <v xml:space="preserve"> m3 </v>
          </cell>
          <cell r="D1044">
            <v>401835</v>
          </cell>
          <cell r="E1044">
            <v>22808</v>
          </cell>
          <cell r="F1044">
            <v>10038</v>
          </cell>
        </row>
        <row r="1045">
          <cell r="A1045">
            <v>300321</v>
          </cell>
          <cell r="B1045" t="str">
            <v xml:space="preserve">  BÅ táng vÖ k¿o ½îc s³n              M150  </v>
          </cell>
          <cell r="C1045" t="str">
            <v xml:space="preserve"> m3 </v>
          </cell>
          <cell r="D1045">
            <v>305811</v>
          </cell>
          <cell r="E1045">
            <v>39778</v>
          </cell>
          <cell r="F1045">
            <v>10038</v>
          </cell>
        </row>
        <row r="1046">
          <cell r="A1046">
            <v>300322</v>
          </cell>
          <cell r="B1046" t="str">
            <v xml:space="preserve">  BÅ táng vÖ k¿o ½îc s³n              M200  </v>
          </cell>
          <cell r="C1046" t="str">
            <v xml:space="preserve"> m3 </v>
          </cell>
          <cell r="D1046">
            <v>350308</v>
          </cell>
          <cell r="E1046">
            <v>39778</v>
          </cell>
          <cell r="F1046">
            <v>10038</v>
          </cell>
        </row>
        <row r="1047">
          <cell r="A1047">
            <v>300323</v>
          </cell>
          <cell r="B1047" t="str">
            <v xml:space="preserve">  BÅ táng vÖ k¿o ½îc s³n              M250  </v>
          </cell>
          <cell r="C1047" t="str">
            <v xml:space="preserve"> m3 </v>
          </cell>
          <cell r="D1047">
            <v>483045</v>
          </cell>
          <cell r="E1047">
            <v>39778</v>
          </cell>
          <cell r="F1047">
            <v>10038</v>
          </cell>
        </row>
        <row r="1048">
          <cell r="A1048">
            <v>300411</v>
          </cell>
          <cell r="B1048" t="str">
            <v xml:space="preserve">  BÅ táng panen 3 m´t                 M150  </v>
          </cell>
          <cell r="C1048" t="str">
            <v xml:space="preserve"> m3 </v>
          </cell>
          <cell r="D1048">
            <v>309390</v>
          </cell>
          <cell r="E1048">
            <v>27455</v>
          </cell>
          <cell r="F1048">
            <v>7681</v>
          </cell>
        </row>
        <row r="1049">
          <cell r="A1049">
            <v>300412</v>
          </cell>
          <cell r="B1049" t="str">
            <v xml:space="preserve">  BÅ táng panen 3 m´t                 M200  </v>
          </cell>
          <cell r="C1049" t="str">
            <v xml:space="preserve"> m3 </v>
          </cell>
          <cell r="D1049">
            <v>353887</v>
          </cell>
          <cell r="E1049">
            <v>27455</v>
          </cell>
          <cell r="F1049">
            <v>7681</v>
          </cell>
        </row>
        <row r="1050">
          <cell r="A1050">
            <v>300413</v>
          </cell>
          <cell r="B1050" t="str">
            <v xml:space="preserve">  BÅ táng panen 3 m´t                 M250  </v>
          </cell>
          <cell r="C1050" t="str">
            <v xml:space="preserve"> m3 </v>
          </cell>
          <cell r="D1050">
            <v>386624</v>
          </cell>
          <cell r="E1050">
            <v>27455</v>
          </cell>
          <cell r="F1050">
            <v>7681</v>
          </cell>
        </row>
        <row r="1051">
          <cell r="A1051">
            <v>300421</v>
          </cell>
          <cell r="B1051" t="str">
            <v xml:space="preserve">  BÅ táng panen 4 m´t                 M150  </v>
          </cell>
          <cell r="C1051" t="str">
            <v xml:space="preserve"> m3 </v>
          </cell>
          <cell r="D1051">
            <v>338836</v>
          </cell>
          <cell r="E1051">
            <v>43994</v>
          </cell>
          <cell r="F1051">
            <v>7681</v>
          </cell>
        </row>
        <row r="1052">
          <cell r="A1052">
            <v>300422</v>
          </cell>
          <cell r="B1052" t="str">
            <v xml:space="preserve">  BÅ táng panen 4 m´t                 M200  </v>
          </cell>
          <cell r="C1052" t="str">
            <v xml:space="preserve"> m3 </v>
          </cell>
          <cell r="D1052">
            <v>383333</v>
          </cell>
          <cell r="E1052">
            <v>43994</v>
          </cell>
          <cell r="F1052">
            <v>7681</v>
          </cell>
        </row>
        <row r="1053">
          <cell r="A1053">
            <v>300423</v>
          </cell>
          <cell r="B1053" t="str">
            <v xml:space="preserve">  BÅ táng panen 4 m´t                 M250  </v>
          </cell>
          <cell r="C1053" t="str">
            <v xml:space="preserve"> m3 </v>
          </cell>
          <cell r="D1053">
            <v>416070</v>
          </cell>
          <cell r="E1053">
            <v>43994</v>
          </cell>
          <cell r="F1053">
            <v>7681</v>
          </cell>
        </row>
        <row r="1054">
          <cell r="A1054">
            <v>300511</v>
          </cell>
          <cell r="B1054" t="str">
            <v xml:space="preserve">  BÅ táng t¶m ½an,mŸi h°t,lanh tá     M150  </v>
          </cell>
          <cell r="C1054" t="str">
            <v xml:space="preserve"> m3 </v>
          </cell>
          <cell r="D1054">
            <v>305584</v>
          </cell>
          <cell r="E1054">
            <v>32066</v>
          </cell>
          <cell r="F1054">
            <v>5376</v>
          </cell>
        </row>
        <row r="1055">
          <cell r="A1055">
            <v>300512</v>
          </cell>
          <cell r="B1055" t="str">
            <v xml:space="preserve">  BÅ táng t¶m ½an,mŸi h°t,lanh tá     M200  </v>
          </cell>
          <cell r="C1055" t="str">
            <v xml:space="preserve"> m3 </v>
          </cell>
          <cell r="D1055">
            <v>350082</v>
          </cell>
          <cell r="E1055">
            <v>32066</v>
          </cell>
          <cell r="F1055">
            <v>5376</v>
          </cell>
        </row>
        <row r="1056">
          <cell r="A1056">
            <v>300513</v>
          </cell>
          <cell r="B1056" t="str">
            <v xml:space="preserve">  BÅ táng t¶m ½an,mŸi h°t,lanh tá     M250  </v>
          </cell>
          <cell r="C1056" t="str">
            <v xml:space="preserve"> m3 </v>
          </cell>
          <cell r="D1056">
            <v>382819</v>
          </cell>
          <cell r="E1056">
            <v>32066</v>
          </cell>
          <cell r="F1056">
            <v>5376</v>
          </cell>
        </row>
        <row r="1057">
          <cell r="A1057">
            <v>300521</v>
          </cell>
          <cell r="B1057" t="str">
            <v xml:space="preserve">  BÅ táng lŸ chèp,nan hoa             M150  </v>
          </cell>
          <cell r="C1057" t="str">
            <v xml:space="preserve"> m3 </v>
          </cell>
          <cell r="D1057">
            <v>305584</v>
          </cell>
          <cell r="E1057">
            <v>68581</v>
          </cell>
          <cell r="F1057">
            <v>5376</v>
          </cell>
        </row>
        <row r="1058">
          <cell r="A1058">
            <v>300522</v>
          </cell>
          <cell r="B1058" t="str">
            <v xml:space="preserve">  BÅ táng lŸ chèp,nan hoa             M200  </v>
          </cell>
          <cell r="C1058" t="str">
            <v xml:space="preserve"> m3 </v>
          </cell>
          <cell r="D1058">
            <v>350082</v>
          </cell>
          <cell r="E1058">
            <v>68554</v>
          </cell>
          <cell r="F1058">
            <v>5376</v>
          </cell>
        </row>
        <row r="1059">
          <cell r="A1059">
            <v>300523</v>
          </cell>
          <cell r="B1059" t="str">
            <v xml:space="preserve">  BÅ táng lŸ chèp,nan hoa             M250  </v>
          </cell>
          <cell r="C1059" t="str">
            <v xml:space="preserve"> m3 </v>
          </cell>
          <cell r="D1059">
            <v>382819</v>
          </cell>
          <cell r="E1059">
            <v>68554</v>
          </cell>
          <cell r="F1059">
            <v>5376</v>
          </cell>
        </row>
        <row r="1060">
          <cell r="A1060">
            <v>300531</v>
          </cell>
          <cell r="B1060" t="str">
            <v xml:space="preserve">  BÅ táng cøa sä tréi,con sçn         M150  </v>
          </cell>
          <cell r="C1060" t="str">
            <v xml:space="preserve"> m3 </v>
          </cell>
          <cell r="D1060">
            <v>324619</v>
          </cell>
          <cell r="E1060">
            <v>38790</v>
          </cell>
          <cell r="F1060">
            <v>5376</v>
          </cell>
        </row>
        <row r="1061">
          <cell r="A1061">
            <v>300532</v>
          </cell>
          <cell r="B1061" t="str">
            <v xml:space="preserve">  BÅ táng cøa sä tréi,con sçn         M200  </v>
          </cell>
          <cell r="C1061" t="str">
            <v xml:space="preserve"> m3 </v>
          </cell>
          <cell r="D1061">
            <v>369117</v>
          </cell>
          <cell r="E1061">
            <v>38790</v>
          </cell>
          <cell r="F1061">
            <v>5376</v>
          </cell>
        </row>
        <row r="1062">
          <cell r="A1062">
            <v>300533</v>
          </cell>
          <cell r="B1062" t="str">
            <v xml:space="preserve">  BÅ táng cøa sä tréi,con sçn         M250  </v>
          </cell>
          <cell r="C1062" t="str">
            <v xml:space="preserve"> m3 </v>
          </cell>
          <cell r="D1062">
            <v>401854</v>
          </cell>
          <cell r="E1062">
            <v>38790</v>
          </cell>
          <cell r="F1062">
            <v>5376</v>
          </cell>
        </row>
        <row r="1063">
          <cell r="A1063">
            <v>300541</v>
          </cell>
          <cell r="B1063" t="str">
            <v xml:space="preserve">  BÅ táng h¡ng r¡o,lan can            M150  </v>
          </cell>
          <cell r="C1063" t="str">
            <v xml:space="preserve"> m3 </v>
          </cell>
          <cell r="D1063">
            <v>300793</v>
          </cell>
          <cell r="E1063">
            <v>35480</v>
          </cell>
          <cell r="F1063">
            <v>5376</v>
          </cell>
        </row>
        <row r="1064">
          <cell r="A1064">
            <v>300542</v>
          </cell>
          <cell r="B1064" t="str">
            <v xml:space="preserve">  BÅ táng h¡ng r¡o,lan can            M200  </v>
          </cell>
          <cell r="C1064" t="str">
            <v xml:space="preserve"> m3 </v>
          </cell>
          <cell r="D1064">
            <v>345291</v>
          </cell>
          <cell r="E1064">
            <v>35480</v>
          </cell>
          <cell r="F1064">
            <v>5376</v>
          </cell>
        </row>
        <row r="1065">
          <cell r="A1065">
            <v>300543</v>
          </cell>
          <cell r="B1065" t="str">
            <v xml:space="preserve">  BÅ táng h¡ng r¡o,lan can            M250  </v>
          </cell>
          <cell r="C1065" t="str">
            <v xml:space="preserve"> m3 </v>
          </cell>
          <cell r="D1065">
            <v>378028</v>
          </cell>
          <cell r="E1065">
            <v>35480</v>
          </cell>
          <cell r="F1065">
            <v>5376</v>
          </cell>
        </row>
        <row r="1066">
          <cell r="A1066">
            <v>300611</v>
          </cell>
          <cell r="B1066" t="str">
            <v xml:space="preserve">  BÅ táng âng luãn dµy ½iÎn           M150  </v>
          </cell>
          <cell r="C1066" t="str">
            <v xml:space="preserve"> m3 </v>
          </cell>
          <cell r="D1066">
            <v>325622</v>
          </cell>
          <cell r="E1066">
            <v>46564</v>
          </cell>
          <cell r="F1066">
            <v>5376</v>
          </cell>
        </row>
        <row r="1067">
          <cell r="A1067">
            <v>300612</v>
          </cell>
          <cell r="B1067" t="str">
            <v xml:space="preserve">  BÅ táng âng luãn dµy ½iÎn           M200  </v>
          </cell>
          <cell r="C1067" t="str">
            <v xml:space="preserve"> m3 </v>
          </cell>
          <cell r="D1067">
            <v>370120</v>
          </cell>
          <cell r="E1067">
            <v>46564</v>
          </cell>
          <cell r="F1067">
            <v>5376</v>
          </cell>
        </row>
        <row r="1068">
          <cell r="A1068">
            <v>300613</v>
          </cell>
          <cell r="B1068" t="str">
            <v xml:space="preserve">  BÅ táng âng luãn dµy ½iÎn           M250  </v>
          </cell>
          <cell r="C1068" t="str">
            <v xml:space="preserve"> m3 </v>
          </cell>
          <cell r="D1068">
            <v>402857</v>
          </cell>
          <cell r="E1068">
            <v>46564</v>
          </cell>
          <cell r="F1068">
            <v>5376</v>
          </cell>
        </row>
        <row r="1069">
          <cell r="A1069">
            <v>300621</v>
          </cell>
          <cell r="B1069" t="str">
            <v xml:space="preserve">  BÅ táng âng câng                    M150  </v>
          </cell>
          <cell r="C1069" t="str">
            <v xml:space="preserve"> m3 </v>
          </cell>
          <cell r="D1069">
            <v>325622</v>
          </cell>
          <cell r="E1069">
            <v>46564</v>
          </cell>
          <cell r="F1069">
            <v>5376</v>
          </cell>
        </row>
        <row r="1070">
          <cell r="A1070">
            <v>300622</v>
          </cell>
          <cell r="B1070" t="str">
            <v xml:space="preserve">  BÅ táng âng câng                    M200  </v>
          </cell>
          <cell r="C1070" t="str">
            <v xml:space="preserve"> m3 </v>
          </cell>
          <cell r="D1070">
            <v>370120</v>
          </cell>
          <cell r="E1070">
            <v>46564</v>
          </cell>
          <cell r="F1070">
            <v>5376</v>
          </cell>
        </row>
        <row r="1071">
          <cell r="A1071">
            <v>300623</v>
          </cell>
          <cell r="B1071" t="str">
            <v xml:space="preserve">  BÅ táng âng câng                    M250  </v>
          </cell>
          <cell r="C1071" t="str">
            <v xml:space="preserve"> m3 </v>
          </cell>
          <cell r="D1071">
            <v>402857</v>
          </cell>
          <cell r="E1071">
            <v>46564</v>
          </cell>
          <cell r="F1071">
            <v>5376</v>
          </cell>
        </row>
        <row r="1072">
          <cell r="A1072">
            <v>300631</v>
          </cell>
          <cell r="B1072" t="str">
            <v xml:space="preserve">  BÅ táng âng buy D&lt;=70cm         M150  </v>
          </cell>
          <cell r="C1072" t="str">
            <v xml:space="preserve"> m3 </v>
          </cell>
          <cell r="D1072">
            <v>344061</v>
          </cell>
          <cell r="E1072">
            <v>53441</v>
          </cell>
          <cell r="F1072">
            <v>5376</v>
          </cell>
        </row>
        <row r="1073">
          <cell r="A1073">
            <v>300632</v>
          </cell>
          <cell r="B1073" t="str">
            <v xml:space="preserve">  BÅ táng âng buy D&lt;=70cm         M200  </v>
          </cell>
          <cell r="C1073" t="str">
            <v xml:space="preserve"> m3 </v>
          </cell>
          <cell r="D1073">
            <v>388997</v>
          </cell>
          <cell r="E1073">
            <v>53441</v>
          </cell>
          <cell r="F1073">
            <v>5376</v>
          </cell>
        </row>
        <row r="1074">
          <cell r="A1074">
            <v>300633</v>
          </cell>
          <cell r="B1074" t="str">
            <v xml:space="preserve">  BÅ táng âng buy D&lt;=70cm         M250  </v>
          </cell>
          <cell r="C1074" t="str">
            <v xml:space="preserve"> m3 </v>
          </cell>
          <cell r="D1074">
            <v>422057</v>
          </cell>
          <cell r="E1074">
            <v>53441</v>
          </cell>
          <cell r="F1074">
            <v>5376</v>
          </cell>
        </row>
        <row r="1075">
          <cell r="A1075">
            <v>300641</v>
          </cell>
          <cell r="B1075" t="str">
            <v xml:space="preserve">  BÅ táng âng buy D&gt; 70cm         M150  </v>
          </cell>
          <cell r="C1075" t="str">
            <v xml:space="preserve"> m3 </v>
          </cell>
          <cell r="D1075">
            <v>337447</v>
          </cell>
          <cell r="E1075">
            <v>46113</v>
          </cell>
          <cell r="F1075">
            <v>5376</v>
          </cell>
        </row>
        <row r="1076">
          <cell r="A1076">
            <v>300642</v>
          </cell>
          <cell r="B1076" t="str">
            <v xml:space="preserve">  BÅ táng âng buy D&gt; 70cm         M200  </v>
          </cell>
          <cell r="C1076" t="str">
            <v xml:space="preserve"> m3 </v>
          </cell>
          <cell r="D1076">
            <v>382383</v>
          </cell>
          <cell r="E1076">
            <v>46113</v>
          </cell>
          <cell r="F1076">
            <v>5376</v>
          </cell>
        </row>
        <row r="1077">
          <cell r="A1077">
            <v>300643</v>
          </cell>
          <cell r="B1077" t="str">
            <v xml:space="preserve">  BÅ táng âng buy D&gt; 70cm         M250  </v>
          </cell>
          <cell r="C1077" t="str">
            <v xml:space="preserve"> m3 </v>
          </cell>
          <cell r="D1077">
            <v>415442</v>
          </cell>
          <cell r="E1077">
            <v>46113</v>
          </cell>
          <cell r="F1077">
            <v>5376</v>
          </cell>
        </row>
        <row r="1078">
          <cell r="A1078">
            <v>300711</v>
          </cell>
          <cell r="B1078" t="str">
            <v xml:space="preserve">  BÅ táng d·m kh¸u ½æ &lt;=20m       M150  </v>
          </cell>
          <cell r="C1078" t="str">
            <v xml:space="preserve"> m3 </v>
          </cell>
          <cell r="D1078">
            <v>470529</v>
          </cell>
          <cell r="E1078">
            <v>46225</v>
          </cell>
          <cell r="F1078">
            <v>11851</v>
          </cell>
        </row>
        <row r="1079">
          <cell r="A1079">
            <v>300712</v>
          </cell>
          <cell r="B1079" t="str">
            <v xml:space="preserve">  BÅ táng d·m kh¸u ½æ &lt;=20m       M200  </v>
          </cell>
          <cell r="C1079" t="str">
            <v xml:space="preserve"> m3 </v>
          </cell>
          <cell r="D1079">
            <v>515027</v>
          </cell>
          <cell r="E1079">
            <v>46225</v>
          </cell>
          <cell r="F1079">
            <v>11851</v>
          </cell>
        </row>
        <row r="1080">
          <cell r="A1080">
            <v>300713</v>
          </cell>
          <cell r="B1080" t="str">
            <v xml:space="preserve">  BÅ táng d·m kh¸u ½æ &lt;=20m       M250  </v>
          </cell>
          <cell r="C1080" t="str">
            <v xml:space="preserve"> m3 </v>
          </cell>
          <cell r="D1080">
            <v>547764</v>
          </cell>
          <cell r="E1080">
            <v>46225</v>
          </cell>
          <cell r="F1080">
            <v>11851</v>
          </cell>
        </row>
        <row r="1081">
          <cell r="A1081">
            <v>301111</v>
          </cell>
          <cell r="B1081" t="str">
            <v xml:space="preserve">  Cât th¾p t¶m tõéng               d&lt;=10mm  </v>
          </cell>
          <cell r="C1081" t="str">
            <v xml:space="preserve"> t¶n </v>
          </cell>
          <cell r="D1081">
            <v>4261587</v>
          </cell>
          <cell r="E1081">
            <v>120464</v>
          </cell>
          <cell r="F1081">
            <v>20797</v>
          </cell>
        </row>
        <row r="1082">
          <cell r="A1082">
            <v>301112</v>
          </cell>
          <cell r="B1082" t="str">
            <v xml:space="preserve">  Cât th¾p t¶m tõéng               d&lt;=18mm  </v>
          </cell>
          <cell r="C1082" t="str">
            <v xml:space="preserve"> t¶n </v>
          </cell>
          <cell r="D1082">
            <v>4268809</v>
          </cell>
          <cell r="E1082">
            <v>102352</v>
          </cell>
          <cell r="F1082">
            <v>87691</v>
          </cell>
        </row>
        <row r="1083">
          <cell r="A1083">
            <v>301113</v>
          </cell>
          <cell r="B1083" t="str">
            <v xml:space="preserve">  Cât th¾p t¶m tõéng               d&gt; 18mm  </v>
          </cell>
          <cell r="C1083" t="str">
            <v xml:space="preserve"> t¶n </v>
          </cell>
          <cell r="D1083">
            <v>4115809</v>
          </cell>
          <cell r="E1083">
            <v>88979</v>
          </cell>
          <cell r="F1083">
            <v>79372</v>
          </cell>
        </row>
        <row r="1084">
          <cell r="A1084">
            <v>301211</v>
          </cell>
          <cell r="B1084" t="str">
            <v xml:space="preserve">  Cât th¾p cæt,càc,x¡,d·m,gi±ng    d&lt;=10mm  </v>
          </cell>
          <cell r="C1084" t="str">
            <v xml:space="preserve"> t¶n </v>
          </cell>
          <cell r="D1084">
            <v>4261587</v>
          </cell>
          <cell r="E1084">
            <v>167327</v>
          </cell>
          <cell r="F1084">
            <v>20797</v>
          </cell>
        </row>
        <row r="1085">
          <cell r="A1085">
            <v>301212</v>
          </cell>
          <cell r="B1085" t="str">
            <v xml:space="preserve">  Cât th¾p cæt,càc,x¡,d·m,gi±ng    d&lt;=18mm  </v>
          </cell>
          <cell r="C1085" t="str">
            <v xml:space="preserve"> t¶n </v>
          </cell>
          <cell r="D1085">
            <v>4216995</v>
          </cell>
          <cell r="E1085">
            <v>84528</v>
          </cell>
          <cell r="F1085">
            <v>151765</v>
          </cell>
        </row>
        <row r="1086">
          <cell r="A1086">
            <v>301213</v>
          </cell>
          <cell r="B1086" t="str">
            <v xml:space="preserve">  Cât th¾p cæt,càc,x¡,d·m,gi±ng    d&gt; 18mm  </v>
          </cell>
          <cell r="C1086" t="str">
            <v xml:space="preserve"> t¶n </v>
          </cell>
          <cell r="D1086">
            <v>4114955</v>
          </cell>
          <cell r="E1086">
            <v>80961</v>
          </cell>
          <cell r="F1086">
            <v>96501</v>
          </cell>
        </row>
        <row r="1087">
          <cell r="A1087">
            <v>301311</v>
          </cell>
          <cell r="B1087" t="str">
            <v xml:space="preserve">  Cât th¾p vÖ k¿o                  d&lt;=10mm  </v>
          </cell>
          <cell r="C1087" t="str">
            <v xml:space="preserve"> t¶n </v>
          </cell>
          <cell r="D1087">
            <v>4261587</v>
          </cell>
          <cell r="E1087">
            <v>167327</v>
          </cell>
          <cell r="F1087">
            <v>20797</v>
          </cell>
        </row>
        <row r="1088">
          <cell r="A1088">
            <v>301311</v>
          </cell>
          <cell r="B1088" t="str">
            <v xml:space="preserve">  Cât th¾p vÖ k¿o                  d&lt;=18mm  </v>
          </cell>
          <cell r="C1088" t="str">
            <v xml:space="preserve"> t¶n </v>
          </cell>
          <cell r="D1088">
            <v>4217809</v>
          </cell>
          <cell r="E1088">
            <v>116848</v>
          </cell>
          <cell r="F1088">
            <v>151575</v>
          </cell>
        </row>
        <row r="1089">
          <cell r="A1089">
            <v>301311</v>
          </cell>
          <cell r="B1089" t="str">
            <v xml:space="preserve">  Cât th¾p vÖ k¿o                  d&gt; 18mm  </v>
          </cell>
          <cell r="C1089" t="str">
            <v xml:space="preserve"> t¶n </v>
          </cell>
          <cell r="D1089">
            <v>4115809</v>
          </cell>
          <cell r="E1089">
            <v>98364</v>
          </cell>
          <cell r="F1089">
            <v>96501</v>
          </cell>
        </row>
        <row r="1090">
          <cell r="A1090">
            <v>301411</v>
          </cell>
          <cell r="B1090" t="str">
            <v xml:space="preserve">  Cât th¾p panen                   d&lt;=10mm  </v>
          </cell>
          <cell r="C1090" t="str">
            <v xml:space="preserve"> t¶n </v>
          </cell>
          <cell r="D1090">
            <v>4261587</v>
          </cell>
          <cell r="E1090">
            <v>230993</v>
          </cell>
          <cell r="F1090">
            <v>24957</v>
          </cell>
        </row>
        <row r="1091">
          <cell r="A1091">
            <v>301412</v>
          </cell>
          <cell r="B1091" t="str">
            <v xml:space="preserve">  Cât th¾p panen                   d&gt; 10mm  </v>
          </cell>
          <cell r="C1091" t="str">
            <v xml:space="preserve"> t¶n </v>
          </cell>
          <cell r="D1091">
            <v>4216385</v>
          </cell>
          <cell r="E1091">
            <v>142033</v>
          </cell>
          <cell r="F1091">
            <v>151575</v>
          </cell>
        </row>
        <row r="1092">
          <cell r="A1092">
            <v>301421</v>
          </cell>
          <cell r="B1092" t="str">
            <v xml:space="preserve">  CT T¶m ½an,H¡ng r¡o,Lam,Con sçn  d&lt;=10mm  </v>
          </cell>
          <cell r="C1092" t="str">
            <v xml:space="preserve"> t¶n </v>
          </cell>
          <cell r="D1092">
            <v>4261587</v>
          </cell>
          <cell r="E1092">
            <v>184838</v>
          </cell>
          <cell r="F1092">
            <v>20797</v>
          </cell>
        </row>
        <row r="1093">
          <cell r="A1093">
            <v>301511</v>
          </cell>
          <cell r="B1093" t="str">
            <v xml:space="preserve">  Cât th¾p âng (buy,câng)          d&lt;=10mm  </v>
          </cell>
          <cell r="C1093" t="str">
            <v xml:space="preserve"> t¶n </v>
          </cell>
          <cell r="D1093">
            <v>4261587</v>
          </cell>
          <cell r="E1093">
            <v>268107</v>
          </cell>
          <cell r="F1093">
            <v>20797</v>
          </cell>
        </row>
        <row r="1094">
          <cell r="A1094">
            <v>301512</v>
          </cell>
          <cell r="B1094" t="str">
            <v xml:space="preserve">  Cât th¾p âng (buy,câng)          d&lt;=18mm  </v>
          </cell>
          <cell r="C1094" t="str">
            <v xml:space="preserve"> t¶n </v>
          </cell>
          <cell r="D1094">
            <v>4251141</v>
          </cell>
          <cell r="E1094">
            <v>154122</v>
          </cell>
          <cell r="F1094">
            <v>62949</v>
          </cell>
        </row>
        <row r="1095">
          <cell r="A1095">
            <v>301513</v>
          </cell>
          <cell r="B1095" t="str">
            <v xml:space="preserve">  Cât th¾p âng (buy,câng)          d&gt; 18mm  </v>
          </cell>
          <cell r="C1095" t="str">
            <v xml:space="preserve"> t¶n </v>
          </cell>
          <cell r="D1095">
            <v>4149141</v>
          </cell>
          <cell r="E1095">
            <v>134279</v>
          </cell>
          <cell r="F1095">
            <v>47144</v>
          </cell>
        </row>
        <row r="1096">
          <cell r="A1096">
            <v>301611</v>
          </cell>
          <cell r="B1096" t="str">
            <v xml:space="preserve">  Cât th¾p âng luãn dµy ½iÎn       d&lt;=10mm  </v>
          </cell>
          <cell r="C1096" t="str">
            <v xml:space="preserve"> t¶n </v>
          </cell>
          <cell r="D1096">
            <v>4261587</v>
          </cell>
          <cell r="E1096">
            <v>297082</v>
          </cell>
          <cell r="F1096">
            <v>20797</v>
          </cell>
        </row>
        <row r="1097">
          <cell r="A1097">
            <v>301612</v>
          </cell>
          <cell r="B1097" t="str">
            <v xml:space="preserve">  Cât th¾p âng luãn dµy ½iÎn       d&lt;=18mm  </v>
          </cell>
          <cell r="C1097" t="str">
            <v xml:space="preserve"> t¶n </v>
          </cell>
          <cell r="D1097">
            <v>4251141</v>
          </cell>
          <cell r="E1097">
            <v>179940</v>
          </cell>
          <cell r="F1097">
            <v>62949</v>
          </cell>
        </row>
        <row r="1098">
          <cell r="A1098">
            <v>301613</v>
          </cell>
          <cell r="B1098" t="str">
            <v xml:space="preserve">  Cât th¾p âng luãn dµy ½iÎn       d&gt; 18mm  </v>
          </cell>
          <cell r="C1098" t="str">
            <v xml:space="preserve"> t¶n </v>
          </cell>
          <cell r="D1098">
            <v>4149141</v>
          </cell>
          <cell r="E1098">
            <v>153896</v>
          </cell>
          <cell r="F1098">
            <v>47144</v>
          </cell>
        </row>
        <row r="1099">
          <cell r="A1099">
            <v>301711</v>
          </cell>
          <cell r="B1099" t="str">
            <v xml:space="preserve">  Cât th¾p d·m c·u                 d&lt;=18mm  </v>
          </cell>
          <cell r="C1099" t="str">
            <v xml:space="preserve"> t¶n </v>
          </cell>
          <cell r="D1099">
            <v>4159321</v>
          </cell>
          <cell r="E1099">
            <v>89294</v>
          </cell>
          <cell r="F1099">
            <v>171231</v>
          </cell>
        </row>
        <row r="1100">
          <cell r="A1100">
            <v>301712</v>
          </cell>
          <cell r="B1100" t="str">
            <v xml:space="preserve">  Cât th¾p d·m c·u                 d&gt; 18mm  </v>
          </cell>
          <cell r="C1100" t="str">
            <v xml:space="preserve"> t¶n </v>
          </cell>
          <cell r="D1100">
            <v>4130844</v>
          </cell>
          <cell r="E1100">
            <v>49720</v>
          </cell>
          <cell r="F1100">
            <v>133778</v>
          </cell>
        </row>
        <row r="1101">
          <cell r="A1101">
            <v>302111</v>
          </cell>
          <cell r="B1101" t="str">
            <v xml:space="preserve">  L°p t¶m tõéng dâc                 &gt;2t¶n   </v>
          </cell>
          <cell r="C1101" t="str">
            <v xml:space="preserve"> CŸi </v>
          </cell>
          <cell r="D1101">
            <v>62110</v>
          </cell>
          <cell r="E1101">
            <v>16123</v>
          </cell>
          <cell r="F1101">
            <v>99948</v>
          </cell>
        </row>
        <row r="1102">
          <cell r="A1102">
            <v>302121</v>
          </cell>
          <cell r="B1102" t="str">
            <v xml:space="preserve">  L°p t¶m tõéng BT   Tlõìng c¶u kiÎn&lt;=2T¶n  </v>
          </cell>
          <cell r="C1102" t="str">
            <v xml:space="preserve"> CŸi </v>
          </cell>
          <cell r="D1102">
            <v>58526</v>
          </cell>
          <cell r="E1102">
            <v>5525</v>
          </cell>
          <cell r="F1102">
            <v>35651</v>
          </cell>
        </row>
        <row r="1103">
          <cell r="A1103">
            <v>302122</v>
          </cell>
          <cell r="B1103" t="str">
            <v xml:space="preserve">  L°p t¶m tõéng BT   Tlõìng c¶u kiÎn&gt; 2T¶n  </v>
          </cell>
          <cell r="C1103" t="str">
            <v xml:space="preserve"> CŸi </v>
          </cell>
          <cell r="D1103">
            <v>72729</v>
          </cell>
          <cell r="E1103">
            <v>6201</v>
          </cell>
          <cell r="F1103">
            <v>40244</v>
          </cell>
        </row>
        <row r="1104">
          <cell r="A1104">
            <v>302211</v>
          </cell>
          <cell r="B1104" t="str">
            <v xml:space="preserve">  L°p t¶m cæt BT   Tlõìng c¶u kiÎn&lt;=2.5T¶n  </v>
          </cell>
          <cell r="C1104" t="str">
            <v xml:space="preserve"> CŸi </v>
          </cell>
          <cell r="D1104">
            <v>81309</v>
          </cell>
          <cell r="E1104">
            <v>11725</v>
          </cell>
          <cell r="F1104">
            <v>32479</v>
          </cell>
        </row>
        <row r="1105">
          <cell r="A1105">
            <v>302212</v>
          </cell>
          <cell r="B1105" t="str">
            <v xml:space="preserve">  L°p t¶m cæt BT   Tlõìng c¶u kiÎn&lt;=5.0T¶n  </v>
          </cell>
          <cell r="C1105" t="str">
            <v xml:space="preserve"> CŸi </v>
          </cell>
          <cell r="D1105">
            <v>51309</v>
          </cell>
          <cell r="E1105">
            <v>13191</v>
          </cell>
          <cell r="F1105">
            <v>41664</v>
          </cell>
        </row>
        <row r="1106">
          <cell r="A1106">
            <v>302213</v>
          </cell>
          <cell r="B1106" t="str">
            <v xml:space="preserve">  L°p t¶m cæt BT   Tlõìng c¶u kiÎn&lt;=7.0T¶n  </v>
          </cell>
          <cell r="C1106" t="str">
            <v xml:space="preserve"> CŸi </v>
          </cell>
          <cell r="D1106">
            <v>95512</v>
          </cell>
          <cell r="E1106">
            <v>17814</v>
          </cell>
          <cell r="F1106">
            <v>50850</v>
          </cell>
        </row>
        <row r="1107">
          <cell r="A1107">
            <v>302214</v>
          </cell>
          <cell r="B1107" t="str">
            <v xml:space="preserve">  L°p t¶m cæt BT   Tlõìng c¶u kiÎn&gt; 7.0T¶n  </v>
          </cell>
          <cell r="C1107" t="str">
            <v xml:space="preserve"> CŸi </v>
          </cell>
          <cell r="D1107">
            <v>95512</v>
          </cell>
          <cell r="E1107">
            <v>19054</v>
          </cell>
          <cell r="F1107">
            <v>73813</v>
          </cell>
        </row>
        <row r="1108">
          <cell r="A1108">
            <v>302311</v>
          </cell>
          <cell r="B1108" t="str">
            <v xml:space="preserve">  L°p x¡,d·m,gi±ng BT Tlõìng ckiÎn&lt;=1.0T¶n  </v>
          </cell>
          <cell r="C1108" t="str">
            <v xml:space="preserve"> CŸi </v>
          </cell>
          <cell r="D1108">
            <v>64341</v>
          </cell>
          <cell r="E1108">
            <v>5525</v>
          </cell>
          <cell r="F1108">
            <v>40244</v>
          </cell>
        </row>
        <row r="1109">
          <cell r="A1109">
            <v>302312</v>
          </cell>
          <cell r="B1109" t="str">
            <v xml:space="preserve">  L°p x¡,d·m,gi±ng BT Tlõìng ckiÎn&lt;=3.0T¶n  </v>
          </cell>
          <cell r="C1109" t="str">
            <v xml:space="preserve"> CŸi </v>
          </cell>
          <cell r="D1109">
            <v>239203</v>
          </cell>
          <cell r="E1109">
            <v>10485</v>
          </cell>
          <cell r="F1109">
            <v>58614</v>
          </cell>
        </row>
        <row r="1110">
          <cell r="A1110">
            <v>302313</v>
          </cell>
          <cell r="B1110" t="str">
            <v xml:space="preserve">  L°p x¡,d·m,gi±ng BT Tlõìng ckiÎn&lt;=5.0T¶n  </v>
          </cell>
          <cell r="C1110" t="str">
            <v xml:space="preserve"> CŸi </v>
          </cell>
          <cell r="D1110">
            <v>239203</v>
          </cell>
          <cell r="E1110">
            <v>11725</v>
          </cell>
          <cell r="F1110">
            <v>72392</v>
          </cell>
        </row>
        <row r="1111">
          <cell r="A1111">
            <v>302411</v>
          </cell>
          <cell r="B1111" t="str">
            <v xml:space="preserve">  L°p d·m c·u tròc BT Tlõìng ckiÎn&lt;=3.0T¶n  </v>
          </cell>
          <cell r="C1111" t="str">
            <v xml:space="preserve"> CŸi </v>
          </cell>
          <cell r="D1111">
            <v>245842</v>
          </cell>
          <cell r="E1111">
            <v>14179</v>
          </cell>
          <cell r="F1111">
            <v>423693</v>
          </cell>
        </row>
        <row r="1112">
          <cell r="A1112">
            <v>302412</v>
          </cell>
          <cell r="B1112" t="str">
            <v xml:space="preserve">  L°p d·m c·u tròc BT Tlõìng ckiÎn&gt; 3.0T¶n  </v>
          </cell>
          <cell r="C1112" t="str">
            <v xml:space="preserve"> CŸi </v>
          </cell>
          <cell r="D1112">
            <v>245842</v>
          </cell>
          <cell r="E1112">
            <v>16915</v>
          </cell>
          <cell r="F1112">
            <v>475079</v>
          </cell>
        </row>
        <row r="1113">
          <cell r="A1113">
            <v>302421</v>
          </cell>
          <cell r="B1113" t="str">
            <v xml:space="preserve">  L°p vÖ k¿o BÅ táng  Tlõìng ckiÎn&lt;=5.0T¶n  </v>
          </cell>
          <cell r="C1113" t="str">
            <v xml:space="preserve"> CŸi </v>
          </cell>
          <cell r="D1113">
            <v>156708</v>
          </cell>
          <cell r="E1113">
            <v>27114</v>
          </cell>
          <cell r="F1113">
            <v>179612</v>
          </cell>
        </row>
        <row r="1114">
          <cell r="A1114">
            <v>302422</v>
          </cell>
          <cell r="B1114" t="str">
            <v xml:space="preserve">  L°p vÖ k¿o BÅ táng  Tlõìng ckiÎn&gt; 5.0T¶n  </v>
          </cell>
          <cell r="C1114" t="str">
            <v xml:space="preserve"> CŸi </v>
          </cell>
          <cell r="D1114">
            <v>156708</v>
          </cell>
          <cell r="E1114">
            <v>33955</v>
          </cell>
          <cell r="F1114">
            <v>211728</v>
          </cell>
        </row>
        <row r="1115">
          <cell r="A1115">
            <v>302511</v>
          </cell>
          <cell r="B1115" t="str">
            <v xml:space="preserve">  L°p giŸ ½ë mŸi châng diÅm             </v>
          </cell>
          <cell r="C1115" t="str">
            <v xml:space="preserve"> CŸi </v>
          </cell>
          <cell r="D1115">
            <v>66525</v>
          </cell>
          <cell r="E1115">
            <v>16574</v>
          </cell>
          <cell r="F1115">
            <v>156811</v>
          </cell>
        </row>
        <row r="1116">
          <cell r="A1116">
            <v>302521</v>
          </cell>
          <cell r="B1116" t="str">
            <v xml:space="preserve">  L°p CSçn,CSä,LChèp,NHoa,T‡an = cç gièi    </v>
          </cell>
          <cell r="C1116" t="str">
            <v xml:space="preserve"> CŸi </v>
          </cell>
          <cell r="D1116">
            <v>10912</v>
          </cell>
          <cell r="E1116">
            <v>6201</v>
          </cell>
          <cell r="F1116">
            <v>49188</v>
          </cell>
        </row>
        <row r="1117">
          <cell r="A1117">
            <v>302522</v>
          </cell>
          <cell r="B1117" t="str">
            <v xml:space="preserve">  L°p CSçn,CSä,LChèp,NHoa,T‡an = thð cáng   </v>
          </cell>
          <cell r="C1117" t="str">
            <v xml:space="preserve"> CŸi </v>
          </cell>
          <cell r="D1117">
            <v>6995</v>
          </cell>
          <cell r="E1117">
            <v>9583</v>
          </cell>
          <cell r="F1117">
            <v>0</v>
          </cell>
        </row>
        <row r="1118">
          <cell r="A1118">
            <v>302611</v>
          </cell>
          <cell r="B1118" t="str">
            <v xml:space="preserve">  L°p panen                                 </v>
          </cell>
          <cell r="C1118" t="str">
            <v xml:space="preserve"> CŸi </v>
          </cell>
          <cell r="D1118">
            <v>22030</v>
          </cell>
          <cell r="E1118">
            <v>1015</v>
          </cell>
          <cell r="F1118">
            <v>14611</v>
          </cell>
        </row>
        <row r="1119">
          <cell r="A1119">
            <v>302621</v>
          </cell>
          <cell r="B1119" t="str">
            <v xml:space="preserve">  L°p t¶m mŸi                               </v>
          </cell>
          <cell r="C1119" t="str">
            <v xml:space="preserve"> CŸi </v>
          </cell>
          <cell r="D1119">
            <v>22030</v>
          </cell>
          <cell r="E1119">
            <v>1127</v>
          </cell>
          <cell r="F1119">
            <v>15070</v>
          </cell>
        </row>
        <row r="1120">
          <cell r="A1120">
            <v>302631</v>
          </cell>
          <cell r="B1120" t="str">
            <v xml:space="preserve">  L°p mŸng nõèc                             </v>
          </cell>
          <cell r="C1120" t="str">
            <v xml:space="preserve"> CŸi </v>
          </cell>
          <cell r="D1120">
            <v>22030</v>
          </cell>
          <cell r="E1120">
            <v>1691</v>
          </cell>
          <cell r="F1120">
            <v>18744</v>
          </cell>
        </row>
        <row r="1121">
          <cell r="A1121">
            <v>302641</v>
          </cell>
          <cell r="B1121" t="str">
            <v xml:space="preserve">  L°p mŸi h°t                               </v>
          </cell>
          <cell r="C1121" t="str">
            <v xml:space="preserve"> CŸi </v>
          </cell>
          <cell r="D1121">
            <v>40846</v>
          </cell>
          <cell r="E1121">
            <v>3044</v>
          </cell>
          <cell r="F1121">
            <v>22963</v>
          </cell>
        </row>
        <row r="1122">
          <cell r="A1122">
            <v>304111</v>
          </cell>
          <cell r="B1122" t="str">
            <v xml:space="preserve">  Cât th¾p thµn ½¡i nõèc d=10-12            </v>
          </cell>
          <cell r="C1122" t="str">
            <v xml:space="preserve"> t¶n </v>
          </cell>
          <cell r="D1122">
            <v>4282940</v>
          </cell>
          <cell r="E1122">
            <v>644183</v>
          </cell>
          <cell r="F1122">
            <v>503739</v>
          </cell>
        </row>
        <row r="1123">
          <cell r="A1123">
            <v>304112</v>
          </cell>
          <cell r="B1123" t="str">
            <v xml:space="preserve">  Cât th¾p âng khÜi      d=10-12            </v>
          </cell>
          <cell r="C1123" t="str">
            <v xml:space="preserve"> t¶n </v>
          </cell>
          <cell r="D1123">
            <v>4282940</v>
          </cell>
          <cell r="E1123">
            <v>514053</v>
          </cell>
          <cell r="F1123">
            <v>431889</v>
          </cell>
        </row>
        <row r="1124">
          <cell r="A1124">
            <v>304112</v>
          </cell>
          <cell r="B1124" t="str">
            <v xml:space="preserve">  Cât th¾p thµn xi lá    d=10-12            </v>
          </cell>
          <cell r="C1124" t="str">
            <v xml:space="preserve"> t¶n </v>
          </cell>
          <cell r="D1124">
            <v>4282940</v>
          </cell>
          <cell r="E1124">
            <v>357089</v>
          </cell>
          <cell r="F1124">
            <v>403741</v>
          </cell>
        </row>
        <row r="1125">
          <cell r="A1125">
            <v>400110</v>
          </cell>
          <cell r="B1125" t="str">
            <v xml:space="preserve">  SX,LD k¿o mŸi ngÜi,gå hãng s°c,L&lt;=6.9m</v>
          </cell>
          <cell r="C1125" t="str">
            <v xml:space="preserve"> m3 </v>
          </cell>
          <cell r="D1125">
            <v>1554444</v>
          </cell>
          <cell r="E1125">
            <v>89172</v>
          </cell>
          <cell r="F1125">
            <v>0</v>
          </cell>
        </row>
        <row r="1126">
          <cell r="A1126">
            <v>400120</v>
          </cell>
          <cell r="B1126" t="str">
            <v xml:space="preserve">  SX,LD k¿o mŸi ngÜi,gå hãng s°c,L&lt;=8.1m</v>
          </cell>
          <cell r="C1126" t="str">
            <v xml:space="preserve"> m3 </v>
          </cell>
          <cell r="D1126">
            <v>1507704</v>
          </cell>
          <cell r="E1126">
            <v>114571</v>
          </cell>
          <cell r="F1126">
            <v>0</v>
          </cell>
        </row>
        <row r="1127">
          <cell r="A1127">
            <v>400130</v>
          </cell>
          <cell r="B1127" t="str">
            <v xml:space="preserve">  SX,LD k¿o mŸi ngÜi,gå hãng s°c,L&lt;=9.0m</v>
          </cell>
          <cell r="C1127" t="str">
            <v xml:space="preserve"> m3 </v>
          </cell>
          <cell r="D1127">
            <v>1535421</v>
          </cell>
          <cell r="E1127">
            <v>117760</v>
          </cell>
          <cell r="F1127">
            <v>0</v>
          </cell>
        </row>
        <row r="1128">
          <cell r="A1128">
            <v>400140</v>
          </cell>
          <cell r="B1128" t="str">
            <v xml:space="preserve">  SX,LD k¿o mŸi ngÜi,gå hãng s°c,L&gt; 10m </v>
          </cell>
          <cell r="C1128" t="str">
            <v xml:space="preserve"> m3 </v>
          </cell>
          <cell r="D1128">
            <v>1391674</v>
          </cell>
          <cell r="E1128">
            <v>128425</v>
          </cell>
          <cell r="F1128">
            <v>0</v>
          </cell>
        </row>
        <row r="1129">
          <cell r="A1129">
            <v>400210</v>
          </cell>
          <cell r="B1129" t="str">
            <v xml:space="preserve">  SX,LD k¿o mŸi FibroXM,gå hãng s°c,L&lt;4.0m  </v>
          </cell>
          <cell r="C1129" t="str">
            <v xml:space="preserve"> m3 </v>
          </cell>
          <cell r="D1129">
            <v>1382778</v>
          </cell>
          <cell r="E1129">
            <v>92800</v>
          </cell>
          <cell r="F1129">
            <v>0</v>
          </cell>
        </row>
        <row r="1130">
          <cell r="A1130">
            <v>400220</v>
          </cell>
          <cell r="B1130" t="str">
            <v xml:space="preserve">  SX,LD k¿o mŸi FibroXM,gå hãng s°c,L&lt;5.7m  </v>
          </cell>
          <cell r="C1130" t="str">
            <v xml:space="preserve"> m3 </v>
          </cell>
          <cell r="D1130">
            <v>1371799</v>
          </cell>
          <cell r="E1130">
            <v>99288</v>
          </cell>
          <cell r="F1130">
            <v>0</v>
          </cell>
        </row>
        <row r="1131">
          <cell r="A1131">
            <v>400230</v>
          </cell>
          <cell r="B1131" t="str">
            <v xml:space="preserve">  SX,LD k¿o mŸi FibroXM,gå hãng s°c,L&lt;6.9m  </v>
          </cell>
          <cell r="C1131" t="str">
            <v xml:space="preserve"> m3 </v>
          </cell>
          <cell r="D1131">
            <v>1302348</v>
          </cell>
          <cell r="E1131">
            <v>107314</v>
          </cell>
          <cell r="F1131">
            <v>0</v>
          </cell>
        </row>
        <row r="1132">
          <cell r="A1132">
            <v>400240</v>
          </cell>
          <cell r="B1132" t="str">
            <v xml:space="preserve">  SX,LD k¿o mŸi FibroXM,gå hãng s°c,L&lt;8.1m  </v>
          </cell>
          <cell r="C1132" t="str">
            <v xml:space="preserve"> m3 </v>
          </cell>
          <cell r="D1132">
            <v>1322365</v>
          </cell>
          <cell r="E1132">
            <v>116880</v>
          </cell>
          <cell r="F1132">
            <v>0</v>
          </cell>
        </row>
        <row r="1133">
          <cell r="A1133">
            <v>400250</v>
          </cell>
          <cell r="B1133" t="str">
            <v xml:space="preserve">  SX,LD k¿o mŸi FibroXM,gå hãng s°c,L&lt;9.0m  </v>
          </cell>
          <cell r="C1133" t="str">
            <v xml:space="preserve"> m3 </v>
          </cell>
          <cell r="D1133">
            <v>1488617</v>
          </cell>
          <cell r="E1133">
            <v>118090</v>
          </cell>
          <cell r="F1133">
            <v>0</v>
          </cell>
        </row>
        <row r="1134">
          <cell r="A1134">
            <v>400260</v>
          </cell>
          <cell r="B1134" t="str">
            <v xml:space="preserve">  SX,LD k¿o mŸi FibroXM,gå hãng s°c,L&gt;10 m  </v>
          </cell>
          <cell r="C1134" t="str">
            <v xml:space="preserve"> m3 </v>
          </cell>
          <cell r="D1134">
            <v>1567424</v>
          </cell>
          <cell r="E1134">
            <v>126886</v>
          </cell>
          <cell r="F1134">
            <v>0</v>
          </cell>
        </row>
        <row r="1135">
          <cell r="A1135">
            <v>400310</v>
          </cell>
          <cell r="B1135" t="str">
            <v xml:space="preserve">  SX,LD k¿o hån hìp,mŸingÜi,gå HS°c,L&lt;8.1m  </v>
          </cell>
          <cell r="C1135" t="str">
            <v xml:space="preserve"> m3 </v>
          </cell>
          <cell r="D1135">
            <v>1320292</v>
          </cell>
          <cell r="E1135">
            <v>111492</v>
          </cell>
          <cell r="F1135">
            <v>0</v>
          </cell>
        </row>
        <row r="1136">
          <cell r="A1136">
            <v>400310</v>
          </cell>
          <cell r="B1136" t="str">
            <v xml:space="preserve">  SX,LD k¿o hån hìp,mŸi ngÜi,gå HS°c,L&lt;9m   </v>
          </cell>
          <cell r="C1136" t="str">
            <v xml:space="preserve"> m3 </v>
          </cell>
          <cell r="D1136">
            <v>1412751</v>
          </cell>
          <cell r="E1136">
            <v>113472</v>
          </cell>
          <cell r="F1136">
            <v>0</v>
          </cell>
        </row>
        <row r="1137">
          <cell r="A1137">
            <v>400310</v>
          </cell>
          <cell r="B1137" t="str">
            <v xml:space="preserve">  SX,LD k¿o hån hìp,mŸi ngÜi,gå HS°c,L&gt;10m  </v>
          </cell>
          <cell r="C1137" t="str">
            <v xml:space="preserve"> m3 </v>
          </cell>
          <cell r="D1137">
            <v>1291044</v>
          </cell>
          <cell r="E1137">
            <v>119849</v>
          </cell>
          <cell r="F1137">
            <v>0</v>
          </cell>
        </row>
        <row r="1138">
          <cell r="A1138">
            <v>400410</v>
          </cell>
          <cell r="B1138" t="str">
            <v xml:space="preserve">  SX,LD k¿o HHìp gå+s°t,mŸi FibroXM,L&lt;8.1m  </v>
          </cell>
          <cell r="C1138" t="str">
            <v xml:space="preserve"> m3 </v>
          </cell>
          <cell r="D1138">
            <v>1397254</v>
          </cell>
          <cell r="E1138">
            <v>106545</v>
          </cell>
          <cell r="F1138">
            <v>0</v>
          </cell>
        </row>
        <row r="1139">
          <cell r="A1139">
            <v>400420</v>
          </cell>
          <cell r="B1139" t="str">
            <v xml:space="preserve">  SX,LD k¿o HHìp gå+s°t,mŸi FibroXM,L&lt;9.0m  </v>
          </cell>
          <cell r="C1139" t="str">
            <v xml:space="preserve"> m3 </v>
          </cell>
          <cell r="D1139">
            <v>1341808</v>
          </cell>
          <cell r="E1139">
            <v>110613</v>
          </cell>
          <cell r="F1139">
            <v>0</v>
          </cell>
        </row>
        <row r="1140">
          <cell r="A1140">
            <v>400430</v>
          </cell>
          <cell r="B1140" t="str">
            <v xml:space="preserve">  SX,LD k¿o HHìp gå+s°t,mŸi FibroXM,L&gt;10.m  </v>
          </cell>
          <cell r="C1140" t="str">
            <v xml:space="preserve"> m3 </v>
          </cell>
          <cell r="D1140">
            <v>1554025</v>
          </cell>
          <cell r="E1140">
            <v>131834</v>
          </cell>
          <cell r="F1140">
            <v>0</v>
          </cell>
        </row>
        <row r="1141">
          <cell r="A1141">
            <v>401210</v>
          </cell>
          <cell r="B1141" t="str">
            <v xml:space="preserve">  SXgi±ng vÖ k¿o theomŸi gian giùa  L&lt;8.1m  </v>
          </cell>
          <cell r="C1141" t="str">
            <v xml:space="preserve"> m3 </v>
          </cell>
          <cell r="D1141">
            <v>1375419</v>
          </cell>
          <cell r="E1141">
            <v>123874</v>
          </cell>
          <cell r="F1141">
            <v>0</v>
          </cell>
        </row>
        <row r="1142">
          <cell r="A1142">
            <v>401220</v>
          </cell>
          <cell r="B1142" t="str">
            <v xml:space="preserve">  SXgi±ng vÖ k¿o theo mŸi gian giùa L&lt;=9m   </v>
          </cell>
          <cell r="C1142" t="str">
            <v xml:space="preserve"> m3 </v>
          </cell>
          <cell r="D1142">
            <v>1364544</v>
          </cell>
          <cell r="E1142">
            <v>129495</v>
          </cell>
          <cell r="F1142">
            <v>0</v>
          </cell>
        </row>
        <row r="1143">
          <cell r="A1143">
            <v>401230</v>
          </cell>
          <cell r="B1143" t="str">
            <v xml:space="preserve">  SXgi±ng vÖ k¿o theo mŸi gian giùa L&gt;10m   </v>
          </cell>
          <cell r="C1143" t="str">
            <v xml:space="preserve"> m3 </v>
          </cell>
          <cell r="D1143">
            <v>1319544</v>
          </cell>
          <cell r="E1143">
            <v>102580</v>
          </cell>
          <cell r="F1143">
            <v>0</v>
          </cell>
        </row>
        <row r="1144">
          <cell r="A1144">
            <v>401240</v>
          </cell>
          <cell r="B1144" t="str">
            <v xml:space="preserve">  SXgi±ng vÖ k¿o theo mŸi gian ½hãi L&lt;8.1m  </v>
          </cell>
          <cell r="C1144" t="str">
            <v xml:space="preserve"> m3 </v>
          </cell>
          <cell r="D1144">
            <v>1378294</v>
          </cell>
          <cell r="E1144">
            <v>123009</v>
          </cell>
          <cell r="F1144">
            <v>0</v>
          </cell>
        </row>
        <row r="1145">
          <cell r="A1145">
            <v>401250</v>
          </cell>
          <cell r="B1145" t="str">
            <v xml:space="preserve">  SXgi±ng vÖ k¿o theo mŸi gian ½hãi L&lt;=9m   </v>
          </cell>
          <cell r="C1145" t="str">
            <v xml:space="preserve"> m3 </v>
          </cell>
          <cell r="D1145">
            <v>1364544</v>
          </cell>
          <cell r="E1145">
            <v>123009</v>
          </cell>
          <cell r="F1145">
            <v>0</v>
          </cell>
        </row>
        <row r="1146">
          <cell r="A1146">
            <v>401260</v>
          </cell>
          <cell r="B1146" t="str">
            <v xml:space="preserve">  SXgi±ng vÖ k¿o theo mŸi gian ½hãi L&gt;10m   </v>
          </cell>
          <cell r="C1146" t="str">
            <v xml:space="preserve"> m3 </v>
          </cell>
          <cell r="D1146">
            <v>1342669</v>
          </cell>
          <cell r="E1146">
            <v>120847</v>
          </cell>
          <cell r="F1146">
            <v>0</v>
          </cell>
        </row>
        <row r="1147">
          <cell r="A1147">
            <v>401310</v>
          </cell>
          <cell r="B1147" t="str">
            <v xml:space="preserve">  SX,LD gi±ng vÖ k¿o s°t trÝn,L&lt;=15m    </v>
          </cell>
          <cell r="C1147" t="str">
            <v xml:space="preserve"> t¶n </v>
          </cell>
          <cell r="D1147">
            <v>8588679</v>
          </cell>
          <cell r="E1147">
            <v>390538</v>
          </cell>
          <cell r="F1147">
            <v>0</v>
          </cell>
        </row>
        <row r="1148">
          <cell r="A1148">
            <v>401410</v>
          </cell>
          <cell r="B1148" t="str">
            <v xml:space="preserve">  SX,LD x¡ gã gå mŸi th²ng                  </v>
          </cell>
          <cell r="C1148" t="str">
            <v xml:space="preserve"> m3 </v>
          </cell>
          <cell r="D1148">
            <v>1129120</v>
          </cell>
          <cell r="E1148">
            <v>41066</v>
          </cell>
          <cell r="F1148">
            <v>0</v>
          </cell>
        </row>
        <row r="1149">
          <cell r="A1149">
            <v>401420</v>
          </cell>
          <cell r="B1149" t="str">
            <v xml:space="preserve">  SX,LD x¡ gã gå mŸi nâi,mŸi gÜc            </v>
          </cell>
          <cell r="C1149" t="str">
            <v xml:space="preserve"> m3 </v>
          </cell>
          <cell r="D1149">
            <v>1129120</v>
          </cell>
          <cell r="E1149">
            <v>41066</v>
          </cell>
          <cell r="F1149">
            <v>0</v>
          </cell>
        </row>
        <row r="1150">
          <cell r="A1150">
            <v>401430</v>
          </cell>
          <cell r="B1150" t="str">
            <v xml:space="preserve">  SX,LD c·u phong                           </v>
          </cell>
          <cell r="C1150" t="str">
            <v xml:space="preserve"> m3 </v>
          </cell>
          <cell r="D1150">
            <v>1128875</v>
          </cell>
          <cell r="E1150">
            <v>32170</v>
          </cell>
          <cell r="F1150">
            <v>0</v>
          </cell>
        </row>
        <row r="1151">
          <cell r="A1151">
            <v>402110</v>
          </cell>
          <cell r="B1151" t="str">
            <v xml:space="preserve">  L°p dúng cŸc lo­i khuán cøa gå            </v>
          </cell>
          <cell r="C1151" t="str">
            <v xml:space="preserve"> m</v>
          </cell>
          <cell r="D1151">
            <v>1860</v>
          </cell>
          <cell r="E1151">
            <v>2255</v>
          </cell>
          <cell r="F1151">
            <v>0</v>
          </cell>
        </row>
        <row r="1152">
          <cell r="A1152">
            <v>402210</v>
          </cell>
          <cell r="B1152" t="str">
            <v xml:space="preserve">  L°p cøa gå v¡o khuán                      </v>
          </cell>
          <cell r="C1152" t="str">
            <v xml:space="preserve"> m2 </v>
          </cell>
          <cell r="D1152">
            <v>0</v>
          </cell>
          <cell r="E1152">
            <v>2819</v>
          </cell>
          <cell r="F1152">
            <v>0</v>
          </cell>
        </row>
        <row r="1153">
          <cell r="A1153">
            <v>402220</v>
          </cell>
          <cell r="B1153" t="str">
            <v xml:space="preserve">  L°p cøa kháng cÜ khuán                    </v>
          </cell>
          <cell r="C1153" t="str">
            <v xml:space="preserve"> m2 </v>
          </cell>
          <cell r="D1153">
            <v>2007</v>
          </cell>
          <cell r="E1153">
            <v>4510</v>
          </cell>
          <cell r="F1153">
            <v>0</v>
          </cell>
        </row>
        <row r="1154">
          <cell r="A1154">
            <v>500111</v>
          </cell>
          <cell r="B1154" t="str">
            <v xml:space="preserve">  SX vÖ k¿o th¾p hÖnh liÅn kÆt h¡n,L&lt;= 9m   </v>
          </cell>
          <cell r="C1154" t="str">
            <v xml:space="preserve"> t¶n </v>
          </cell>
          <cell r="D1154">
            <v>5033204</v>
          </cell>
          <cell r="E1154">
            <v>480890</v>
          </cell>
          <cell r="F1154">
            <v>873618</v>
          </cell>
        </row>
        <row r="1155">
          <cell r="A1155">
            <v>500112</v>
          </cell>
          <cell r="B1155" t="str">
            <v xml:space="preserve">  SX vÖ k¿o th¾p hÖnh liÅn kÆt h¡n,L&lt;=12m   </v>
          </cell>
          <cell r="C1155" t="str">
            <v xml:space="preserve"> t¶n </v>
          </cell>
          <cell r="D1155">
            <v>4959950</v>
          </cell>
          <cell r="E1155">
            <v>454846</v>
          </cell>
          <cell r="F1155">
            <v>573342</v>
          </cell>
        </row>
        <row r="1156">
          <cell r="A1156">
            <v>500113</v>
          </cell>
          <cell r="B1156" t="str">
            <v xml:space="preserve">  SX vÖ k¿o th¾p hÖnh liÅn kÆt h¡n,L&lt;=15m   </v>
          </cell>
          <cell r="C1156" t="str">
            <v xml:space="preserve"> t¶n </v>
          </cell>
          <cell r="D1156">
            <v>4860854</v>
          </cell>
          <cell r="E1156">
            <v>586371</v>
          </cell>
          <cell r="F1156">
            <v>450812</v>
          </cell>
        </row>
        <row r="1157">
          <cell r="A1157">
            <v>500114</v>
          </cell>
          <cell r="B1157" t="str">
            <v xml:space="preserve">  SX vÖ k¿o th¾p hÖnh liÅn kÆt h¡n,L&lt;=18m   </v>
          </cell>
          <cell r="C1157" t="str">
            <v xml:space="preserve"> t¶n </v>
          </cell>
          <cell r="D1157">
            <v>4997790</v>
          </cell>
          <cell r="E1157">
            <v>435397</v>
          </cell>
          <cell r="F1157">
            <v>462224</v>
          </cell>
        </row>
        <row r="1158">
          <cell r="A1158">
            <v>500115</v>
          </cell>
          <cell r="B1158" t="str">
            <v xml:space="preserve">  SX vÖ k¿o th¾p hÖnh liÅn kÆt h¡n,L&lt;=18m   </v>
          </cell>
          <cell r="C1158" t="str">
            <v xml:space="preserve"> t¶n </v>
          </cell>
          <cell r="D1158">
            <v>4861407</v>
          </cell>
          <cell r="E1158">
            <v>367220</v>
          </cell>
          <cell r="F1158">
            <v>260639</v>
          </cell>
        </row>
        <row r="1159">
          <cell r="A1159">
            <v>500116</v>
          </cell>
          <cell r="B1159" t="str">
            <v xml:space="preserve">  SX vÖ k¿o th¾p hÖnh liÅn kÆt h¡n,L&lt;=21m   </v>
          </cell>
          <cell r="C1159" t="str">
            <v xml:space="preserve"> t¶n </v>
          </cell>
          <cell r="D1159">
            <v>4808626</v>
          </cell>
          <cell r="E1159">
            <v>320127</v>
          </cell>
          <cell r="F1159">
            <v>404723</v>
          </cell>
        </row>
        <row r="1160">
          <cell r="A1160">
            <v>500211</v>
          </cell>
          <cell r="B1160" t="str">
            <v xml:space="preserve">  SX k¿o th¾p,(thanh h­ =th¾p trÝn),L&lt;= 9m  </v>
          </cell>
          <cell r="C1160" t="str">
            <v xml:space="preserve"> t¶n </v>
          </cell>
          <cell r="D1160">
            <v>5525928</v>
          </cell>
          <cell r="E1160">
            <v>749639</v>
          </cell>
          <cell r="F1160">
            <v>589365</v>
          </cell>
        </row>
        <row r="1161">
          <cell r="A1161">
            <v>500212</v>
          </cell>
          <cell r="B1161" t="str">
            <v xml:space="preserve">  SX k¿o th¾p,(thanh h­ =th¾p trÝn),L&lt;=12m  </v>
          </cell>
          <cell r="C1161" t="str">
            <v xml:space="preserve"> t¶n </v>
          </cell>
          <cell r="D1161">
            <v>5068530</v>
          </cell>
          <cell r="E1161">
            <v>502615</v>
          </cell>
          <cell r="F1161">
            <v>448317</v>
          </cell>
        </row>
        <row r="1162">
          <cell r="A1162">
            <v>500213</v>
          </cell>
          <cell r="B1162" t="str">
            <v xml:space="preserve">  SX k¿o th¾p,(thanh h­ =th¾p trÝn),L&lt;=15m  </v>
          </cell>
          <cell r="C1162" t="str">
            <v xml:space="preserve"> t¶n </v>
          </cell>
          <cell r="D1162">
            <v>5226986</v>
          </cell>
          <cell r="E1162">
            <v>430121</v>
          </cell>
          <cell r="F1162">
            <v>297391</v>
          </cell>
        </row>
        <row r="1163">
          <cell r="A1163">
            <v>500311</v>
          </cell>
          <cell r="B1163" t="str">
            <v xml:space="preserve">  SX gi±ng mŸi                              </v>
          </cell>
          <cell r="C1163" t="str">
            <v xml:space="preserve"> t¶n </v>
          </cell>
          <cell r="D1163">
            <v>4510122</v>
          </cell>
          <cell r="E1163">
            <v>409994</v>
          </cell>
          <cell r="F1163">
            <v>63440</v>
          </cell>
        </row>
        <row r="1164">
          <cell r="A1164">
            <v>500321</v>
          </cell>
          <cell r="B1164" t="str">
            <v xml:space="preserve">  SX x¡ gã 1 s°t hÖnh lèn                   </v>
          </cell>
          <cell r="C1164" t="str">
            <v xml:space="preserve"> t¶n </v>
          </cell>
          <cell r="D1164">
            <v>4230703</v>
          </cell>
          <cell r="E1164">
            <v>75881</v>
          </cell>
          <cell r="F1164">
            <v>0</v>
          </cell>
        </row>
        <row r="1165">
          <cell r="A1165">
            <v>500411</v>
          </cell>
          <cell r="B1165" t="str">
            <v xml:space="preserve">  SX d·m tõéng,cæt,d·m dõèi vÖ k¿o          </v>
          </cell>
          <cell r="C1165" t="str">
            <v xml:space="preserve"> t¶n </v>
          </cell>
          <cell r="D1165">
            <v>4745873</v>
          </cell>
          <cell r="E1165">
            <v>402555</v>
          </cell>
          <cell r="F1165">
            <v>399320</v>
          </cell>
        </row>
        <row r="1166">
          <cell r="A1166">
            <v>500421</v>
          </cell>
          <cell r="B1166" t="str">
            <v xml:space="preserve">  SX d·m mŸi                                </v>
          </cell>
          <cell r="C1166" t="str">
            <v xml:space="preserve"> t¶n </v>
          </cell>
          <cell r="D1166">
            <v>4538710</v>
          </cell>
          <cell r="E1166">
            <v>283079</v>
          </cell>
          <cell r="F1166">
            <v>359946</v>
          </cell>
        </row>
        <row r="1167">
          <cell r="A1167">
            <v>500431</v>
          </cell>
          <cell r="B1167" t="str">
            <v xml:space="preserve">  SX d·m c·u tròc th¾p                      </v>
          </cell>
          <cell r="C1167" t="str">
            <v xml:space="preserve"> t¶n </v>
          </cell>
          <cell r="D1167">
            <v>4793257</v>
          </cell>
          <cell r="E1167">
            <v>254904</v>
          </cell>
          <cell r="F1167">
            <v>395410</v>
          </cell>
        </row>
        <row r="1168">
          <cell r="A1168">
            <v>500511</v>
          </cell>
          <cell r="B1168" t="str">
            <v xml:space="preserve">  SX thang s°t                              </v>
          </cell>
          <cell r="C1168" t="str">
            <v xml:space="preserve"> t¶n </v>
          </cell>
          <cell r="D1168">
            <v>4435618</v>
          </cell>
          <cell r="E1168">
            <v>320115</v>
          </cell>
          <cell r="F1168">
            <v>569259</v>
          </cell>
        </row>
        <row r="1169">
          <cell r="A1169">
            <v>500521</v>
          </cell>
          <cell r="B1169" t="str">
            <v xml:space="preserve">  SX lan can s°t                            </v>
          </cell>
          <cell r="C1169" t="str">
            <v xml:space="preserve"> t¶n </v>
          </cell>
          <cell r="D1169">
            <v>4674571</v>
          </cell>
          <cell r="E1169">
            <v>397607</v>
          </cell>
          <cell r="F1169">
            <v>230922</v>
          </cell>
        </row>
        <row r="1170">
          <cell r="A1170">
            <v>500531</v>
          </cell>
          <cell r="B1170" t="str">
            <v xml:space="preserve">  SX cøa sä tréi th¾p                       </v>
          </cell>
          <cell r="C1170" t="str">
            <v xml:space="preserve"> t¶n </v>
          </cell>
          <cell r="D1170">
            <v>4283030</v>
          </cell>
          <cell r="E1170">
            <v>976722</v>
          </cell>
          <cell r="F1170">
            <v>1113779</v>
          </cell>
        </row>
        <row r="1171">
          <cell r="A1171">
            <v>500611</v>
          </cell>
          <cell r="B1171" t="str">
            <v xml:space="preserve">  SX h¡ng r¡o lõèi th¾p                     </v>
          </cell>
          <cell r="C1171" t="str">
            <v xml:space="preserve"> m2 </v>
          </cell>
          <cell r="D1171">
            <v>84651</v>
          </cell>
          <cell r="E1171">
            <v>13191</v>
          </cell>
          <cell r="F1171">
            <v>6344</v>
          </cell>
        </row>
        <row r="1172">
          <cell r="A1172">
            <v>500612</v>
          </cell>
          <cell r="B1172" t="str">
            <v xml:space="preserve">  SX h¡ng r¡o song s°t trÝn                 </v>
          </cell>
          <cell r="C1172" t="str">
            <v xml:space="preserve"> m2 </v>
          </cell>
          <cell r="D1172">
            <v>102754</v>
          </cell>
          <cell r="E1172">
            <v>14657</v>
          </cell>
          <cell r="F1172">
            <v>7613</v>
          </cell>
        </row>
        <row r="1173">
          <cell r="A1173">
            <v>500621</v>
          </cell>
          <cell r="B1173" t="str">
            <v xml:space="preserve">  SX cøa lõèi th¾p (khung th¾p)             </v>
          </cell>
          <cell r="C1173" t="str">
            <v xml:space="preserve"> m2 </v>
          </cell>
          <cell r="D1173">
            <v>103052</v>
          </cell>
          <cell r="E1173">
            <v>16912</v>
          </cell>
          <cell r="F1173">
            <v>9516</v>
          </cell>
        </row>
        <row r="1174">
          <cell r="A1174">
            <v>500622</v>
          </cell>
          <cell r="B1174" t="str">
            <v xml:space="preserve">  SX song s°t cøa                           </v>
          </cell>
          <cell r="C1174" t="str">
            <v xml:space="preserve"> m2 </v>
          </cell>
          <cell r="D1174">
            <v>110139</v>
          </cell>
          <cell r="E1174">
            <v>19167</v>
          </cell>
          <cell r="F1174">
            <v>9516</v>
          </cell>
        </row>
        <row r="1175">
          <cell r="A1175">
            <v>505110</v>
          </cell>
          <cell r="B1175" t="str">
            <v xml:space="preserve">  L°p dúng cæt th¾p                         </v>
          </cell>
          <cell r="C1175" t="str">
            <v xml:space="preserve"> t¶n </v>
          </cell>
          <cell r="D1175">
            <v>187923</v>
          </cell>
          <cell r="E1175">
            <v>104979</v>
          </cell>
          <cell r="F1175">
            <v>321011</v>
          </cell>
        </row>
        <row r="1176">
          <cell r="A1176">
            <v>505210</v>
          </cell>
          <cell r="B1176" t="str">
            <v xml:space="preserve">  L°p dúng vÖ k¿o th¾p L&lt;=18m           </v>
          </cell>
          <cell r="C1176" t="str">
            <v xml:space="preserve"> t¶n </v>
          </cell>
          <cell r="D1176">
            <v>224896</v>
          </cell>
          <cell r="E1176">
            <v>65245</v>
          </cell>
          <cell r="F1176">
            <v>211369</v>
          </cell>
        </row>
        <row r="1177">
          <cell r="A1177">
            <v>505220</v>
          </cell>
          <cell r="B1177" t="str">
            <v xml:space="preserve">  L°p dúng vÖ k¿o th¾p L&gt; 18m           </v>
          </cell>
          <cell r="C1177" t="str">
            <v xml:space="preserve"> t¶n </v>
          </cell>
          <cell r="D1177">
            <v>223727</v>
          </cell>
          <cell r="E1177">
            <v>57202</v>
          </cell>
          <cell r="F1177">
            <v>227263</v>
          </cell>
        </row>
        <row r="1178">
          <cell r="A1178">
            <v>505310</v>
          </cell>
          <cell r="B1178" t="str">
            <v xml:space="preserve">  L°p dúng x¡ gã th¾p                       </v>
          </cell>
          <cell r="C1178" t="str">
            <v xml:space="preserve"> t¶n </v>
          </cell>
          <cell r="D1178">
            <v>227440</v>
          </cell>
          <cell r="E1178">
            <v>29509</v>
          </cell>
          <cell r="F1178">
            <v>282111</v>
          </cell>
        </row>
        <row r="1179">
          <cell r="A1179">
            <v>505410</v>
          </cell>
          <cell r="B1179" t="str">
            <v xml:space="preserve">  L°p dúng gi±ng th¾p liÅn kÆt = ½inh tŸn   </v>
          </cell>
          <cell r="C1179" t="str">
            <v xml:space="preserve"> t¶n </v>
          </cell>
          <cell r="D1179">
            <v>262013</v>
          </cell>
          <cell r="E1179">
            <v>233263</v>
          </cell>
          <cell r="F1179">
            <v>865534</v>
          </cell>
        </row>
        <row r="1180">
          <cell r="A1180">
            <v>505420</v>
          </cell>
          <cell r="B1180" t="str">
            <v xml:space="preserve">  L°p dúng gi±ng th¾p liÅn kÆt = bu láng    </v>
          </cell>
          <cell r="C1180" t="str">
            <v xml:space="preserve"> t¶n </v>
          </cell>
          <cell r="D1180">
            <v>674411</v>
          </cell>
          <cell r="E1180">
            <v>25834</v>
          </cell>
          <cell r="F1180">
            <v>313831</v>
          </cell>
        </row>
        <row r="1181">
          <cell r="A1181">
            <v>505510</v>
          </cell>
          <cell r="B1181" t="str">
            <v xml:space="preserve">  L°p d·m tõéng,cæt châng,d·m c·u tròc ½çn  </v>
          </cell>
          <cell r="C1181" t="str">
            <v xml:space="preserve"> t¶n </v>
          </cell>
          <cell r="D1181">
            <v>315749</v>
          </cell>
          <cell r="E1181">
            <v>76528</v>
          </cell>
          <cell r="F1181">
            <v>271688</v>
          </cell>
        </row>
        <row r="1182">
          <cell r="A1182">
            <v>505610</v>
          </cell>
          <cell r="B1182" t="str">
            <v xml:space="preserve">  L°p d·m c·u tròc kÌ c¨ t¶n h¬m,d¡n h¬m</v>
          </cell>
          <cell r="C1182" t="str">
            <v xml:space="preserve"> t¶n </v>
          </cell>
          <cell r="D1182">
            <v>197866</v>
          </cell>
          <cell r="E1182">
            <v>81963</v>
          </cell>
          <cell r="F1182">
            <v>278212</v>
          </cell>
        </row>
        <row r="1183">
          <cell r="A1183">
            <v>505710</v>
          </cell>
          <cell r="B1183" t="str">
            <v xml:space="preserve">  L°p dúng thang s°t ½öng                   </v>
          </cell>
          <cell r="C1183" t="str">
            <v xml:space="preserve"> t¶n </v>
          </cell>
          <cell r="D1183">
            <v>131483</v>
          </cell>
          <cell r="E1183">
            <v>63558</v>
          </cell>
          <cell r="F1183">
            <v>399334</v>
          </cell>
        </row>
        <row r="1184">
          <cell r="A1184">
            <v>505720</v>
          </cell>
          <cell r="B1184" t="str">
            <v xml:space="preserve">  L°p dúng thang s°t xiÅn                   </v>
          </cell>
          <cell r="C1184" t="str">
            <v xml:space="preserve"> t¶n </v>
          </cell>
          <cell r="D1184">
            <v>150587</v>
          </cell>
          <cell r="E1184">
            <v>37724</v>
          </cell>
          <cell r="F1184">
            <v>268746</v>
          </cell>
        </row>
        <row r="1185">
          <cell r="A1185">
            <v>505730</v>
          </cell>
          <cell r="B1185" t="str">
            <v xml:space="preserve">  L°p dúng lan can s°t                      </v>
          </cell>
          <cell r="C1185" t="str">
            <v xml:space="preserve"> t¶n </v>
          </cell>
          <cell r="D1185">
            <v>136511</v>
          </cell>
          <cell r="E1185">
            <v>45939</v>
          </cell>
          <cell r="F1185">
            <v>515871</v>
          </cell>
        </row>
        <row r="1186">
          <cell r="A1186">
            <v>505740</v>
          </cell>
          <cell r="B1186" t="str">
            <v xml:space="preserve">  L°p dúng cøa sä tréi                      </v>
          </cell>
          <cell r="C1186" t="str">
            <v xml:space="preserve"> t¶n </v>
          </cell>
          <cell r="D1186">
            <v>11888</v>
          </cell>
          <cell r="E1186">
            <v>51506</v>
          </cell>
          <cell r="F1186">
            <v>210064</v>
          </cell>
        </row>
        <row r="1187">
          <cell r="A1187">
            <v>505810</v>
          </cell>
          <cell r="B1187" t="str">
            <v xml:space="preserve">  L°p dúng s¡n thao tŸc                     </v>
          </cell>
          <cell r="C1187" t="str">
            <v xml:space="preserve"> t¶n </v>
          </cell>
          <cell r="D1187">
            <v>544600</v>
          </cell>
          <cell r="E1187">
            <v>140978</v>
          </cell>
          <cell r="F1187">
            <v>379766</v>
          </cell>
        </row>
        <row r="1188">
          <cell r="A1188">
            <v>505910</v>
          </cell>
          <cell r="B1188" t="str">
            <v xml:space="preserve">  L°p cŸc c¶u kiÎn th¾p &lt;=50kg = thð cáng   </v>
          </cell>
          <cell r="C1188" t="str">
            <v xml:space="preserve"> t¶n </v>
          </cell>
          <cell r="D1188">
            <v>452806</v>
          </cell>
          <cell r="E1188">
            <v>126036</v>
          </cell>
          <cell r="F1188">
            <v>229970</v>
          </cell>
        </row>
        <row r="1189">
          <cell r="A1189">
            <v>601110</v>
          </cell>
          <cell r="B1189" t="str">
            <v xml:space="preserve">  L¡m mŸi ngÜi 22v/m2,cao &lt;=4m          </v>
          </cell>
          <cell r="C1189" t="str">
            <v xml:space="preserve"> m2 </v>
          </cell>
          <cell r="D1189">
            <v>27074.71</v>
          </cell>
          <cell r="E1189">
            <v>1284.73</v>
          </cell>
          <cell r="F1189">
            <v>8.98</v>
          </cell>
        </row>
        <row r="1190">
          <cell r="A1190">
            <v>601120</v>
          </cell>
          <cell r="B1190" t="str">
            <v xml:space="preserve">  L¡m mŸi ngÜi 22v/m2,cao &gt; 4m          </v>
          </cell>
          <cell r="C1190" t="str">
            <v xml:space="preserve"> m2 </v>
          </cell>
          <cell r="D1190">
            <v>27074.71</v>
          </cell>
          <cell r="E1190">
            <v>1417.13</v>
          </cell>
          <cell r="F1190">
            <v>224.13</v>
          </cell>
        </row>
        <row r="1191">
          <cell r="A1191">
            <v>605110</v>
          </cell>
          <cell r="B1191" t="str">
            <v xml:space="preserve">  L¡m mŸi Fibrá xi m¯ng                     </v>
          </cell>
          <cell r="C1191" t="str">
            <v xml:space="preserve"> m2 </v>
          </cell>
          <cell r="D1191">
            <v>35625.519999999997</v>
          </cell>
          <cell r="E1191">
            <v>832.31</v>
          </cell>
          <cell r="F1191">
            <v>0</v>
          </cell>
        </row>
        <row r="1192">
          <cell r="A1192">
            <v>605210</v>
          </cell>
          <cell r="B1192" t="str">
            <v xml:space="preserve">  L¡m mŸi tán trŸng kÁm                 </v>
          </cell>
          <cell r="C1192" t="str">
            <v xml:space="preserve"> m2 </v>
          </cell>
          <cell r="D1192">
            <v>86170.12</v>
          </cell>
          <cell r="E1192">
            <v>691.79</v>
          </cell>
          <cell r="F1192">
            <v>0</v>
          </cell>
        </row>
        <row r="1193">
          <cell r="A1193">
            <v>605310</v>
          </cell>
          <cell r="B1193" t="str">
            <v xml:space="preserve">  L¡m mŸi t¶m nhúa trong lõìn sÜng          </v>
          </cell>
          <cell r="C1193" t="str">
            <v xml:space="preserve"> m2 </v>
          </cell>
          <cell r="D1193">
            <v>31714.14</v>
          </cell>
          <cell r="E1193">
            <v>553.42999999999995</v>
          </cell>
          <cell r="F1193">
            <v>0</v>
          </cell>
        </row>
        <row r="1194">
          <cell r="A1194">
            <v>606110</v>
          </cell>
          <cell r="B1194" t="str">
            <v xml:space="preserve">  DŸn ngÜi trÅn mŸi nghiÅng bÅ táng H&lt;=4m   </v>
          </cell>
          <cell r="C1194" t="str">
            <v xml:space="preserve"> m2 </v>
          </cell>
          <cell r="D1194">
            <v>42402</v>
          </cell>
          <cell r="E1194">
            <v>5637</v>
          </cell>
          <cell r="F1194">
            <v>113</v>
          </cell>
        </row>
        <row r="1195">
          <cell r="A1195">
            <v>606120</v>
          </cell>
          <cell r="B1195" t="str">
            <v xml:space="preserve">  DŸn ngÜi trÅn mŸi nghiÅng bÅ táng H&gt; 4m   </v>
          </cell>
          <cell r="C1195" t="str">
            <v xml:space="preserve"> m2 </v>
          </cell>
          <cell r="D1195">
            <v>42402</v>
          </cell>
          <cell r="E1195">
            <v>6201</v>
          </cell>
          <cell r="F1195">
            <v>113</v>
          </cell>
        </row>
        <row r="1196">
          <cell r="A1196">
            <v>651111</v>
          </cell>
          <cell r="B1196" t="str">
            <v xml:space="preserve">  TrŸt tõéng d¡y 1.0cm,cao &lt;=4m    M25  </v>
          </cell>
          <cell r="C1196" t="str">
            <v xml:space="preserve"> m2 </v>
          </cell>
          <cell r="D1196">
            <v>1782</v>
          </cell>
          <cell r="E1196">
            <v>1506</v>
          </cell>
          <cell r="F1196">
            <v>77</v>
          </cell>
        </row>
        <row r="1197">
          <cell r="A1197">
            <v>651112</v>
          </cell>
          <cell r="B1197" t="str">
            <v xml:space="preserve">  TrŸt tõéng d¡y 1.0cm,cao &lt;=4m    M50  </v>
          </cell>
          <cell r="C1197" t="str">
            <v xml:space="preserve"> m2 </v>
          </cell>
          <cell r="D1197">
            <v>2712</v>
          </cell>
          <cell r="E1197">
            <v>1506</v>
          </cell>
          <cell r="F1197">
            <v>77</v>
          </cell>
        </row>
        <row r="1198">
          <cell r="A1198">
            <v>651121</v>
          </cell>
          <cell r="B1198" t="str">
            <v xml:space="preserve">  TrŸt tõéng d¡y 1.0cm,cao &gt; 4m    M25  </v>
          </cell>
          <cell r="C1198" t="str">
            <v xml:space="preserve"> m2 </v>
          </cell>
          <cell r="D1198">
            <v>1791</v>
          </cell>
          <cell r="E1198">
            <v>2166</v>
          </cell>
          <cell r="F1198">
            <v>113</v>
          </cell>
        </row>
        <row r="1199">
          <cell r="A1199">
            <v>651122</v>
          </cell>
          <cell r="B1199" t="str">
            <v xml:space="preserve">  TrŸt tõéng d¡y 1.0cm,cao &gt; 4m    M50  </v>
          </cell>
          <cell r="C1199" t="str">
            <v xml:space="preserve"> m2 </v>
          </cell>
          <cell r="D1199">
            <v>2726</v>
          </cell>
          <cell r="E1199">
            <v>2166</v>
          </cell>
          <cell r="F1199">
            <v>113</v>
          </cell>
        </row>
        <row r="1200">
          <cell r="A1200">
            <v>651131</v>
          </cell>
          <cell r="B1200" t="str">
            <v xml:space="preserve">  TrŸt tõéng d¡y 1.5cm,cao &lt;=4m    M25  </v>
          </cell>
          <cell r="C1200" t="str">
            <v xml:space="preserve"> m2 </v>
          </cell>
          <cell r="D1200">
            <v>2524</v>
          </cell>
          <cell r="E1200">
            <v>1506</v>
          </cell>
          <cell r="F1200">
            <v>77</v>
          </cell>
        </row>
        <row r="1201">
          <cell r="A1201">
            <v>651132</v>
          </cell>
          <cell r="B1201" t="str">
            <v xml:space="preserve">  TrŸt tõéng d¡y 1.5cm,cao &lt;=4m    M50  </v>
          </cell>
          <cell r="C1201" t="str">
            <v xml:space="preserve"> m2 </v>
          </cell>
          <cell r="D1201">
            <v>3842</v>
          </cell>
          <cell r="E1201">
            <v>1506</v>
          </cell>
          <cell r="F1201">
            <v>77</v>
          </cell>
        </row>
        <row r="1202">
          <cell r="A1202">
            <v>651141</v>
          </cell>
          <cell r="B1202" t="str">
            <v xml:space="preserve">  TrŸt tõéng d¡y 1.5cm,cao &gt; 4m    M25  </v>
          </cell>
          <cell r="C1202" t="str">
            <v xml:space="preserve"> m2 </v>
          </cell>
          <cell r="D1202">
            <v>2537</v>
          </cell>
          <cell r="E1202">
            <v>2166</v>
          </cell>
          <cell r="F1202">
            <v>113</v>
          </cell>
        </row>
        <row r="1203">
          <cell r="A1203">
            <v>651142</v>
          </cell>
          <cell r="B1203" t="str">
            <v xml:space="preserve">  TrŸt tõéng d¡y 1.5cm,cao &gt; 4m    M50  </v>
          </cell>
          <cell r="C1203" t="str">
            <v xml:space="preserve"> m2 </v>
          </cell>
          <cell r="D1203">
            <v>3862</v>
          </cell>
          <cell r="E1203">
            <v>2166</v>
          </cell>
          <cell r="F1203">
            <v>113</v>
          </cell>
        </row>
        <row r="1204">
          <cell r="A1204">
            <v>651151</v>
          </cell>
          <cell r="B1204" t="str">
            <v xml:space="preserve">  TrŸt tõéng d¡y 2.0cm,cao &lt;=4m    M25  </v>
          </cell>
          <cell r="C1204" t="str">
            <v xml:space="preserve"> m2 </v>
          </cell>
          <cell r="D1204">
            <v>3415</v>
          </cell>
          <cell r="E1204">
            <v>1506</v>
          </cell>
          <cell r="F1204">
            <v>77</v>
          </cell>
        </row>
        <row r="1205">
          <cell r="A1205">
            <v>651152</v>
          </cell>
          <cell r="B1205" t="str">
            <v xml:space="preserve">  TrŸt tõéng d¡y 2.0cm,cao &lt;=4m    M50  </v>
          </cell>
          <cell r="C1205" t="str">
            <v xml:space="preserve"> m2 </v>
          </cell>
          <cell r="D1205">
            <v>5199</v>
          </cell>
          <cell r="E1205">
            <v>1506</v>
          </cell>
          <cell r="F1205">
            <v>77</v>
          </cell>
        </row>
        <row r="1206">
          <cell r="A1206">
            <v>651153</v>
          </cell>
          <cell r="B1206" t="str">
            <v xml:space="preserve">  TrŸt tõéng d¡y 2.0cm,cao &lt;=4m    M75  </v>
          </cell>
          <cell r="C1206" t="str">
            <v xml:space="preserve"> m2 </v>
          </cell>
          <cell r="D1206">
            <v>6983</v>
          </cell>
          <cell r="E1206">
            <v>1506</v>
          </cell>
          <cell r="F1206">
            <v>77</v>
          </cell>
        </row>
        <row r="1207">
          <cell r="A1207">
            <v>651161</v>
          </cell>
          <cell r="B1207" t="str">
            <v xml:space="preserve">  TrŸt tõéng d¡y 2.0cm,cao &gt; 4m    M25  </v>
          </cell>
          <cell r="C1207" t="str">
            <v xml:space="preserve"> m2 </v>
          </cell>
          <cell r="D1207">
            <v>3432</v>
          </cell>
          <cell r="E1207">
            <v>2166</v>
          </cell>
          <cell r="F1207">
            <v>113</v>
          </cell>
        </row>
        <row r="1208">
          <cell r="A1208">
            <v>651162</v>
          </cell>
          <cell r="B1208" t="str">
            <v xml:space="preserve">  TrŸt tõéng d¡y 2.0cm,cao &gt; 4m    M50  </v>
          </cell>
          <cell r="C1208" t="str">
            <v xml:space="preserve"> m2 </v>
          </cell>
          <cell r="D1208">
            <v>5225</v>
          </cell>
          <cell r="E1208">
            <v>2166</v>
          </cell>
          <cell r="F1208">
            <v>113</v>
          </cell>
        </row>
        <row r="1209">
          <cell r="A1209">
            <v>651163</v>
          </cell>
          <cell r="B1209" t="str">
            <v xml:space="preserve">  TrŸt tõéng d¡y 2.0cm,cao &gt; 4m    M75  </v>
          </cell>
          <cell r="C1209" t="str">
            <v xml:space="preserve"> m2 </v>
          </cell>
          <cell r="D1209">
            <v>7018</v>
          </cell>
          <cell r="E1209">
            <v>2166</v>
          </cell>
          <cell r="F1209">
            <v>113</v>
          </cell>
        </row>
        <row r="1210">
          <cell r="A1210">
            <v>651211</v>
          </cell>
          <cell r="B1210" t="str">
            <v xml:space="preserve">  TrŸt trò,C·u thang,Lam ½öng,d¡y 1 cm,M25  </v>
          </cell>
          <cell r="C1210" t="str">
            <v xml:space="preserve"> m2 </v>
          </cell>
          <cell r="D1210">
            <v>1940</v>
          </cell>
          <cell r="E1210">
            <v>5476</v>
          </cell>
          <cell r="F1210">
            <v>113</v>
          </cell>
        </row>
        <row r="1211">
          <cell r="A1211">
            <v>651212</v>
          </cell>
          <cell r="B1211" t="str">
            <v xml:space="preserve">  TrŸt trò,C·u thang,Lam ½öng,d¡y 1 cm,M50  </v>
          </cell>
          <cell r="C1211" t="str">
            <v xml:space="preserve"> m2 </v>
          </cell>
          <cell r="D1211">
            <v>2953</v>
          </cell>
          <cell r="E1211">
            <v>5476</v>
          </cell>
          <cell r="F1211">
            <v>113</v>
          </cell>
        </row>
        <row r="1212">
          <cell r="A1212">
            <v>651221</v>
          </cell>
          <cell r="B1212" t="str">
            <v xml:space="preserve">  TrŸt trò,C·u thang,Lam ½öng,d¡y1.5cm,M25  </v>
          </cell>
          <cell r="C1212" t="str">
            <v xml:space="preserve"> m2 </v>
          </cell>
          <cell r="D1212">
            <v>2686</v>
          </cell>
          <cell r="E1212">
            <v>5476</v>
          </cell>
          <cell r="F1212">
            <v>113</v>
          </cell>
        </row>
        <row r="1213">
          <cell r="A1213">
            <v>651222</v>
          </cell>
          <cell r="B1213" t="str">
            <v xml:space="preserve">  TrŸt trò,C·u thang,Lam ½öng,d¡y1.5cm,M50  </v>
          </cell>
          <cell r="C1213" t="str">
            <v xml:space="preserve"> m2 </v>
          </cell>
          <cell r="D1213">
            <v>4089</v>
          </cell>
          <cell r="E1213">
            <v>5476</v>
          </cell>
          <cell r="F1213">
            <v>113</v>
          </cell>
        </row>
        <row r="1214">
          <cell r="A1214">
            <v>651231</v>
          </cell>
          <cell r="B1214" t="str">
            <v xml:space="preserve">  TrŸt trò,C·u thang,Lam ½öng,d¡y 2 cm,M25  </v>
          </cell>
          <cell r="C1214" t="str">
            <v xml:space="preserve"> m2 </v>
          </cell>
          <cell r="D1214">
            <v>3730</v>
          </cell>
          <cell r="E1214">
            <v>5476</v>
          </cell>
          <cell r="F1214">
            <v>113</v>
          </cell>
        </row>
        <row r="1215">
          <cell r="A1215">
            <v>651232</v>
          </cell>
          <cell r="B1215" t="str">
            <v xml:space="preserve">  TrŸt trò,C·u thang,Lam ½öng,d¡y 2 cm,M50  </v>
          </cell>
          <cell r="C1215" t="str">
            <v xml:space="preserve"> m2 </v>
          </cell>
          <cell r="D1215">
            <v>5679</v>
          </cell>
          <cell r="E1215">
            <v>5476</v>
          </cell>
          <cell r="F1215">
            <v>113</v>
          </cell>
        </row>
        <row r="1216">
          <cell r="A1216">
            <v>651311</v>
          </cell>
          <cell r="B1216" t="str">
            <v xml:space="preserve">  TrŸt x¡,d·m                      M50  </v>
          </cell>
          <cell r="C1216" t="str">
            <v xml:space="preserve"> m2 </v>
          </cell>
          <cell r="D1216">
            <v>4068</v>
          </cell>
          <cell r="E1216">
            <v>3629</v>
          </cell>
          <cell r="F1216">
            <v>113</v>
          </cell>
        </row>
        <row r="1217">
          <cell r="A1217">
            <v>651321</v>
          </cell>
          <cell r="B1217" t="str">
            <v xml:space="preserve">  TrŸt tr·n                            M50  </v>
          </cell>
          <cell r="C1217" t="str">
            <v xml:space="preserve"> m2 </v>
          </cell>
          <cell r="D1217">
            <v>4068</v>
          </cell>
          <cell r="E1217">
            <v>3299</v>
          </cell>
          <cell r="F1217">
            <v>113</v>
          </cell>
        </row>
        <row r="1218">
          <cell r="A1218">
            <v>651411</v>
          </cell>
          <cell r="B1218" t="str">
            <v xml:space="preserve">  TrŸt ph¡o                            M50  </v>
          </cell>
          <cell r="C1218" t="str">
            <v>m</v>
          </cell>
          <cell r="D1218">
            <v>478</v>
          </cell>
          <cell r="E1218">
            <v>1517</v>
          </cell>
          <cell r="F1218">
            <v>0</v>
          </cell>
        </row>
        <row r="1219">
          <cell r="A1219">
            <v>651421</v>
          </cell>
          <cell r="B1219" t="str">
            <v xml:space="preserve">  TrŸt gé ch×                          M50  </v>
          </cell>
          <cell r="C1219" t="str">
            <v>m</v>
          </cell>
          <cell r="D1219">
            <v>860</v>
          </cell>
          <cell r="E1219">
            <v>1007</v>
          </cell>
          <cell r="F1219">
            <v>0</v>
          </cell>
        </row>
        <row r="1220">
          <cell r="A1220">
            <v>651511</v>
          </cell>
          <cell r="B1220" t="str">
            <v xml:space="preserve">  TrŸt sÅná,mŸi h°t,lam ngang d¡y 1cm  M50  </v>
          </cell>
          <cell r="C1220" t="str">
            <v xml:space="preserve"> m2 </v>
          </cell>
          <cell r="D1220">
            <v>2293</v>
          </cell>
          <cell r="E1220">
            <v>2639</v>
          </cell>
          <cell r="F1220">
            <v>0</v>
          </cell>
        </row>
        <row r="1221">
          <cell r="A1221">
            <v>652110</v>
          </cell>
          <cell r="B1221" t="str">
            <v xml:space="preserve">  TrŸt v¸y tõéng châng vang            M50  </v>
          </cell>
          <cell r="C1221" t="str">
            <v xml:space="preserve"> m2 </v>
          </cell>
          <cell r="D1221">
            <v>5418</v>
          </cell>
          <cell r="E1221">
            <v>3409</v>
          </cell>
          <cell r="F1221">
            <v>0</v>
          </cell>
        </row>
        <row r="1222">
          <cell r="A1222">
            <v>653111</v>
          </cell>
          <cell r="B1222" t="str">
            <v xml:space="preserve">  TrŸt granito gé ch×,½â tõéng d¡y 1cm  M50</v>
          </cell>
          <cell r="C1222" t="str">
            <v>m</v>
          </cell>
          <cell r="D1222">
            <v>1807</v>
          </cell>
          <cell r="E1222">
            <v>3519</v>
          </cell>
          <cell r="F1222">
            <v>0</v>
          </cell>
        </row>
        <row r="1223">
          <cell r="A1223">
            <v>653210</v>
          </cell>
          <cell r="B1223" t="str">
            <v xml:space="preserve">  TrŸt granito tay vin c·u thang d¡y 2.5cm</v>
          </cell>
          <cell r="C1223" t="str">
            <v xml:space="preserve"> m2 </v>
          </cell>
          <cell r="D1223">
            <v>21168</v>
          </cell>
          <cell r="E1223">
            <v>32216</v>
          </cell>
          <cell r="F1223">
            <v>0</v>
          </cell>
        </row>
        <row r="1224">
          <cell r="A1224">
            <v>653310</v>
          </cell>
          <cell r="B1224" t="str">
            <v xml:space="preserve">  TrŸt granito th¡nh á v¯ng,sÅná..d¡y 1.0cm</v>
          </cell>
          <cell r="C1224" t="str">
            <v xml:space="preserve"> m2 </v>
          </cell>
          <cell r="D1224">
            <v>17974</v>
          </cell>
          <cell r="E1224">
            <v>28038</v>
          </cell>
          <cell r="F1224">
            <v>0</v>
          </cell>
        </row>
        <row r="1225">
          <cell r="A1225">
            <v>653320</v>
          </cell>
          <cell r="B1225" t="str">
            <v xml:space="preserve">  TrŸt granito th¡nh á v¯ng,sÅná..d¡y 1.5cm</v>
          </cell>
          <cell r="C1225" t="str">
            <v xml:space="preserve"> m2 </v>
          </cell>
          <cell r="D1225">
            <v>19588</v>
          </cell>
          <cell r="E1225">
            <v>28038</v>
          </cell>
          <cell r="F1225">
            <v>0</v>
          </cell>
        </row>
        <row r="1226">
          <cell r="A1226">
            <v>653410</v>
          </cell>
          <cell r="B1226" t="str">
            <v xml:space="preserve">  TrŸt granito tõéng              d¡y 1.0cm</v>
          </cell>
          <cell r="C1226" t="str">
            <v xml:space="preserve"> m2 </v>
          </cell>
          <cell r="D1226">
            <v>17974</v>
          </cell>
          <cell r="E1226">
            <v>11545</v>
          </cell>
          <cell r="F1226">
            <v>0</v>
          </cell>
        </row>
        <row r="1227">
          <cell r="A1227">
            <v>653420</v>
          </cell>
          <cell r="B1227" t="str">
            <v xml:space="preserve">  TrŸt granito tõéng              d¡y 1.5cm</v>
          </cell>
          <cell r="C1227" t="str">
            <v xml:space="preserve"> m2 </v>
          </cell>
          <cell r="D1227">
            <v>19588</v>
          </cell>
          <cell r="E1227">
            <v>11545</v>
          </cell>
          <cell r="F1227">
            <v>0</v>
          </cell>
        </row>
        <row r="1228">
          <cell r="A1228">
            <v>653430</v>
          </cell>
          <cell r="B1228" t="str">
            <v xml:space="preserve">  TrŸt granito trò,cæt            d¡y 1.0cm</v>
          </cell>
          <cell r="C1228" t="str">
            <v xml:space="preserve"> m2 </v>
          </cell>
          <cell r="D1228">
            <v>17974</v>
          </cell>
          <cell r="E1228">
            <v>27818</v>
          </cell>
          <cell r="F1228">
            <v>0</v>
          </cell>
        </row>
        <row r="1229">
          <cell r="A1229">
            <v>653440</v>
          </cell>
          <cell r="B1229" t="str">
            <v xml:space="preserve">  TrŸt granito trò,cæt            d¡y 1.5cm</v>
          </cell>
          <cell r="C1229" t="str">
            <v xml:space="preserve"> m2 </v>
          </cell>
          <cell r="D1229">
            <v>19588</v>
          </cell>
          <cell r="E1229">
            <v>27818</v>
          </cell>
          <cell r="F1229">
            <v>0</v>
          </cell>
        </row>
        <row r="1230">
          <cell r="A1230">
            <v>654110</v>
          </cell>
          <cell r="B1230" t="str">
            <v xml:space="preserve">  TrŸt ½Ÿ røa tõéng              cao &lt;=4m   </v>
          </cell>
          <cell r="C1230" t="str">
            <v xml:space="preserve"> m2 </v>
          </cell>
          <cell r="D1230">
            <v>19869</v>
          </cell>
          <cell r="E1230">
            <v>5278</v>
          </cell>
          <cell r="F1230">
            <v>77</v>
          </cell>
        </row>
        <row r="1231">
          <cell r="A1231">
            <v>654120</v>
          </cell>
          <cell r="B1231" t="str">
            <v xml:space="preserve">  TrŸt ½Ÿ røa tõéng              cao &gt; 4m   </v>
          </cell>
          <cell r="C1231" t="str">
            <v xml:space="preserve"> m2 </v>
          </cell>
          <cell r="D1231">
            <v>19869</v>
          </cell>
          <cell r="E1231">
            <v>6047</v>
          </cell>
          <cell r="F1231">
            <v>149</v>
          </cell>
        </row>
        <row r="1232">
          <cell r="A1232">
            <v>654130</v>
          </cell>
          <cell r="B1232" t="str">
            <v xml:space="preserve">  TrŸt ½Ÿ røa trò                cao &lt;=4m   </v>
          </cell>
          <cell r="C1232" t="str">
            <v xml:space="preserve"> m2 </v>
          </cell>
          <cell r="D1232">
            <v>19869</v>
          </cell>
          <cell r="E1232">
            <v>9126</v>
          </cell>
          <cell r="F1232">
            <v>77</v>
          </cell>
        </row>
        <row r="1233">
          <cell r="A1233">
            <v>654140</v>
          </cell>
          <cell r="B1233" t="str">
            <v xml:space="preserve">  TrŸt ½Ÿ røa trò                cao &gt; 4m   </v>
          </cell>
          <cell r="C1233" t="str">
            <v xml:space="preserve"> m2 </v>
          </cell>
          <cell r="D1233">
            <v>19869</v>
          </cell>
          <cell r="E1233">
            <v>10336</v>
          </cell>
          <cell r="F1233">
            <v>149</v>
          </cell>
        </row>
        <row r="1234">
          <cell r="A1234">
            <v>654210</v>
          </cell>
          <cell r="B1234" t="str">
            <v xml:space="preserve">  TrŸt ½Ÿ røa th¡nh á v¯ng,sÅná..d¡y 1.5cm  </v>
          </cell>
          <cell r="C1234" t="str">
            <v xml:space="preserve"> m2 </v>
          </cell>
          <cell r="D1234">
            <v>22764</v>
          </cell>
          <cell r="E1234">
            <v>12425</v>
          </cell>
          <cell r="F1234">
            <v>0</v>
          </cell>
        </row>
        <row r="1235">
          <cell r="A1235">
            <v>662110</v>
          </cell>
          <cell r="B1235" t="str">
            <v xml:space="preserve">  âp tõéng g­ch men sö 15x15,H&lt;=4m,M50      </v>
          </cell>
          <cell r="C1235" t="str">
            <v xml:space="preserve"> m2 </v>
          </cell>
          <cell r="D1235">
            <v>40453</v>
          </cell>
          <cell r="E1235">
            <v>7554</v>
          </cell>
          <cell r="F1235">
            <v>0</v>
          </cell>
        </row>
        <row r="1236">
          <cell r="A1236">
            <v>662120</v>
          </cell>
          <cell r="B1236" t="str">
            <v xml:space="preserve">  âp tõéng g­ch men sö 15x15,H&gt; 4m,M50      </v>
          </cell>
          <cell r="C1236" t="str">
            <v xml:space="preserve"> m2 </v>
          </cell>
          <cell r="D1236">
            <v>40453</v>
          </cell>
          <cell r="E1236">
            <v>8005</v>
          </cell>
          <cell r="F1236">
            <v>143</v>
          </cell>
        </row>
        <row r="1237">
          <cell r="A1237">
            <v>662130</v>
          </cell>
          <cell r="B1237" t="str">
            <v xml:space="preserve">  âp tõéng g­ch men sö 11x11,H&lt;=4m,M50      </v>
          </cell>
          <cell r="C1237" t="str">
            <v xml:space="preserve"> m2 </v>
          </cell>
          <cell r="D1237">
            <v>51474</v>
          </cell>
          <cell r="E1237">
            <v>8005</v>
          </cell>
          <cell r="F1237">
            <v>0</v>
          </cell>
        </row>
        <row r="1238">
          <cell r="A1238">
            <v>662140</v>
          </cell>
          <cell r="B1238" t="str">
            <v xml:space="preserve">  âp tõéng g­ch men sö 11x11,H&gt; 4m,M50      </v>
          </cell>
          <cell r="C1238" t="str">
            <v xml:space="preserve"> m2 </v>
          </cell>
          <cell r="D1238">
            <v>51474</v>
          </cell>
          <cell r="E1238">
            <v>8772</v>
          </cell>
          <cell r="F1238">
            <v>143</v>
          </cell>
        </row>
        <row r="1239">
          <cell r="A1239">
            <v>662150</v>
          </cell>
          <cell r="B1239" t="str">
            <v xml:space="preserve">  âp trò g­ch men sö 15x15,M50              </v>
          </cell>
          <cell r="C1239" t="str">
            <v xml:space="preserve"> m2 </v>
          </cell>
          <cell r="D1239">
            <v>40453</v>
          </cell>
          <cell r="E1239">
            <v>11793</v>
          </cell>
          <cell r="F1239">
            <v>143</v>
          </cell>
        </row>
        <row r="1240">
          <cell r="A1240">
            <v>662160</v>
          </cell>
          <cell r="B1240" t="str">
            <v xml:space="preserve">  âp trò g­ch men sö 11x11,M50              </v>
          </cell>
          <cell r="C1240" t="str">
            <v xml:space="preserve"> m2 </v>
          </cell>
          <cell r="D1240">
            <v>51474</v>
          </cell>
          <cell r="E1240">
            <v>12503</v>
          </cell>
          <cell r="F1240">
            <v>143</v>
          </cell>
        </row>
        <row r="1241">
          <cell r="A1241">
            <v>662111</v>
          </cell>
          <cell r="B1241" t="str">
            <v xml:space="preserve">  âp tõéng g­ch men sö 15x15,H&lt;=4m,M50      </v>
          </cell>
          <cell r="C1241" t="str">
            <v xml:space="preserve"> m2 </v>
          </cell>
          <cell r="D1241">
            <v>40453</v>
          </cell>
          <cell r="E1241">
            <v>7554</v>
          </cell>
          <cell r="F1241">
            <v>0</v>
          </cell>
        </row>
        <row r="1242">
          <cell r="A1242">
            <v>662121</v>
          </cell>
          <cell r="B1242" t="str">
            <v xml:space="preserve">  âp tõéng g­ch men sö 15x15,H&gt; 4m,M50      </v>
          </cell>
          <cell r="C1242" t="str">
            <v xml:space="preserve"> m2 </v>
          </cell>
          <cell r="D1242">
            <v>40453</v>
          </cell>
          <cell r="E1242">
            <v>8005</v>
          </cell>
          <cell r="F1242">
            <v>143</v>
          </cell>
        </row>
        <row r="1243">
          <cell r="A1243">
            <v>662131</v>
          </cell>
          <cell r="B1243" t="str">
            <v xml:space="preserve">  âp tõéng g­ch men sö 11x11,H&lt;=4m,M50      </v>
          </cell>
          <cell r="C1243" t="str">
            <v xml:space="preserve"> m2 </v>
          </cell>
          <cell r="D1243">
            <v>51474</v>
          </cell>
          <cell r="E1243">
            <v>8005</v>
          </cell>
          <cell r="F1243">
            <v>0</v>
          </cell>
        </row>
        <row r="1244">
          <cell r="A1244">
            <v>662141</v>
          </cell>
          <cell r="B1244" t="str">
            <v xml:space="preserve">  âp tõéng g­ch men sö 11x11,H&gt; 4m,M50      </v>
          </cell>
          <cell r="C1244" t="str">
            <v xml:space="preserve"> m2 </v>
          </cell>
          <cell r="D1244">
            <v>51474</v>
          </cell>
          <cell r="E1244">
            <v>8772</v>
          </cell>
          <cell r="F1244">
            <v>143</v>
          </cell>
        </row>
        <row r="1245">
          <cell r="A1245">
            <v>662151</v>
          </cell>
          <cell r="B1245" t="str">
            <v xml:space="preserve">  âp trò g­ch men sö 15x15,M50              </v>
          </cell>
          <cell r="C1245" t="str">
            <v xml:space="preserve"> m2 </v>
          </cell>
          <cell r="D1245">
            <v>40453</v>
          </cell>
          <cell r="E1245">
            <v>11793</v>
          </cell>
          <cell r="F1245">
            <v>143</v>
          </cell>
        </row>
        <row r="1246">
          <cell r="A1246">
            <v>662161</v>
          </cell>
          <cell r="B1246" t="str">
            <v xml:space="preserve">  âp trò g­ch men sö 11x11,M50              </v>
          </cell>
          <cell r="C1246" t="str">
            <v xml:space="preserve"> m2 </v>
          </cell>
          <cell r="D1246">
            <v>51474</v>
          </cell>
          <cell r="E1246">
            <v>12503</v>
          </cell>
          <cell r="F1246">
            <v>143</v>
          </cell>
        </row>
        <row r="1247">
          <cell r="A1247">
            <v>663110</v>
          </cell>
          <cell r="B1247" t="str">
            <v xml:space="preserve">  âp tõéng g­ch giÆng ½Ÿy 6x20,cao &lt;=4m</v>
          </cell>
          <cell r="C1247" t="str">
            <v xml:space="preserve"> m2 </v>
          </cell>
          <cell r="D1247">
            <v>42277</v>
          </cell>
          <cell r="E1247">
            <v>8118</v>
          </cell>
          <cell r="F1247">
            <v>0</v>
          </cell>
        </row>
        <row r="1248">
          <cell r="A1248">
            <v>663120</v>
          </cell>
          <cell r="B1248" t="str">
            <v xml:space="preserve">  âp tõéng g­ch giÆng ½Ÿy 6x20,cao &gt; 4m</v>
          </cell>
          <cell r="C1248" t="str">
            <v xml:space="preserve"> m2 </v>
          </cell>
          <cell r="D1248">
            <v>42277</v>
          </cell>
          <cell r="E1248">
            <v>8681</v>
          </cell>
          <cell r="F1248">
            <v>0</v>
          </cell>
        </row>
        <row r="1249">
          <cell r="A1249">
            <v>663130</v>
          </cell>
          <cell r="B1249" t="str">
            <v xml:space="preserve">  âp trò g­ch giÆng ½Ÿy 6x20,cao &lt;=4m</v>
          </cell>
          <cell r="C1249" t="str">
            <v xml:space="preserve"> m2 </v>
          </cell>
          <cell r="D1249">
            <v>42277</v>
          </cell>
          <cell r="E1249">
            <v>9922</v>
          </cell>
          <cell r="F1249">
            <v>0</v>
          </cell>
        </row>
        <row r="1250">
          <cell r="A1250">
            <v>663140</v>
          </cell>
          <cell r="B1250" t="str">
            <v xml:space="preserve">  âp trò g­ch giÆng ½Ÿy 6x20,cao &gt; 4m</v>
          </cell>
          <cell r="C1250" t="str">
            <v xml:space="preserve"> m2 </v>
          </cell>
          <cell r="D1250">
            <v>42277</v>
          </cell>
          <cell r="E1250">
            <v>10711</v>
          </cell>
          <cell r="F1250">
            <v>0</v>
          </cell>
        </row>
        <row r="1251">
          <cell r="A1251">
            <v>664110</v>
          </cell>
          <cell r="B1251" t="str">
            <v xml:space="preserve">  âp tõéng g­ch gâm bŸt tr¡ng 5x10cm,cao &lt;=4m</v>
          </cell>
          <cell r="C1251" t="str">
            <v xml:space="preserve"> m2 </v>
          </cell>
          <cell r="D1251">
            <v>54024</v>
          </cell>
          <cell r="E1251">
            <v>14657</v>
          </cell>
          <cell r="F1251">
            <v>0</v>
          </cell>
        </row>
        <row r="1252">
          <cell r="A1252">
            <v>664120</v>
          </cell>
          <cell r="B1252" t="str">
            <v xml:space="preserve">  âp tõéng g­ch gâm bŸt tr¡ng 5x10cm,cao &gt;4m</v>
          </cell>
          <cell r="C1252" t="str">
            <v xml:space="preserve"> m2 </v>
          </cell>
          <cell r="D1252">
            <v>54024</v>
          </cell>
          <cell r="E1252">
            <v>16912</v>
          </cell>
          <cell r="F1252">
            <v>0</v>
          </cell>
        </row>
        <row r="1253">
          <cell r="A1253">
            <v>664130</v>
          </cell>
          <cell r="B1253" t="str">
            <v xml:space="preserve">  âp trò g­ch gâm bŸt tr¡ng 5x10cm,cao &lt;=4m</v>
          </cell>
          <cell r="C1253" t="str">
            <v xml:space="preserve"> m2 </v>
          </cell>
          <cell r="D1253">
            <v>54024</v>
          </cell>
          <cell r="E1253">
            <v>20632</v>
          </cell>
          <cell r="F1253">
            <v>0</v>
          </cell>
        </row>
        <row r="1254">
          <cell r="A1254">
            <v>664140</v>
          </cell>
          <cell r="B1254" t="str">
            <v xml:space="preserve">  âp trò g­ch gâm bŸt tr¡ng 5x10cm,cao &gt; 4m</v>
          </cell>
          <cell r="C1254" t="str">
            <v xml:space="preserve"> m2 </v>
          </cell>
          <cell r="D1254">
            <v>54024</v>
          </cell>
          <cell r="E1254">
            <v>23451</v>
          </cell>
          <cell r="F1254">
            <v>0</v>
          </cell>
        </row>
        <row r="1255">
          <cell r="A1255">
            <v>665110</v>
          </cell>
          <cell r="B1255" t="str">
            <v xml:space="preserve">  âp tõéng g­ch v× TQ 30x30, cao &lt;=4m   </v>
          </cell>
          <cell r="C1255" t="str">
            <v xml:space="preserve"> m2 </v>
          </cell>
          <cell r="D1255">
            <v>40510</v>
          </cell>
          <cell r="E1255">
            <v>5637</v>
          </cell>
          <cell r="F1255">
            <v>0</v>
          </cell>
        </row>
        <row r="1256">
          <cell r="A1256">
            <v>665120</v>
          </cell>
          <cell r="B1256" t="str">
            <v xml:space="preserve">  âp tõéng g­ch v× TQ 30x30, cao &gt; 4m   </v>
          </cell>
          <cell r="C1256" t="str">
            <v xml:space="preserve"> m2 </v>
          </cell>
          <cell r="D1256">
            <v>40510</v>
          </cell>
          <cell r="E1256">
            <v>6314</v>
          </cell>
          <cell r="F1256">
            <v>0</v>
          </cell>
        </row>
        <row r="1257">
          <cell r="A1257">
            <v>666110</v>
          </cell>
          <cell r="B1257" t="str">
            <v xml:space="preserve">  âp tõéng ½Ÿ c¸m th­ch 20x20cm,M50         </v>
          </cell>
          <cell r="C1257" t="str">
            <v xml:space="preserve"> m2 </v>
          </cell>
          <cell r="D1257">
            <v>88270</v>
          </cell>
          <cell r="E1257">
            <v>15796</v>
          </cell>
          <cell r="F1257">
            <v>0</v>
          </cell>
        </row>
        <row r="1258">
          <cell r="A1258">
            <v>666120</v>
          </cell>
          <cell r="B1258" t="str">
            <v xml:space="preserve">  âp tõéng ½Ÿ c¸m th­ch 30x30cm,M50         </v>
          </cell>
          <cell r="C1258" t="str">
            <v xml:space="preserve"> m2 </v>
          </cell>
          <cell r="D1258">
            <v>122694</v>
          </cell>
          <cell r="E1258">
            <v>18159</v>
          </cell>
          <cell r="F1258">
            <v>0</v>
          </cell>
        </row>
        <row r="1259">
          <cell r="A1259">
            <v>666130</v>
          </cell>
          <cell r="B1259" t="str">
            <v xml:space="preserve">  âp tõéng ½Ÿ c¸m th­ch 40x40cm,M50         </v>
          </cell>
          <cell r="C1259" t="str">
            <v xml:space="preserve"> m2 </v>
          </cell>
          <cell r="D1259">
            <v>108738</v>
          </cell>
          <cell r="E1259">
            <v>16169</v>
          </cell>
          <cell r="F1259">
            <v>0</v>
          </cell>
        </row>
        <row r="1260">
          <cell r="A1260">
            <v>666140</v>
          </cell>
          <cell r="B1260" t="str">
            <v xml:space="preserve">  âp trò,½¡ ½Ÿ c¸m th­ch 20x20cm,M50        </v>
          </cell>
          <cell r="C1260" t="str">
            <v xml:space="preserve"> m2 </v>
          </cell>
          <cell r="D1260">
            <v>88270</v>
          </cell>
          <cell r="E1260">
            <v>19154</v>
          </cell>
          <cell r="F1260">
            <v>0</v>
          </cell>
        </row>
        <row r="1261">
          <cell r="A1261">
            <v>666150</v>
          </cell>
          <cell r="B1261" t="str">
            <v xml:space="preserve">  âp trò,½¡ ½Ÿ c¸m th­ch 30x30cm,M50        </v>
          </cell>
          <cell r="C1261" t="str">
            <v xml:space="preserve"> m2 </v>
          </cell>
          <cell r="D1261">
            <v>122694</v>
          </cell>
          <cell r="E1261">
            <v>25248</v>
          </cell>
          <cell r="F1261">
            <v>0</v>
          </cell>
        </row>
        <row r="1262">
          <cell r="A1262">
            <v>666160</v>
          </cell>
          <cell r="B1262" t="str">
            <v xml:space="preserve">  âp trò,½¡ ½Ÿ c¸m th­ch 40x40cm,M50        </v>
          </cell>
          <cell r="C1262" t="str">
            <v xml:space="preserve"> m2 </v>
          </cell>
          <cell r="D1262">
            <v>108738</v>
          </cell>
          <cell r="E1262">
            <v>20646</v>
          </cell>
          <cell r="F1262">
            <v>0</v>
          </cell>
        </row>
        <row r="1263">
          <cell r="A1263">
            <v>671111</v>
          </cell>
          <cell r="B1263" t="str">
            <v xml:space="preserve">  LŸng nËn kháng ½Ÿnh m¡u,2cm,H&lt;=4m,M50     </v>
          </cell>
          <cell r="C1263" t="str">
            <v xml:space="preserve"> m2 </v>
          </cell>
          <cell r="D1263">
            <v>4778</v>
          </cell>
          <cell r="E1263">
            <v>748</v>
          </cell>
          <cell r="F1263">
            <v>77</v>
          </cell>
        </row>
        <row r="1264">
          <cell r="A1264">
            <v>671112</v>
          </cell>
          <cell r="B1264" t="str">
            <v xml:space="preserve">  LŸng nËn kháng ½Ÿnh m¡u,2cm,H&lt;=4m,M75     </v>
          </cell>
          <cell r="C1264" t="str">
            <v xml:space="preserve"> m2 </v>
          </cell>
          <cell r="D1264">
            <v>6192</v>
          </cell>
          <cell r="E1264">
            <v>748</v>
          </cell>
          <cell r="F1264">
            <v>77</v>
          </cell>
        </row>
        <row r="1265">
          <cell r="A1265">
            <v>671113</v>
          </cell>
          <cell r="B1265" t="str">
            <v xml:space="preserve">  LŸng nËn kháng ½Ÿnh m¡u,2cm,H&lt;=4m,M100    </v>
          </cell>
          <cell r="C1265" t="str">
            <v xml:space="preserve"> m2 </v>
          </cell>
          <cell r="D1265">
            <v>7513</v>
          </cell>
          <cell r="E1265">
            <v>748</v>
          </cell>
          <cell r="F1265">
            <v>77</v>
          </cell>
        </row>
        <row r="1266">
          <cell r="A1266">
            <v>671121</v>
          </cell>
          <cell r="B1266" t="str">
            <v xml:space="preserve">  LŸng nËn kháng ½Ÿnh m¡u,2cm,H&gt; 4m,M50     </v>
          </cell>
          <cell r="C1266" t="str">
            <v xml:space="preserve"> m2 </v>
          </cell>
          <cell r="D1266">
            <v>4778</v>
          </cell>
          <cell r="E1266">
            <v>858</v>
          </cell>
          <cell r="F1266">
            <v>152</v>
          </cell>
        </row>
        <row r="1267">
          <cell r="A1267">
            <v>671122</v>
          </cell>
          <cell r="B1267" t="str">
            <v xml:space="preserve">  LŸng nËn kháng ½Ÿnh m¡u,2cm,H&gt; 4m,M75     </v>
          </cell>
          <cell r="C1267" t="str">
            <v xml:space="preserve"> m2 </v>
          </cell>
          <cell r="D1267">
            <v>6192</v>
          </cell>
          <cell r="E1267">
            <v>858</v>
          </cell>
          <cell r="F1267">
            <v>152</v>
          </cell>
        </row>
        <row r="1268">
          <cell r="A1268">
            <v>671123</v>
          </cell>
          <cell r="B1268" t="str">
            <v xml:space="preserve">  LŸng nËn kháng ½Ÿnh m¡u,2cm,H&gt; 4m,M100    </v>
          </cell>
          <cell r="C1268" t="str">
            <v xml:space="preserve"> m2 </v>
          </cell>
          <cell r="D1268">
            <v>7513</v>
          </cell>
          <cell r="E1268">
            <v>858</v>
          </cell>
          <cell r="F1268">
            <v>152</v>
          </cell>
        </row>
        <row r="1269">
          <cell r="A1269">
            <v>671131</v>
          </cell>
          <cell r="B1269" t="str">
            <v xml:space="preserve">  LŸng nËn kháng ½Ÿnh m¡u,3cm,H&lt;=4m,M50     </v>
          </cell>
          <cell r="C1269" t="str">
            <v xml:space="preserve"> m2 </v>
          </cell>
          <cell r="D1269">
            <v>6689</v>
          </cell>
          <cell r="E1269">
            <v>1166</v>
          </cell>
          <cell r="F1269">
            <v>107</v>
          </cell>
        </row>
        <row r="1270">
          <cell r="A1270">
            <v>671132</v>
          </cell>
          <cell r="B1270" t="str">
            <v xml:space="preserve">  LŸng nËn kháng ½Ÿnh m¡u,3cm,H&lt;=4m,M75     </v>
          </cell>
          <cell r="C1270" t="str">
            <v xml:space="preserve"> m2 </v>
          </cell>
          <cell r="D1270">
            <v>8669</v>
          </cell>
          <cell r="E1270">
            <v>1166</v>
          </cell>
          <cell r="F1270">
            <v>107</v>
          </cell>
        </row>
        <row r="1271">
          <cell r="A1271">
            <v>671133</v>
          </cell>
          <cell r="B1271" t="str">
            <v xml:space="preserve">  LŸng nËn kháng ½Ÿnh m¡u,3cm,H&lt;=4m,M100    </v>
          </cell>
          <cell r="C1271" t="str">
            <v xml:space="preserve"> m2 </v>
          </cell>
          <cell r="D1271">
            <v>10518</v>
          </cell>
          <cell r="E1271">
            <v>1265</v>
          </cell>
          <cell r="F1271">
            <v>107</v>
          </cell>
        </row>
        <row r="1272">
          <cell r="A1272">
            <v>671141</v>
          </cell>
          <cell r="B1272" t="str">
            <v xml:space="preserve">  LŸng nËn kháng ½Ÿnh m¡u,3cm,H&gt; 4m,M50     </v>
          </cell>
          <cell r="C1272" t="str">
            <v xml:space="preserve"> m2 </v>
          </cell>
          <cell r="D1272">
            <v>6689</v>
          </cell>
          <cell r="E1272">
            <v>1265</v>
          </cell>
          <cell r="F1272">
            <v>178</v>
          </cell>
        </row>
        <row r="1273">
          <cell r="A1273">
            <v>671142</v>
          </cell>
          <cell r="B1273" t="str">
            <v xml:space="preserve">  LŸng nËn kháng ½Ÿnh m¡u,3cm,H&gt; 4m,M75     </v>
          </cell>
          <cell r="C1273" t="str">
            <v xml:space="preserve"> m2 </v>
          </cell>
          <cell r="D1273">
            <v>8669</v>
          </cell>
          <cell r="E1273">
            <v>1265</v>
          </cell>
          <cell r="F1273">
            <v>178</v>
          </cell>
        </row>
        <row r="1274">
          <cell r="A1274">
            <v>671143</v>
          </cell>
          <cell r="B1274" t="str">
            <v xml:space="preserve">  LŸng nËn kháng ½Ÿnh m¡u,3cm,H&gt; 4m,M100    </v>
          </cell>
          <cell r="C1274" t="str">
            <v xml:space="preserve"> m2 </v>
          </cell>
          <cell r="D1274">
            <v>10518</v>
          </cell>
          <cell r="E1274">
            <v>1265</v>
          </cell>
          <cell r="F1274">
            <v>178</v>
          </cell>
        </row>
        <row r="1275">
          <cell r="A1275">
            <v>671211</v>
          </cell>
          <cell r="B1275" t="str">
            <v xml:space="preserve">  LŸng nËn cÜ ½Ÿnh m¡u,2cm,H&lt;=4m,M50        </v>
          </cell>
          <cell r="C1275" t="str">
            <v xml:space="preserve"> m2 </v>
          </cell>
          <cell r="D1275">
            <v>5014</v>
          </cell>
          <cell r="E1275">
            <v>1001</v>
          </cell>
          <cell r="F1275">
            <v>77</v>
          </cell>
        </row>
        <row r="1276">
          <cell r="A1276">
            <v>671212</v>
          </cell>
          <cell r="B1276" t="str">
            <v xml:space="preserve">  LŸng nËn cÜ ½Ÿnh m¡u,2cm,H&lt;=4m,M75        </v>
          </cell>
          <cell r="C1276" t="str">
            <v xml:space="preserve"> m2 </v>
          </cell>
          <cell r="D1276">
            <v>6428</v>
          </cell>
          <cell r="E1276">
            <v>1001</v>
          </cell>
          <cell r="F1276">
            <v>77</v>
          </cell>
        </row>
        <row r="1277">
          <cell r="A1277">
            <v>671213</v>
          </cell>
          <cell r="B1277" t="str">
            <v xml:space="preserve">  LŸng nËn cÜ ½Ÿnh m¡u,2cm,H&lt;=4m,M100       </v>
          </cell>
          <cell r="C1277" t="str">
            <v xml:space="preserve"> m2 </v>
          </cell>
          <cell r="D1277">
            <v>7749</v>
          </cell>
          <cell r="E1277">
            <v>1001</v>
          </cell>
          <cell r="F1277">
            <v>77</v>
          </cell>
        </row>
        <row r="1278">
          <cell r="A1278">
            <v>671221</v>
          </cell>
          <cell r="B1278" t="str">
            <v xml:space="preserve">  LŸng nËn cÜ ½Ÿnh m¡u,2cm,H&gt; 4m,M50        </v>
          </cell>
          <cell r="C1278" t="str">
            <v xml:space="preserve"> m2 </v>
          </cell>
          <cell r="D1278">
            <v>5014</v>
          </cell>
          <cell r="E1278">
            <v>1117</v>
          </cell>
          <cell r="F1278">
            <v>149</v>
          </cell>
        </row>
        <row r="1279">
          <cell r="A1279">
            <v>671222</v>
          </cell>
          <cell r="B1279" t="str">
            <v xml:space="preserve">  LŸng nËn cÜ ½Ÿnh m¡u,2cm,H&gt; 4m,M75        </v>
          </cell>
          <cell r="C1279" t="str">
            <v xml:space="preserve"> m2 </v>
          </cell>
          <cell r="D1279">
            <v>6428</v>
          </cell>
          <cell r="E1279">
            <v>1117</v>
          </cell>
          <cell r="F1279">
            <v>149</v>
          </cell>
        </row>
        <row r="1280">
          <cell r="A1280">
            <v>671223</v>
          </cell>
          <cell r="B1280" t="str">
            <v xml:space="preserve">  LŸng nËn cÜ ½Ÿnh m¡u,2cm,H&gt; 4m,M100       </v>
          </cell>
          <cell r="C1280" t="str">
            <v xml:space="preserve"> m2 </v>
          </cell>
          <cell r="D1280">
            <v>7749</v>
          </cell>
          <cell r="E1280">
            <v>1117</v>
          </cell>
          <cell r="F1280">
            <v>149</v>
          </cell>
        </row>
        <row r="1281">
          <cell r="A1281">
            <v>671231</v>
          </cell>
          <cell r="B1281" t="str">
            <v xml:space="preserve">  LŸng nËn cÜ ½Ÿnh m¡u,3cm,H&lt;=4m,M50        </v>
          </cell>
          <cell r="C1281" t="str">
            <v xml:space="preserve"> m2 </v>
          </cell>
          <cell r="D1281">
            <v>6925</v>
          </cell>
          <cell r="E1281">
            <v>1374</v>
          </cell>
          <cell r="F1281">
            <v>107</v>
          </cell>
        </row>
        <row r="1282">
          <cell r="A1282">
            <v>671232</v>
          </cell>
          <cell r="B1282" t="str">
            <v xml:space="preserve">  LŸng nËn cÜ ½Ÿnh m¡u,3cm,H&lt;=4m,M75        </v>
          </cell>
          <cell r="C1282" t="str">
            <v xml:space="preserve"> m2 </v>
          </cell>
          <cell r="D1282">
            <v>8905</v>
          </cell>
          <cell r="E1282">
            <v>1374</v>
          </cell>
          <cell r="F1282">
            <v>107</v>
          </cell>
        </row>
        <row r="1283">
          <cell r="A1283">
            <v>671233</v>
          </cell>
          <cell r="B1283" t="str">
            <v xml:space="preserve">  LŸng nËn cÜ ½Ÿnh m¡u,3cm,H&lt;=4m,M100       </v>
          </cell>
          <cell r="C1283" t="str">
            <v xml:space="preserve"> m2 </v>
          </cell>
          <cell r="D1283">
            <v>10754</v>
          </cell>
          <cell r="E1283">
            <v>1374</v>
          </cell>
          <cell r="F1283">
            <v>107</v>
          </cell>
        </row>
        <row r="1284">
          <cell r="A1284">
            <v>671241</v>
          </cell>
          <cell r="B1284" t="str">
            <v xml:space="preserve">  LŸng nËn cÜ ½Ÿnh m¡u,3cm,H&gt; 4m,M50        </v>
          </cell>
          <cell r="C1284" t="str">
            <v xml:space="preserve"> m2 </v>
          </cell>
          <cell r="D1284">
            <v>6925</v>
          </cell>
          <cell r="E1284">
            <v>1484</v>
          </cell>
          <cell r="F1284">
            <v>174</v>
          </cell>
        </row>
        <row r="1285">
          <cell r="A1285">
            <v>671242</v>
          </cell>
          <cell r="B1285" t="str">
            <v xml:space="preserve">  LŸng nËn cÜ ½Ÿnh m¡u,3cm,H&gt; 4m,M75        </v>
          </cell>
          <cell r="C1285" t="str">
            <v xml:space="preserve"> m2 </v>
          </cell>
          <cell r="D1285">
            <v>8905</v>
          </cell>
          <cell r="E1285">
            <v>1484</v>
          </cell>
          <cell r="F1285">
            <v>174</v>
          </cell>
        </row>
        <row r="1286">
          <cell r="A1286">
            <v>671243</v>
          </cell>
          <cell r="B1286" t="str">
            <v xml:space="preserve">  LŸng nËn cÜ ½Ÿnh m¡u,3cm,H&gt; 4m,M100       </v>
          </cell>
          <cell r="C1286" t="str">
            <v xml:space="preserve"> m2 </v>
          </cell>
          <cell r="D1286">
            <v>10754</v>
          </cell>
          <cell r="E1286">
            <v>1484</v>
          </cell>
          <cell r="F1286">
            <v>174</v>
          </cell>
        </row>
        <row r="1287">
          <cell r="A1287">
            <v>672111</v>
          </cell>
          <cell r="B1287" t="str">
            <v xml:space="preserve">  LŸng sÅná,mŸi h°t,mŸng nõèc,d¡y 1cm,M50   </v>
          </cell>
          <cell r="C1287" t="str">
            <v xml:space="preserve"> m2 </v>
          </cell>
          <cell r="D1287">
            <v>2485</v>
          </cell>
          <cell r="E1287">
            <v>1297</v>
          </cell>
          <cell r="F1287">
            <v>77</v>
          </cell>
        </row>
        <row r="1288">
          <cell r="A1288">
            <v>672112</v>
          </cell>
          <cell r="B1288" t="str">
            <v xml:space="preserve">  LŸng sÅná,mŸi h°t,mŸng nõèc,d¡y 1cm,M75   </v>
          </cell>
          <cell r="C1288" t="str">
            <v xml:space="preserve"> m2 </v>
          </cell>
          <cell r="D1288">
            <v>3220</v>
          </cell>
          <cell r="E1288">
            <v>1297</v>
          </cell>
          <cell r="F1288">
            <v>77</v>
          </cell>
        </row>
        <row r="1289">
          <cell r="A1289">
            <v>672121</v>
          </cell>
          <cell r="B1289" t="str">
            <v xml:space="preserve">  LŸng bÌ nõèc,giÆng(nõçc,cŸp)d¡y 2cm,M75   </v>
          </cell>
          <cell r="C1289" t="str">
            <v xml:space="preserve"> m2 </v>
          </cell>
          <cell r="D1289">
            <v>5686</v>
          </cell>
          <cell r="E1289">
            <v>1561</v>
          </cell>
          <cell r="F1289">
            <v>77</v>
          </cell>
        </row>
        <row r="1290">
          <cell r="A1290">
            <v>672122</v>
          </cell>
          <cell r="B1290" t="str">
            <v xml:space="preserve">  LŸng bÌ nõèc,giÆng(nõçc,cŸp)d¡y 2cm,M100  </v>
          </cell>
          <cell r="C1290" t="str">
            <v xml:space="preserve"> m2 </v>
          </cell>
          <cell r="D1290">
            <v>6849</v>
          </cell>
          <cell r="E1290">
            <v>1561</v>
          </cell>
          <cell r="F1290">
            <v>77</v>
          </cell>
        </row>
        <row r="1291">
          <cell r="A1291">
            <v>672125</v>
          </cell>
          <cell r="B1291" t="str">
            <v xml:space="preserve">  Lèp châng th¶m              4cm,M100  </v>
          </cell>
          <cell r="C1291" t="str">
            <v xml:space="preserve"> m2 </v>
          </cell>
          <cell r="D1291">
            <v>26849</v>
          </cell>
          <cell r="E1291">
            <v>2561</v>
          </cell>
          <cell r="F1291">
            <v>77</v>
          </cell>
        </row>
        <row r="1292">
          <cell r="A1292">
            <v>672131</v>
          </cell>
          <cell r="B1292" t="str">
            <v xml:space="preserve">  LŸng mõçng(cŸp,r¬nh)        d¡y 1cm,M50   </v>
          </cell>
          <cell r="C1292" t="str">
            <v xml:space="preserve"> m2 </v>
          </cell>
          <cell r="D1292">
            <v>2485</v>
          </cell>
          <cell r="E1292">
            <v>1297</v>
          </cell>
          <cell r="F1292">
            <v>77</v>
          </cell>
        </row>
        <row r="1293">
          <cell r="A1293">
            <v>672132</v>
          </cell>
          <cell r="B1293" t="str">
            <v xml:space="preserve">  LŸng mõçng(cŸp,r¬nh)        d¡y 1cm,M75   </v>
          </cell>
          <cell r="C1293" t="str">
            <v xml:space="preserve"> m2 </v>
          </cell>
          <cell r="D1293">
            <v>3220</v>
          </cell>
          <cell r="E1293">
            <v>1297</v>
          </cell>
          <cell r="F1293">
            <v>77</v>
          </cell>
        </row>
        <row r="1294">
          <cell r="A1294">
            <v>672141</v>
          </cell>
          <cell r="B1294" t="str">
            <v xml:space="preserve">  LŸng h¿ d¡y 3cm         M50           </v>
          </cell>
          <cell r="C1294" t="str">
            <v xml:space="preserve"> m2 </v>
          </cell>
          <cell r="D1294">
            <v>7307</v>
          </cell>
          <cell r="E1294">
            <v>1484</v>
          </cell>
          <cell r="F1294">
            <v>77</v>
          </cell>
        </row>
        <row r="1295">
          <cell r="A1295">
            <v>672142</v>
          </cell>
          <cell r="B1295" t="str">
            <v xml:space="preserve">  LŸng h¿ d¡y 3cm         M75           </v>
          </cell>
          <cell r="C1295" t="str">
            <v xml:space="preserve"> m2 </v>
          </cell>
          <cell r="D1295">
            <v>9400</v>
          </cell>
          <cell r="E1295">
            <v>1484</v>
          </cell>
          <cell r="F1295">
            <v>77</v>
          </cell>
        </row>
        <row r="1296">
          <cell r="A1296">
            <v>672143</v>
          </cell>
          <cell r="B1296" t="str">
            <v xml:space="preserve">  LŸng h¿ d¡y 3cm         M100          </v>
          </cell>
          <cell r="C1296" t="str">
            <v xml:space="preserve"> m2 </v>
          </cell>
          <cell r="D1296">
            <v>11355</v>
          </cell>
          <cell r="E1296">
            <v>1484</v>
          </cell>
          <cell r="F1296">
            <v>77</v>
          </cell>
        </row>
        <row r="1297">
          <cell r="A1297">
            <v>673111</v>
          </cell>
          <cell r="B1297" t="str">
            <v xml:space="preserve">  LŸng ½¡i nõèc,kháng ½Ÿnh m¡u       M75    </v>
          </cell>
          <cell r="C1297" t="str">
            <v xml:space="preserve"> m2 </v>
          </cell>
          <cell r="D1297">
            <v>5449</v>
          </cell>
          <cell r="E1297">
            <v>2749</v>
          </cell>
          <cell r="F1297">
            <v>174</v>
          </cell>
        </row>
        <row r="1298">
          <cell r="A1298">
            <v>673112</v>
          </cell>
          <cell r="B1298" t="str">
            <v xml:space="preserve">  LŸng ½¡i nõèc,kháng ½Ÿnh m¡u,1.5cm,M100   </v>
          </cell>
          <cell r="C1298" t="str">
            <v xml:space="preserve"> m2 </v>
          </cell>
          <cell r="D1298">
            <v>6611</v>
          </cell>
          <cell r="E1298">
            <v>2749</v>
          </cell>
          <cell r="F1298">
            <v>174</v>
          </cell>
        </row>
        <row r="1299">
          <cell r="A1299">
            <v>673121</v>
          </cell>
          <cell r="B1299" t="str">
            <v xml:space="preserve">  LŸng ½¡i nõèc,cÜ ½Ÿnh m¡u,1.5cm,M75       </v>
          </cell>
          <cell r="C1299" t="str">
            <v xml:space="preserve"> m2 </v>
          </cell>
          <cell r="D1299">
            <v>5744</v>
          </cell>
          <cell r="E1299">
            <v>2859</v>
          </cell>
          <cell r="F1299">
            <v>174</v>
          </cell>
        </row>
        <row r="1300">
          <cell r="A1300">
            <v>673122</v>
          </cell>
          <cell r="B1300" t="str">
            <v xml:space="preserve">  LŸng ½¡i nõèc,cÜ ½Ÿnh m¡u,1.5cm,M100      </v>
          </cell>
          <cell r="C1300" t="str">
            <v xml:space="preserve"> m2 </v>
          </cell>
          <cell r="D1300">
            <v>6906</v>
          </cell>
          <cell r="E1300">
            <v>2859</v>
          </cell>
          <cell r="F1300">
            <v>174</v>
          </cell>
        </row>
        <row r="1301">
          <cell r="A1301">
            <v>674110</v>
          </cell>
          <cell r="B1301" t="str">
            <v xml:space="preserve">  LŸng Grainitá nËn,s¡n d¡y 1cm,H&lt;=4m   </v>
          </cell>
          <cell r="C1301" t="str">
            <v xml:space="preserve"> m2 </v>
          </cell>
          <cell r="D1301">
            <v>11525</v>
          </cell>
          <cell r="E1301">
            <v>16713</v>
          </cell>
          <cell r="F1301">
            <v>0</v>
          </cell>
        </row>
        <row r="1302">
          <cell r="A1302">
            <v>674120</v>
          </cell>
          <cell r="B1302" t="str">
            <v xml:space="preserve">  LŸng Grainitá nËn,s¡n d¡y 1cm,H&lt;=4m   </v>
          </cell>
          <cell r="C1302" t="str">
            <v xml:space="preserve"> m2 </v>
          </cell>
          <cell r="D1302">
            <v>11525</v>
          </cell>
          <cell r="E1302">
            <v>20891</v>
          </cell>
          <cell r="F1302">
            <v>0</v>
          </cell>
        </row>
        <row r="1303">
          <cell r="A1303">
            <v>674130</v>
          </cell>
          <cell r="B1303" t="str">
            <v xml:space="preserve">  LŸng Grainitá c·u thang,tam c¶p d¡y1.5cm  </v>
          </cell>
          <cell r="C1303" t="str">
            <v xml:space="preserve"> m2 </v>
          </cell>
          <cell r="D1303">
            <v>18514</v>
          </cell>
          <cell r="E1303">
            <v>30457</v>
          </cell>
          <cell r="F1303">
            <v>0</v>
          </cell>
        </row>
        <row r="1304">
          <cell r="A1304">
            <v>681110</v>
          </cell>
          <cell r="B1304" t="str">
            <v xml:space="preserve">  LŸt g­ch ch× 6.5x10.5x22,M50              </v>
          </cell>
          <cell r="C1304" t="str">
            <v xml:space="preserve"> m2 </v>
          </cell>
          <cell r="D1304">
            <v>22388</v>
          </cell>
          <cell r="E1304">
            <v>1470</v>
          </cell>
          <cell r="F1304">
            <v>0</v>
          </cell>
        </row>
        <row r="1305">
          <cell r="A1305">
            <v>683110</v>
          </cell>
          <cell r="B1305" t="str">
            <v xml:space="preserve">  LŸt g­ch lŸ nem ½çn 20x20 M50             </v>
          </cell>
          <cell r="C1305" t="str">
            <v xml:space="preserve"> m2 </v>
          </cell>
          <cell r="D1305">
            <v>14680</v>
          </cell>
          <cell r="E1305">
            <v>1649</v>
          </cell>
          <cell r="F1305">
            <v>0</v>
          </cell>
        </row>
        <row r="1306">
          <cell r="A1306">
            <v>683120</v>
          </cell>
          <cell r="B1306" t="str">
            <v xml:space="preserve">  LŸt g­ch lŸ nem k¾p 20x20 M50             </v>
          </cell>
          <cell r="C1306" t="str">
            <v xml:space="preserve"> m2 </v>
          </cell>
          <cell r="D1306">
            <v>17053</v>
          </cell>
          <cell r="E1306">
            <v>1649</v>
          </cell>
          <cell r="F1306">
            <v>0</v>
          </cell>
        </row>
        <row r="1307">
          <cell r="A1307">
            <v>684110</v>
          </cell>
          <cell r="B1307" t="str">
            <v xml:space="preserve">  LŸt g­ch xi m¯ng 30x30,cao&lt;=4m,M50        </v>
          </cell>
          <cell r="C1307" t="str">
            <v xml:space="preserve"> m2 </v>
          </cell>
          <cell r="D1307">
            <v>21463</v>
          </cell>
          <cell r="E1307">
            <v>1902</v>
          </cell>
          <cell r="F1307">
            <v>0</v>
          </cell>
        </row>
        <row r="1308">
          <cell r="A1308">
            <v>684120</v>
          </cell>
          <cell r="B1308" t="str">
            <v xml:space="preserve">  LŸt g­ch xi m¯ng 30x30,cao&lt;=4m,M50        </v>
          </cell>
          <cell r="C1308" t="str">
            <v xml:space="preserve"> m2 </v>
          </cell>
          <cell r="D1308">
            <v>21463</v>
          </cell>
          <cell r="E1308">
            <v>2034</v>
          </cell>
          <cell r="F1308">
            <v>0</v>
          </cell>
        </row>
        <row r="1309">
          <cell r="A1309">
            <v>684130</v>
          </cell>
          <cell r="B1309" t="str">
            <v xml:space="preserve">  LŸt g­ch xi m¯ng 20x20,cao&gt; 4m,M50        </v>
          </cell>
          <cell r="C1309" t="str">
            <v xml:space="preserve"> m2 </v>
          </cell>
          <cell r="D1309">
            <v>50593</v>
          </cell>
          <cell r="E1309">
            <v>1869</v>
          </cell>
          <cell r="F1309">
            <v>108</v>
          </cell>
        </row>
        <row r="1310">
          <cell r="A1310">
            <v>684140</v>
          </cell>
          <cell r="B1310" t="str">
            <v xml:space="preserve">  LŸt g­ch xi m¯ng 20x20,cao&gt; 4m,M50        </v>
          </cell>
          <cell r="C1310" t="str">
            <v xml:space="preserve"> m2 </v>
          </cell>
          <cell r="D1310">
            <v>50593</v>
          </cell>
          <cell r="E1310">
            <v>2034</v>
          </cell>
          <cell r="F1310">
            <v>108</v>
          </cell>
        </row>
        <row r="1311">
          <cell r="A1311">
            <v>684101</v>
          </cell>
          <cell r="B1311" t="str">
            <v xml:space="preserve">  LŸt g­ch GRANITO 30x30,cao&lt;=4m,M50        </v>
          </cell>
          <cell r="C1311" t="str">
            <v xml:space="preserve"> m2 </v>
          </cell>
          <cell r="D1311">
            <v>85852</v>
          </cell>
          <cell r="E1311">
            <v>1902</v>
          </cell>
          <cell r="F1311">
            <v>0</v>
          </cell>
        </row>
        <row r="1312">
          <cell r="A1312">
            <v>684102</v>
          </cell>
          <cell r="B1312" t="str">
            <v xml:space="preserve">  LŸt g­ch GRANITO 30x30,cao&gt; 4m,M50        </v>
          </cell>
          <cell r="C1312" t="str">
            <v xml:space="preserve"> m2 </v>
          </cell>
          <cell r="D1312">
            <v>85852</v>
          </cell>
          <cell r="E1312">
            <v>2034</v>
          </cell>
          <cell r="F1312">
            <v>0</v>
          </cell>
        </row>
        <row r="1313">
          <cell r="A1313">
            <v>684103</v>
          </cell>
          <cell r="B1313" t="str">
            <v xml:space="preserve">  LŸt g­ch GRANITO 40x40,cao&lt;=4m,M50        </v>
          </cell>
          <cell r="C1313" t="str">
            <v xml:space="preserve"> m2 </v>
          </cell>
          <cell r="D1313">
            <v>85852</v>
          </cell>
          <cell r="E1313">
            <v>1092</v>
          </cell>
          <cell r="F1313">
            <v>0</v>
          </cell>
        </row>
        <row r="1314">
          <cell r="A1314">
            <v>684104</v>
          </cell>
          <cell r="B1314" t="str">
            <v xml:space="preserve">  LŸt g­ch GRANITO 40x40,cao&gt; 4m,M50        </v>
          </cell>
          <cell r="C1314" t="str">
            <v xml:space="preserve"> m2 </v>
          </cell>
          <cell r="D1314">
            <v>85852</v>
          </cell>
          <cell r="E1314">
            <v>2034</v>
          </cell>
          <cell r="F1314">
            <v>0</v>
          </cell>
        </row>
        <row r="1315">
          <cell r="A1315">
            <v>685110</v>
          </cell>
          <cell r="B1315" t="str">
            <v xml:space="preserve">  LŸt g­ch men sö 15x15,cao&lt;=4m,M50         </v>
          </cell>
          <cell r="C1315" t="str">
            <v xml:space="preserve"> m2 </v>
          </cell>
          <cell r="D1315">
            <v>41203</v>
          </cell>
          <cell r="E1315">
            <v>2063</v>
          </cell>
          <cell r="F1315">
            <v>0</v>
          </cell>
        </row>
        <row r="1316">
          <cell r="A1316">
            <v>685120</v>
          </cell>
          <cell r="B1316" t="str">
            <v xml:space="preserve">  LŸt g­ch men sö 15x15,cao&lt;=4m,M50         </v>
          </cell>
          <cell r="C1316" t="str">
            <v xml:space="preserve"> m2 </v>
          </cell>
          <cell r="D1316">
            <v>41203</v>
          </cell>
          <cell r="E1316">
            <v>2368</v>
          </cell>
          <cell r="F1316">
            <v>108</v>
          </cell>
        </row>
        <row r="1317">
          <cell r="A1317">
            <v>685130</v>
          </cell>
          <cell r="B1317" t="str">
            <v xml:space="preserve">  LŸt g­ch men sö 11x11,cao&lt;=4m,M50         </v>
          </cell>
          <cell r="C1317" t="str">
            <v xml:space="preserve"> m2 </v>
          </cell>
          <cell r="D1317">
            <v>51443</v>
          </cell>
          <cell r="E1317">
            <v>2086</v>
          </cell>
          <cell r="F1317">
            <v>0</v>
          </cell>
        </row>
        <row r="1318">
          <cell r="A1318">
            <v>685140</v>
          </cell>
          <cell r="B1318" t="str">
            <v xml:space="preserve">  LŸt g­ch men sö 11x11,cao&lt;=4m,M50         </v>
          </cell>
          <cell r="C1318" t="str">
            <v xml:space="preserve"> m2 </v>
          </cell>
          <cell r="D1318">
            <v>51443</v>
          </cell>
          <cell r="E1318">
            <v>2424</v>
          </cell>
          <cell r="F1318">
            <v>108</v>
          </cell>
        </row>
        <row r="1319">
          <cell r="A1319">
            <v>685111</v>
          </cell>
          <cell r="B1319" t="str">
            <v xml:space="preserve">  LŸt g­ch men sö 15x15,cao&lt;=4m,M50         </v>
          </cell>
          <cell r="C1319" t="str">
            <v xml:space="preserve"> m2 </v>
          </cell>
          <cell r="D1319">
            <v>41203</v>
          </cell>
          <cell r="E1319">
            <v>2063</v>
          </cell>
          <cell r="F1319">
            <v>0</v>
          </cell>
        </row>
        <row r="1320">
          <cell r="A1320">
            <v>685121</v>
          </cell>
          <cell r="B1320" t="str">
            <v xml:space="preserve">  LŸt g­ch men sö 15x15,cao&lt;=4m,M50         </v>
          </cell>
          <cell r="C1320" t="str">
            <v xml:space="preserve"> m2 </v>
          </cell>
          <cell r="D1320">
            <v>41203</v>
          </cell>
          <cell r="E1320">
            <v>2368</v>
          </cell>
          <cell r="F1320">
            <v>108</v>
          </cell>
        </row>
        <row r="1321">
          <cell r="A1321">
            <v>685131</v>
          </cell>
          <cell r="B1321" t="str">
            <v xml:space="preserve">  LŸt g­ch men sö 11x11,cao&lt;=4m,M50         </v>
          </cell>
          <cell r="C1321" t="str">
            <v xml:space="preserve"> m2 </v>
          </cell>
          <cell r="D1321">
            <v>51443</v>
          </cell>
          <cell r="E1321">
            <v>2086</v>
          </cell>
          <cell r="F1321">
            <v>0</v>
          </cell>
        </row>
        <row r="1322">
          <cell r="A1322">
            <v>685141</v>
          </cell>
          <cell r="B1322" t="str">
            <v xml:space="preserve">  LŸt g­ch men sö 11x11,cao&lt;=4m,M50         </v>
          </cell>
          <cell r="C1322" t="str">
            <v xml:space="preserve"> m2 </v>
          </cell>
          <cell r="D1322">
            <v>51443</v>
          </cell>
          <cell r="E1322">
            <v>2424</v>
          </cell>
          <cell r="F1322">
            <v>108</v>
          </cell>
        </row>
        <row r="1323">
          <cell r="A1323">
            <v>686111</v>
          </cell>
          <cell r="B1323" t="str">
            <v xml:space="preserve">  LŸt g­ch v×       cao&lt;=4m,M50             </v>
          </cell>
          <cell r="C1323" t="str">
            <v xml:space="preserve"> m2 </v>
          </cell>
          <cell r="D1323">
            <v>38669</v>
          </cell>
          <cell r="E1323">
            <v>2255</v>
          </cell>
          <cell r="F1323">
            <v>0</v>
          </cell>
        </row>
        <row r="1324">
          <cell r="A1324">
            <v>686121</v>
          </cell>
          <cell r="B1324" t="str">
            <v xml:space="preserve">  LŸt g­ch v×       cao&gt; 4m,M50             </v>
          </cell>
          <cell r="C1324" t="str">
            <v xml:space="preserve"> m2 </v>
          </cell>
          <cell r="D1324">
            <v>38669</v>
          </cell>
          <cell r="E1324">
            <v>2480</v>
          </cell>
          <cell r="F1324">
            <v>0</v>
          </cell>
        </row>
        <row r="1325">
          <cell r="A1325">
            <v>687110</v>
          </cell>
          <cell r="B1325" t="str">
            <v xml:space="preserve">  LŸt ½Ÿ c¸m th­ch,hoa cõçng 20x20,cao&lt;=4m  </v>
          </cell>
          <cell r="C1325" t="str">
            <v xml:space="preserve"> m2 </v>
          </cell>
          <cell r="D1325">
            <v>86813</v>
          </cell>
          <cell r="E1325">
            <v>5637</v>
          </cell>
          <cell r="F1325">
            <v>0</v>
          </cell>
        </row>
        <row r="1326">
          <cell r="A1326">
            <v>687120</v>
          </cell>
          <cell r="B1326" t="str">
            <v xml:space="preserve">  LŸt ½Ÿ c¸m th­ch,hoa cõçng 20x20,cao&gt; 4m  </v>
          </cell>
          <cell r="C1326" t="str">
            <v xml:space="preserve"> m2 </v>
          </cell>
          <cell r="D1326">
            <v>86813</v>
          </cell>
          <cell r="E1326">
            <v>6201</v>
          </cell>
          <cell r="F1326">
            <v>0</v>
          </cell>
        </row>
        <row r="1327">
          <cell r="A1327">
            <v>687130</v>
          </cell>
          <cell r="B1327" t="str">
            <v xml:space="preserve">  LŸt ½Ÿ c¸m th­ch,hoa cõçng 30x30,cao&lt;=4m  </v>
          </cell>
          <cell r="C1327" t="str">
            <v xml:space="preserve"> m2 </v>
          </cell>
          <cell r="D1327">
            <v>86615</v>
          </cell>
          <cell r="E1327">
            <v>4904</v>
          </cell>
          <cell r="F1327">
            <v>0</v>
          </cell>
        </row>
        <row r="1328">
          <cell r="A1328">
            <v>687140</v>
          </cell>
          <cell r="B1328" t="str">
            <v xml:space="preserve">  LŸt ½Ÿ c¸m th­ch,hoa cõçng 30x30,cao&gt; 4m  </v>
          </cell>
          <cell r="C1328" t="str">
            <v xml:space="preserve"> m2 </v>
          </cell>
          <cell r="D1328">
            <v>86615</v>
          </cell>
          <cell r="E1328">
            <v>5637</v>
          </cell>
          <cell r="F1328">
            <v>0</v>
          </cell>
        </row>
        <row r="1329">
          <cell r="A1329">
            <v>687150</v>
          </cell>
          <cell r="B1329" t="str">
            <v xml:space="preserve">  LŸt ½Ÿ c¸m th­ch,hoa cõçng 40x40,cao&lt;=4m  </v>
          </cell>
          <cell r="C1329" t="str">
            <v xml:space="preserve"> m2 </v>
          </cell>
          <cell r="D1329">
            <v>86482</v>
          </cell>
          <cell r="E1329">
            <v>4172</v>
          </cell>
          <cell r="F1329">
            <v>0</v>
          </cell>
        </row>
        <row r="1330">
          <cell r="A1330">
            <v>687160</v>
          </cell>
          <cell r="B1330" t="str">
            <v xml:space="preserve">  LŸt ½Ÿ c¸m th­ch,hoa cõçng 40x40,cao&gt; 4m  </v>
          </cell>
          <cell r="C1330" t="str">
            <v xml:space="preserve"> m2 </v>
          </cell>
          <cell r="D1330">
            <v>86482</v>
          </cell>
          <cell r="E1330">
            <v>4735</v>
          </cell>
          <cell r="F1330">
            <v>0</v>
          </cell>
        </row>
        <row r="1331">
          <cell r="A1331">
            <v>691110</v>
          </cell>
          <cell r="B1331" t="str">
            <v xml:space="preserve">  L¡m tr·n vái rçm                      </v>
          </cell>
          <cell r="C1331" t="str">
            <v xml:space="preserve"> m2 </v>
          </cell>
          <cell r="D1331">
            <v>53498</v>
          </cell>
          <cell r="E1331">
            <v>3027</v>
          </cell>
          <cell r="F1331">
            <v>898</v>
          </cell>
        </row>
        <row r="1332">
          <cell r="A1332">
            <v>692110</v>
          </cell>
          <cell r="B1332" t="str">
            <v xml:space="preserve">  L¡m tr·n m¿ gå cao&lt;=4m                </v>
          </cell>
          <cell r="C1332" t="str">
            <v xml:space="preserve"> m2 </v>
          </cell>
          <cell r="D1332">
            <v>86369</v>
          </cell>
          <cell r="E1332">
            <v>1513</v>
          </cell>
          <cell r="F1332">
            <v>898</v>
          </cell>
        </row>
        <row r="1333">
          <cell r="A1333">
            <v>692120</v>
          </cell>
          <cell r="B1333" t="str">
            <v xml:space="preserve">  L¡m tr·n m¿ gå cao&gt; 4m                </v>
          </cell>
          <cell r="C1333" t="str">
            <v xml:space="preserve"> m2 </v>
          </cell>
          <cell r="D1333">
            <v>86369</v>
          </cell>
          <cell r="E1333">
            <v>1513</v>
          </cell>
          <cell r="F1333">
            <v>2332</v>
          </cell>
        </row>
        <row r="1334">
          <cell r="A1334">
            <v>696110</v>
          </cell>
          <cell r="B1334" t="str">
            <v xml:space="preserve">  L¡m tr·n cÜt ¾p                           </v>
          </cell>
          <cell r="C1334" t="str">
            <v xml:space="preserve"> m2 </v>
          </cell>
          <cell r="D1334">
            <v>47170</v>
          </cell>
          <cell r="E1334">
            <v>1513</v>
          </cell>
          <cell r="F1334">
            <v>0</v>
          </cell>
        </row>
        <row r="1335">
          <cell r="A1335">
            <v>696210</v>
          </cell>
          <cell r="B1335" t="str">
            <v xml:space="preserve">  L¡m tr·n gå dŸn                           </v>
          </cell>
          <cell r="C1335" t="str">
            <v xml:space="preserve"> m2 </v>
          </cell>
          <cell r="D1335">
            <v>58545</v>
          </cell>
          <cell r="E1335">
            <v>1578</v>
          </cell>
          <cell r="F1335">
            <v>0</v>
          </cell>
        </row>
        <row r="1336">
          <cell r="A1336">
            <v>697210</v>
          </cell>
          <cell r="B1336" t="str">
            <v xml:space="preserve">  Tr·n vŸn ¾p,bàc simili+mît d¡y 5cm,nÂpgå  </v>
          </cell>
          <cell r="C1336" t="str">
            <v xml:space="preserve"> m2 </v>
          </cell>
          <cell r="D1336">
            <v>128090</v>
          </cell>
          <cell r="E1336">
            <v>22540</v>
          </cell>
          <cell r="F1336">
            <v>0</v>
          </cell>
        </row>
        <row r="1337">
          <cell r="A1337">
            <v>697310</v>
          </cell>
          <cell r="B1337" t="str">
            <v xml:space="preserve">  Tr·n vŸn ¾p chia á = Jo¯ng chÖm(nÂp näi)  </v>
          </cell>
          <cell r="C1337" t="str">
            <v xml:space="preserve"> m2 </v>
          </cell>
          <cell r="D1337">
            <v>76001</v>
          </cell>
          <cell r="E1337">
            <v>7892</v>
          </cell>
          <cell r="F1337">
            <v>0</v>
          </cell>
        </row>
        <row r="1338">
          <cell r="A1338">
            <v>697410</v>
          </cell>
          <cell r="B1338" t="str">
            <v xml:space="preserve">  L¡m tr·n = t¶m th­ch cao hoa v¯n 50x50cm  </v>
          </cell>
          <cell r="C1338" t="str">
            <v xml:space="preserve"> m2 </v>
          </cell>
          <cell r="D1338">
            <v>221161</v>
          </cell>
          <cell r="E1338">
            <v>16912</v>
          </cell>
          <cell r="F1338">
            <v>0</v>
          </cell>
        </row>
        <row r="1339">
          <cell r="A1339">
            <v>697510</v>
          </cell>
          <cell r="B1339" t="str">
            <v xml:space="preserve">  L¡m tr·n = t¶m tr·n nhúa 50x50cm      </v>
          </cell>
          <cell r="C1339" t="str">
            <v xml:space="preserve"> m2 </v>
          </cell>
          <cell r="D1339">
            <v>70465</v>
          </cell>
          <cell r="E1339">
            <v>13529</v>
          </cell>
          <cell r="F1339">
            <v>0</v>
          </cell>
        </row>
        <row r="1340">
          <cell r="A1340">
            <v>697610</v>
          </cell>
          <cell r="B1340" t="str">
            <v xml:space="preserve">  L¡m tr·n Lambri gá d¡y 1.0cm          </v>
          </cell>
          <cell r="C1340" t="str">
            <v xml:space="preserve"> m2 </v>
          </cell>
          <cell r="D1340">
            <v>74419</v>
          </cell>
          <cell r="E1340">
            <v>19730</v>
          </cell>
          <cell r="F1340">
            <v>0</v>
          </cell>
        </row>
        <row r="1341">
          <cell r="A1341">
            <v>697620</v>
          </cell>
          <cell r="B1341" t="str">
            <v xml:space="preserve">  L¡m tr·n Lambri gá d¡y 1.5cm          </v>
          </cell>
          <cell r="C1341" t="str">
            <v xml:space="preserve"> m2 </v>
          </cell>
          <cell r="D1341">
            <v>87331</v>
          </cell>
          <cell r="E1341">
            <v>19730</v>
          </cell>
          <cell r="F1341">
            <v>0</v>
          </cell>
        </row>
        <row r="1342">
          <cell r="A1342">
            <v>698210</v>
          </cell>
          <cell r="B1342" t="str">
            <v xml:space="preserve">  VŸch ng¯n = gå vŸn gh¾p khÏt d¡y 1.5cm</v>
          </cell>
          <cell r="C1342" t="str">
            <v xml:space="preserve"> m2 </v>
          </cell>
          <cell r="D1342">
            <v>45476</v>
          </cell>
          <cell r="E1342">
            <v>4284</v>
          </cell>
          <cell r="F1342">
            <v>0</v>
          </cell>
        </row>
        <row r="1343">
          <cell r="A1343">
            <v>698220</v>
          </cell>
          <cell r="B1343" t="str">
            <v xml:space="preserve">  VŸch ng¯n = gå vŸn gh¾p khÏt d¡y 2.0cm</v>
          </cell>
          <cell r="C1343" t="str">
            <v xml:space="preserve"> m2 </v>
          </cell>
          <cell r="D1343">
            <v>60454</v>
          </cell>
          <cell r="E1343">
            <v>4284</v>
          </cell>
          <cell r="F1343">
            <v>0</v>
          </cell>
        </row>
        <row r="1344">
          <cell r="A1344">
            <v>698310</v>
          </cell>
          <cell r="B1344" t="str">
            <v xml:space="preserve">  VŸch ng¯n = gå vŸn chãng mÏ d¡y 1.5cm </v>
          </cell>
          <cell r="C1344" t="str">
            <v xml:space="preserve"> m2 </v>
          </cell>
          <cell r="D1344">
            <v>52707</v>
          </cell>
          <cell r="E1344">
            <v>6539</v>
          </cell>
          <cell r="F1344">
            <v>0</v>
          </cell>
        </row>
        <row r="1345">
          <cell r="A1345">
            <v>698320</v>
          </cell>
          <cell r="B1345" t="str">
            <v xml:space="preserve">  VŸch ng¯n = gå vŸn chãng mÏ d¡y 2.0cm </v>
          </cell>
          <cell r="C1345" t="str">
            <v xml:space="preserve"> m2 </v>
          </cell>
          <cell r="D1345">
            <v>65619</v>
          </cell>
          <cell r="E1345">
            <v>6539</v>
          </cell>
          <cell r="F1345">
            <v>0</v>
          </cell>
        </row>
        <row r="1346">
          <cell r="A1346">
            <v>698410</v>
          </cell>
          <cell r="B1346" t="str">
            <v xml:space="preserve">  Gia cáng &amp; ½Üng chµn tõéng gå,gå 2x10cm   </v>
          </cell>
          <cell r="C1346" t="str">
            <v xml:space="preserve"> m</v>
          </cell>
          <cell r="D1346">
            <v>6237</v>
          </cell>
          <cell r="E1346">
            <v>1779</v>
          </cell>
          <cell r="F1346">
            <v>0</v>
          </cell>
        </row>
        <row r="1347">
          <cell r="A1347">
            <v>698420</v>
          </cell>
          <cell r="B1347" t="str">
            <v xml:space="preserve">  Gia cáng &amp; ½Üng chµn tõéng gå,gå 2x20cm   </v>
          </cell>
          <cell r="C1347" t="str">
            <v xml:space="preserve"> m</v>
          </cell>
          <cell r="D1347">
            <v>12473</v>
          </cell>
          <cell r="E1347">
            <v>2139</v>
          </cell>
          <cell r="F1347">
            <v>0</v>
          </cell>
        </row>
        <row r="1348">
          <cell r="A1348">
            <v>698510</v>
          </cell>
          <cell r="B1348" t="str">
            <v xml:space="preserve">  Gia cáng-l°p tay vÙn C·u thang,gå 8x10cm  </v>
          </cell>
          <cell r="C1348" t="str">
            <v xml:space="preserve"> m</v>
          </cell>
          <cell r="D1348">
            <v>24947</v>
          </cell>
          <cell r="E1348">
            <v>4975</v>
          </cell>
          <cell r="F1348">
            <v>0</v>
          </cell>
        </row>
        <row r="1349">
          <cell r="A1349">
            <v>698520</v>
          </cell>
          <cell r="B1349" t="str">
            <v xml:space="preserve">  Gia cáng-l°p tay vÙn C·u thang,gå 8x14cm  </v>
          </cell>
          <cell r="C1349" t="str">
            <v xml:space="preserve"> m</v>
          </cell>
          <cell r="D1349">
            <v>34979</v>
          </cell>
          <cell r="E1349">
            <v>6094</v>
          </cell>
          <cell r="F1349">
            <v>0</v>
          </cell>
        </row>
        <row r="1350">
          <cell r="A1350">
            <v>698610</v>
          </cell>
          <cell r="B1350" t="str">
            <v xml:space="preserve">  SX-LD khung gå ½Ì ½Üng lõèi,vŸch ng¯n     </v>
          </cell>
          <cell r="C1350" t="str">
            <v xml:space="preserve"> m3 </v>
          </cell>
          <cell r="D1350">
            <v>2393998</v>
          </cell>
          <cell r="E1350">
            <v>90196</v>
          </cell>
          <cell r="F1350">
            <v>0</v>
          </cell>
        </row>
        <row r="1351">
          <cell r="A1351">
            <v>698710</v>
          </cell>
          <cell r="B1351" t="str">
            <v xml:space="preserve">  Gia cáng l°p dúng khung gå d·m s¡n        </v>
          </cell>
          <cell r="C1351" t="str">
            <v xml:space="preserve"> m3 </v>
          </cell>
          <cell r="D1351">
            <v>2393998</v>
          </cell>
          <cell r="E1351">
            <v>112745</v>
          </cell>
          <cell r="F1351">
            <v>0</v>
          </cell>
        </row>
        <row r="1352">
          <cell r="A1352">
            <v>698810</v>
          </cell>
          <cell r="B1352" t="str">
            <v xml:space="preserve">  ‡Üng s¡n vŸn gå rŸp mæng vŸn d¡y 2cm  </v>
          </cell>
          <cell r="C1352" t="str">
            <v xml:space="preserve"> m2 </v>
          </cell>
          <cell r="D1352">
            <v>60454</v>
          </cell>
          <cell r="E1352">
            <v>12289</v>
          </cell>
          <cell r="F1352">
            <v>0</v>
          </cell>
        </row>
        <row r="1353">
          <cell r="A1353">
            <v>698820</v>
          </cell>
          <cell r="B1353" t="str">
            <v xml:space="preserve">  ‡Üng s¡n vŸn gå rŸp mæng vŸn d¡y 3cm  </v>
          </cell>
          <cell r="C1353" t="str">
            <v xml:space="preserve"> m2 </v>
          </cell>
          <cell r="D1353">
            <v>91443</v>
          </cell>
          <cell r="E1353">
            <v>12289</v>
          </cell>
          <cell r="F1353">
            <v>0</v>
          </cell>
        </row>
        <row r="1354">
          <cell r="A1354">
            <v>698910</v>
          </cell>
          <cell r="B1354" t="str">
            <v xml:space="preserve">  Lambris gå ½Üng vŸch,âp tõéng d¡y 1.0cm   </v>
          </cell>
          <cell r="C1354" t="str">
            <v xml:space="preserve"> m2 </v>
          </cell>
          <cell r="D1354">
            <v>34629</v>
          </cell>
          <cell r="E1354">
            <v>14303</v>
          </cell>
          <cell r="F1354">
            <v>0</v>
          </cell>
        </row>
        <row r="1355">
          <cell r="A1355">
            <v>698920</v>
          </cell>
          <cell r="B1355" t="str">
            <v xml:space="preserve">  Lambris gå ½Üng vŸch,âp tõéng d¡y 1.5cm   </v>
          </cell>
          <cell r="C1355" t="str">
            <v xml:space="preserve"> m2 </v>
          </cell>
          <cell r="D1355">
            <v>50124</v>
          </cell>
          <cell r="E1355">
            <v>14303</v>
          </cell>
          <cell r="F1355">
            <v>0</v>
          </cell>
        </row>
        <row r="1356">
          <cell r="A1356">
            <v>699110</v>
          </cell>
          <cell r="B1356" t="str">
            <v xml:space="preserve">  Khuán m°t cŸo b±ng nÂp gå 3x1cm lå 5x5cm  </v>
          </cell>
          <cell r="C1356" t="str">
            <v xml:space="preserve"> m2 </v>
          </cell>
          <cell r="D1356">
            <v>27235</v>
          </cell>
          <cell r="E1356">
            <v>9471</v>
          </cell>
          <cell r="F1356">
            <v>0</v>
          </cell>
        </row>
        <row r="1357">
          <cell r="A1357">
            <v>699120</v>
          </cell>
          <cell r="B1357" t="str">
            <v xml:space="preserve">  Khuán m°t cŸo = nÂp gå 3x1cm lå 10x10cm   </v>
          </cell>
          <cell r="C1357" t="str">
            <v xml:space="preserve"> m2 </v>
          </cell>
          <cell r="D1357">
            <v>19487</v>
          </cell>
          <cell r="E1357">
            <v>8343</v>
          </cell>
          <cell r="F1357">
            <v>0</v>
          </cell>
        </row>
        <row r="1358">
          <cell r="A1358">
            <v>699210</v>
          </cell>
          <cell r="B1358" t="str">
            <v xml:space="preserve">  DiËm mŸi gå vŸn ræng 20-40 vŸn d¡y 2cm</v>
          </cell>
          <cell r="C1358" t="str">
            <v xml:space="preserve"> m2 </v>
          </cell>
          <cell r="D1358">
            <v>60101</v>
          </cell>
          <cell r="E1358">
            <v>3382</v>
          </cell>
          <cell r="F1358">
            <v>0</v>
          </cell>
        </row>
        <row r="1359">
          <cell r="A1359">
            <v>699220</v>
          </cell>
          <cell r="B1359" t="str">
            <v xml:space="preserve">  DiËm mŸi gå vŸn ræng 20-40 vŸn d¡y 3cm</v>
          </cell>
          <cell r="C1359" t="str">
            <v xml:space="preserve"> m2 </v>
          </cell>
          <cell r="D1359">
            <v>91091</v>
          </cell>
          <cell r="E1359">
            <v>3721</v>
          </cell>
          <cell r="F1359">
            <v>0</v>
          </cell>
        </row>
        <row r="1360">
          <cell r="A1360">
            <v>699310</v>
          </cell>
          <cell r="B1360" t="str">
            <v xml:space="preserve">  DŸn Foocmica v¡o cŸc kÆt c¶u d­ng t¶m </v>
          </cell>
          <cell r="C1360" t="str">
            <v xml:space="preserve"> m2 </v>
          </cell>
          <cell r="D1360">
            <v>21514</v>
          </cell>
          <cell r="E1360">
            <v>1127</v>
          </cell>
          <cell r="F1360">
            <v>0</v>
          </cell>
        </row>
        <row r="1361">
          <cell r="A1361">
            <v>699320</v>
          </cell>
          <cell r="B1361" t="str">
            <v xml:space="preserve">  DŸn Foocmica v¡o cŸc KC d­ng ch×,B=3cm</v>
          </cell>
          <cell r="C1361" t="str">
            <v xml:space="preserve"> m</v>
          </cell>
          <cell r="D1361">
            <v>67100</v>
          </cell>
          <cell r="E1361">
            <v>564</v>
          </cell>
          <cell r="F1361">
            <v>0</v>
          </cell>
        </row>
        <row r="1362">
          <cell r="A1362">
            <v>699410</v>
          </cell>
          <cell r="B1362" t="str">
            <v xml:space="preserve">  DŸn gi¶y trang trÏ lÅn tõéng gå vŸn       </v>
          </cell>
          <cell r="C1362" t="str">
            <v xml:space="preserve"> m2 </v>
          </cell>
          <cell r="D1362">
            <v>8775</v>
          </cell>
          <cell r="E1362">
            <v>1127</v>
          </cell>
          <cell r="F1362">
            <v>0</v>
          </cell>
        </row>
        <row r="1363">
          <cell r="A1363">
            <v>699420</v>
          </cell>
          <cell r="B1363" t="str">
            <v xml:space="preserve">  DŸn gi¶y trang trÏ lÅn tõéng trŸt vùa     </v>
          </cell>
          <cell r="C1363" t="str">
            <v xml:space="preserve"> m2 </v>
          </cell>
          <cell r="D1363">
            <v>10971</v>
          </cell>
          <cell r="E1363">
            <v>1353</v>
          </cell>
          <cell r="F1363">
            <v>0</v>
          </cell>
        </row>
        <row r="1364">
          <cell r="A1364">
            <v>699430</v>
          </cell>
          <cell r="B1364" t="str">
            <v xml:space="preserve">  DŸn gi¶y trang trÏ lÅn tr·n gå vŸn        </v>
          </cell>
          <cell r="C1364" t="str">
            <v xml:space="preserve"> m2 </v>
          </cell>
          <cell r="D1364">
            <v>8775</v>
          </cell>
          <cell r="E1364">
            <v>1466</v>
          </cell>
          <cell r="F1364">
            <v>0</v>
          </cell>
        </row>
        <row r="1365">
          <cell r="A1365">
            <v>699440</v>
          </cell>
          <cell r="B1365" t="str">
            <v xml:space="preserve">  DŸn gi¶y trang trÏ lÅn tr·n trŸt vùa      </v>
          </cell>
          <cell r="C1365" t="str">
            <v xml:space="preserve"> m2 </v>
          </cell>
          <cell r="D1365">
            <v>10971</v>
          </cell>
          <cell r="E1365">
            <v>1578</v>
          </cell>
          <cell r="F1365">
            <v>0</v>
          </cell>
        </row>
        <row r="1366">
          <cell r="A1366">
            <v>701110</v>
          </cell>
          <cell r="B1366" t="str">
            <v xml:space="preserve">  Qu¾t vái 1nõèc tr°ng,2nõèc m¡u cao&lt;=4m</v>
          </cell>
          <cell r="C1366" t="str">
            <v xml:space="preserve"> m2 </v>
          </cell>
          <cell r="D1366">
            <v>201</v>
          </cell>
          <cell r="E1366">
            <v>166</v>
          </cell>
          <cell r="F1366">
            <v>0</v>
          </cell>
        </row>
        <row r="1367">
          <cell r="A1367">
            <v>701120</v>
          </cell>
          <cell r="B1367" t="str">
            <v xml:space="preserve">  Qu¾t vái 1nõèc tr°ng,2nõèc m¡u cao&gt; 4m</v>
          </cell>
          <cell r="C1367" t="str">
            <v xml:space="preserve"> m2 </v>
          </cell>
          <cell r="D1367">
            <v>201</v>
          </cell>
          <cell r="E1367">
            <v>197</v>
          </cell>
          <cell r="F1367">
            <v>0</v>
          </cell>
        </row>
        <row r="1368">
          <cell r="A1368">
            <v>701130</v>
          </cell>
          <cell r="B1368" t="str">
            <v xml:space="preserve">  Qu¾t vái 3nõèc tr°ng cao&lt;=4m          </v>
          </cell>
          <cell r="C1368" t="str">
            <v xml:space="preserve"> m2 </v>
          </cell>
          <cell r="D1368">
            <v>103</v>
          </cell>
          <cell r="E1368">
            <v>166</v>
          </cell>
          <cell r="F1368">
            <v>0</v>
          </cell>
        </row>
        <row r="1369">
          <cell r="A1369">
            <v>701140</v>
          </cell>
          <cell r="B1369" t="str">
            <v xml:space="preserve">  Qu¾t vái 3nõèc tr°ng cao&gt; 4m          </v>
          </cell>
          <cell r="C1369" t="str">
            <v xml:space="preserve"> m2 </v>
          </cell>
          <cell r="D1369">
            <v>103</v>
          </cell>
          <cell r="E1369">
            <v>197</v>
          </cell>
          <cell r="F1369">
            <v>0</v>
          </cell>
        </row>
        <row r="1370">
          <cell r="A1370">
            <v>701210</v>
          </cell>
          <cell r="B1370" t="str">
            <v xml:space="preserve">  Qu¾t 2nõèc xi m¯ng v¡o bÅ táng cao&lt;=4m</v>
          </cell>
          <cell r="C1370" t="str">
            <v xml:space="preserve"> m2 </v>
          </cell>
          <cell r="D1370">
            <v>887</v>
          </cell>
          <cell r="E1370">
            <v>204</v>
          </cell>
          <cell r="F1370">
            <v>0</v>
          </cell>
        </row>
        <row r="1371">
          <cell r="A1371">
            <v>701220</v>
          </cell>
          <cell r="B1371" t="str">
            <v xml:space="preserve">  Qu¾t 2nõèc xi m¯ng v¡o bÅ táng cao&gt; 4m</v>
          </cell>
          <cell r="C1371" t="str">
            <v xml:space="preserve"> m2 </v>
          </cell>
          <cell r="D1371">
            <v>887</v>
          </cell>
          <cell r="E1371">
            <v>223</v>
          </cell>
          <cell r="F1371">
            <v>0</v>
          </cell>
        </row>
        <row r="1372">
          <cell r="A1372">
            <v>702110</v>
          </cell>
          <cell r="B1372" t="str">
            <v xml:space="preserve">  Quay vái gai cao&lt;=4m                  </v>
          </cell>
          <cell r="C1372" t="str">
            <v xml:space="preserve"> m2 </v>
          </cell>
          <cell r="D1372">
            <v>490</v>
          </cell>
          <cell r="E1372">
            <v>902</v>
          </cell>
          <cell r="F1372">
            <v>0</v>
          </cell>
        </row>
        <row r="1373">
          <cell r="A1373">
            <v>702120</v>
          </cell>
          <cell r="B1373" t="str">
            <v xml:space="preserve">  Quay vái gai cao&gt; 4m                  </v>
          </cell>
          <cell r="C1373" t="str">
            <v xml:space="preserve"> m2 </v>
          </cell>
          <cell r="D1373">
            <v>490</v>
          </cell>
          <cell r="E1373">
            <v>1127</v>
          </cell>
          <cell r="F1373">
            <v>0</v>
          </cell>
        </row>
        <row r="1374">
          <cell r="A1374">
            <v>702310</v>
          </cell>
          <cell r="B1374" t="str">
            <v xml:space="preserve">  Phun xâp cŸc KC,vùa XM,kháng m¡u,H&lt;=4m</v>
          </cell>
          <cell r="C1374" t="str">
            <v xml:space="preserve"> m2 </v>
          </cell>
          <cell r="D1374">
            <v>5688</v>
          </cell>
          <cell r="E1374">
            <v>5412</v>
          </cell>
          <cell r="F1374">
            <v>0</v>
          </cell>
        </row>
        <row r="1375">
          <cell r="A1375">
            <v>702320</v>
          </cell>
          <cell r="B1375" t="str">
            <v xml:space="preserve">  Phun xâp cŸc KC,vùa XM,cÜ træn m¡u,H&gt; 4m  </v>
          </cell>
          <cell r="C1375" t="str">
            <v xml:space="preserve"> m2 </v>
          </cell>
          <cell r="D1375">
            <v>7544</v>
          </cell>
          <cell r="E1375">
            <v>7216</v>
          </cell>
          <cell r="F1375">
            <v>0</v>
          </cell>
        </row>
        <row r="1376">
          <cell r="A1376">
            <v>702410</v>
          </cell>
          <cell r="B1376" t="str">
            <v xml:space="preserve">  B¨ matit v¡o tõéng                        </v>
          </cell>
          <cell r="C1376" t="str">
            <v xml:space="preserve"> m2 </v>
          </cell>
          <cell r="D1376">
            <v>1502</v>
          </cell>
          <cell r="E1376">
            <v>3382</v>
          </cell>
          <cell r="F1376">
            <v>0</v>
          </cell>
        </row>
        <row r="1377">
          <cell r="A1377">
            <v>702420</v>
          </cell>
          <cell r="B1377" t="str">
            <v xml:space="preserve">  B¨ matit v¡o cæt,d·m,tr·n                 </v>
          </cell>
          <cell r="C1377" t="str">
            <v xml:space="preserve"> m2 </v>
          </cell>
          <cell r="D1377">
            <v>1502</v>
          </cell>
          <cell r="E1377">
            <v>4059</v>
          </cell>
          <cell r="F1377">
            <v>0</v>
          </cell>
        </row>
        <row r="1378">
          <cell r="A1378">
            <v>702430</v>
          </cell>
          <cell r="B1378" t="str">
            <v xml:space="preserve">  B¨ b±ng xi m¯ng v¡o tõéng                 </v>
          </cell>
          <cell r="C1378" t="str">
            <v xml:space="preserve"> m2 </v>
          </cell>
          <cell r="D1378">
            <v>1035</v>
          </cell>
          <cell r="E1378">
            <v>4510</v>
          </cell>
          <cell r="F1378">
            <v>0</v>
          </cell>
        </row>
        <row r="1379">
          <cell r="A1379">
            <v>702440</v>
          </cell>
          <cell r="B1379" t="str">
            <v xml:space="preserve">  B¨ b±ng xi m¯ng v¡o cæt,d·m,tr·n          </v>
          </cell>
          <cell r="C1379" t="str">
            <v xml:space="preserve"> m2 </v>
          </cell>
          <cell r="D1379">
            <v>1035</v>
          </cell>
          <cell r="E1379">
            <v>5412</v>
          </cell>
          <cell r="F1379">
            <v>0</v>
          </cell>
        </row>
        <row r="1380">
          <cell r="A1380">
            <v>703110</v>
          </cell>
          <cell r="B1380" t="str">
            <v xml:space="preserve">  Sçn cøa kÏnh 2nõèc                        </v>
          </cell>
          <cell r="C1380" t="str">
            <v xml:space="preserve"> m2 </v>
          </cell>
          <cell r="D1380">
            <v>1651</v>
          </cell>
          <cell r="E1380">
            <v>381</v>
          </cell>
          <cell r="F1380">
            <v>0</v>
          </cell>
        </row>
        <row r="1381">
          <cell r="A1381">
            <v>703120</v>
          </cell>
          <cell r="B1381" t="str">
            <v xml:space="preserve">  Sçn cøa kÏnh 3nõèc                        </v>
          </cell>
          <cell r="C1381" t="str">
            <v xml:space="preserve"> m2 </v>
          </cell>
          <cell r="D1381">
            <v>2147</v>
          </cell>
          <cell r="E1381">
            <v>493</v>
          </cell>
          <cell r="F1381">
            <v>0</v>
          </cell>
        </row>
        <row r="1382">
          <cell r="A1382">
            <v>703130</v>
          </cell>
          <cell r="B1382" t="str">
            <v xml:space="preserve">  Sçn cøa paná 2nõèc                        </v>
          </cell>
          <cell r="C1382" t="str">
            <v xml:space="preserve"> m2 </v>
          </cell>
          <cell r="D1382">
            <v>4508</v>
          </cell>
          <cell r="E1382">
            <v>951</v>
          </cell>
          <cell r="F1382">
            <v>0</v>
          </cell>
        </row>
        <row r="1383">
          <cell r="A1383">
            <v>703140</v>
          </cell>
          <cell r="B1383" t="str">
            <v xml:space="preserve">  Sçn cøa paná 3nõèc                        </v>
          </cell>
          <cell r="C1383" t="str">
            <v xml:space="preserve"> m2 </v>
          </cell>
          <cell r="D1383">
            <v>5928</v>
          </cell>
          <cell r="E1383">
            <v>1233</v>
          </cell>
          <cell r="F1383">
            <v>0</v>
          </cell>
        </row>
        <row r="1384">
          <cell r="A1384">
            <v>703150</v>
          </cell>
          <cell r="B1384" t="str">
            <v xml:space="preserve">  Sçn cøa chèp 2nõèc                        </v>
          </cell>
          <cell r="C1384" t="str">
            <v xml:space="preserve"> m2 </v>
          </cell>
          <cell r="D1384">
            <v>6143</v>
          </cell>
          <cell r="E1384">
            <v>1427</v>
          </cell>
          <cell r="F1384">
            <v>0</v>
          </cell>
        </row>
        <row r="1385">
          <cell r="A1385">
            <v>703160</v>
          </cell>
          <cell r="B1385" t="str">
            <v xml:space="preserve">  Sçn cøa chèp 3nõèc                        </v>
          </cell>
          <cell r="C1385" t="str">
            <v xml:space="preserve"> m2 </v>
          </cell>
          <cell r="D1385">
            <v>7580</v>
          </cell>
          <cell r="E1385">
            <v>1851</v>
          </cell>
          <cell r="F1385">
            <v>0</v>
          </cell>
        </row>
        <row r="1386">
          <cell r="A1386">
            <v>703210</v>
          </cell>
          <cell r="B1386" t="str">
            <v xml:space="preserve">  Sçn gå 2nõèc                              </v>
          </cell>
          <cell r="C1386" t="str">
            <v xml:space="preserve"> m2 </v>
          </cell>
          <cell r="D1386">
            <v>4095</v>
          </cell>
          <cell r="E1386">
            <v>996</v>
          </cell>
          <cell r="F1386">
            <v>0</v>
          </cell>
        </row>
        <row r="1387">
          <cell r="A1387">
            <v>703220</v>
          </cell>
          <cell r="B1387" t="str">
            <v xml:space="preserve">  Sçn gå 3nõèc                              </v>
          </cell>
          <cell r="C1387" t="str">
            <v xml:space="preserve"> m2 </v>
          </cell>
          <cell r="D1387">
            <v>5284</v>
          </cell>
          <cell r="E1387">
            <v>1285</v>
          </cell>
          <cell r="F1387">
            <v>0</v>
          </cell>
        </row>
        <row r="1388">
          <cell r="A1388">
            <v>703230</v>
          </cell>
          <cell r="B1388" t="str">
            <v xml:space="preserve">  Sçn kÏnh mé 1nõèc                         </v>
          </cell>
          <cell r="C1388" t="str">
            <v xml:space="preserve"> m2 </v>
          </cell>
          <cell r="D1388">
            <v>1275</v>
          </cell>
          <cell r="E1388">
            <v>162</v>
          </cell>
          <cell r="F1388">
            <v>0</v>
          </cell>
        </row>
        <row r="1389">
          <cell r="A1389">
            <v>703310</v>
          </cell>
          <cell r="B1389" t="str">
            <v xml:space="preserve">  Sçn tõéng 2nõèc                           </v>
          </cell>
          <cell r="C1389" t="str">
            <v xml:space="preserve"> m2 </v>
          </cell>
          <cell r="D1389">
            <v>5003</v>
          </cell>
          <cell r="E1389">
            <v>551</v>
          </cell>
          <cell r="F1389">
            <v>0</v>
          </cell>
        </row>
        <row r="1390">
          <cell r="A1390">
            <v>703320</v>
          </cell>
          <cell r="B1390" t="str">
            <v xml:space="preserve">  Sçn tõéng 3nõèc                           </v>
          </cell>
          <cell r="C1390" t="str">
            <v xml:space="preserve"> m2 </v>
          </cell>
          <cell r="D1390">
            <v>7685</v>
          </cell>
          <cell r="E1390">
            <v>703</v>
          </cell>
          <cell r="F1390">
            <v>0</v>
          </cell>
        </row>
        <row r="1391">
          <cell r="A1391">
            <v>703410</v>
          </cell>
          <cell r="B1391" t="str">
            <v xml:space="preserve">  Sçn s°t dÂt 2nõèc                         </v>
          </cell>
          <cell r="C1391" t="str">
            <v xml:space="preserve"> m2 </v>
          </cell>
          <cell r="D1391">
            <v>1014</v>
          </cell>
          <cell r="E1391">
            <v>389</v>
          </cell>
          <cell r="F1391">
            <v>0</v>
          </cell>
        </row>
        <row r="1392">
          <cell r="A1392">
            <v>703420</v>
          </cell>
          <cell r="B1392" t="str">
            <v xml:space="preserve">  Sçn s°t dÂt 3nõèc                         </v>
          </cell>
          <cell r="C1392" t="str">
            <v xml:space="preserve"> m2 </v>
          </cell>
          <cell r="D1392">
            <v>1341</v>
          </cell>
          <cell r="E1392">
            <v>605</v>
          </cell>
          <cell r="F1392">
            <v>0</v>
          </cell>
        </row>
        <row r="1393">
          <cell r="A1393">
            <v>703430</v>
          </cell>
          <cell r="B1393" t="str">
            <v xml:space="preserve">  Sçn s°t th¾p cŸc lo­i 2nõèc               </v>
          </cell>
          <cell r="C1393" t="str">
            <v xml:space="preserve"> m2 </v>
          </cell>
          <cell r="D1393">
            <v>3143</v>
          </cell>
          <cell r="E1393">
            <v>659</v>
          </cell>
          <cell r="F1393">
            <v>0</v>
          </cell>
        </row>
        <row r="1394">
          <cell r="A1394">
            <v>703440</v>
          </cell>
          <cell r="B1394" t="str">
            <v xml:space="preserve">  Sçn s°t th¾p cŸc lo­i 3nõèc               </v>
          </cell>
          <cell r="C1394" t="str">
            <v xml:space="preserve"> m2 </v>
          </cell>
          <cell r="D1394">
            <v>4150</v>
          </cell>
          <cell r="E1394">
            <v>984</v>
          </cell>
          <cell r="F1394">
            <v>0</v>
          </cell>
        </row>
        <row r="1395">
          <cell r="A1395">
            <v>703510</v>
          </cell>
          <cell r="B1395" t="str">
            <v xml:space="preserve">  Sçn silicat v¡o tõéng ½¬ b¨               </v>
          </cell>
          <cell r="C1395" t="str">
            <v xml:space="preserve"> m2 </v>
          </cell>
          <cell r="D1395">
            <v>4128</v>
          </cell>
          <cell r="E1395">
            <v>507</v>
          </cell>
          <cell r="F1395">
            <v>0</v>
          </cell>
        </row>
        <row r="1396">
          <cell r="A1396">
            <v>703520</v>
          </cell>
          <cell r="B1396" t="str">
            <v xml:space="preserve">  Sçn silicat v¡o cæt d·m tr·n ½¬ b¨        </v>
          </cell>
          <cell r="C1396" t="str">
            <v xml:space="preserve"> m2 </v>
          </cell>
          <cell r="D1396">
            <v>4128</v>
          </cell>
          <cell r="E1396">
            <v>631</v>
          </cell>
          <cell r="F1396">
            <v>0</v>
          </cell>
        </row>
        <row r="1397">
          <cell r="A1397">
            <v>704110</v>
          </cell>
          <cell r="B1397" t="str">
            <v xml:space="preserve">  Qu¾t bitum v¡o tõéng nhúa nÜng            </v>
          </cell>
          <cell r="C1397" t="str">
            <v xml:space="preserve"> m2 </v>
          </cell>
          <cell r="D1397">
            <v>5555</v>
          </cell>
          <cell r="E1397">
            <v>757</v>
          </cell>
          <cell r="F1397">
            <v>0</v>
          </cell>
        </row>
        <row r="1398">
          <cell r="A1398">
            <v>704120</v>
          </cell>
          <cell r="B1398" t="str">
            <v xml:space="preserve">  Qu¾t bitum v¡o tõéng nhúa nguæi           </v>
          </cell>
          <cell r="C1398" t="str">
            <v xml:space="preserve"> m2 </v>
          </cell>
          <cell r="D1398">
            <v>1622</v>
          </cell>
          <cell r="E1398">
            <v>216</v>
          </cell>
          <cell r="F1398">
            <v>0</v>
          </cell>
        </row>
        <row r="1399">
          <cell r="A1399">
            <v>704130</v>
          </cell>
          <cell r="B1399" t="str">
            <v xml:space="preserve">  Qu¾t h°c Ïn v¡o gå                        </v>
          </cell>
          <cell r="C1399" t="str">
            <v xml:space="preserve"> m2 </v>
          </cell>
          <cell r="D1399">
            <v>410</v>
          </cell>
          <cell r="E1399">
            <v>649</v>
          </cell>
          <cell r="F1399">
            <v>0</v>
          </cell>
        </row>
        <row r="1400">
          <cell r="A1400">
            <v>704210</v>
          </cell>
          <cell r="B1400" t="str">
            <v xml:space="preserve">  Qu¾t 1 lèp nhúa bitum,dŸn 1 lèp gi¶y d·u  </v>
          </cell>
          <cell r="C1400" t="str">
            <v xml:space="preserve"> m2 </v>
          </cell>
          <cell r="D1400">
            <v>7012</v>
          </cell>
          <cell r="E1400">
            <v>3027</v>
          </cell>
          <cell r="F1400">
            <v>0</v>
          </cell>
        </row>
        <row r="1401">
          <cell r="A1401">
            <v>704220</v>
          </cell>
          <cell r="B1401" t="str">
            <v xml:space="preserve">  Qu¾t 2 lèp nhúa bitum,dŸn 2 lèp gi¶y d·u  </v>
          </cell>
          <cell r="C1401" t="str">
            <v xml:space="preserve"> m2 </v>
          </cell>
          <cell r="D1401">
            <v>14024</v>
          </cell>
          <cell r="E1401">
            <v>4324</v>
          </cell>
          <cell r="F1401">
            <v>0</v>
          </cell>
        </row>
        <row r="1402">
          <cell r="A1402">
            <v>704230</v>
          </cell>
          <cell r="B1402" t="str">
            <v xml:space="preserve">  Qu¾t 3 lèp nhúa bitum,dŸn 2 lèp gi¶y d·u  </v>
          </cell>
          <cell r="C1402" t="str">
            <v xml:space="preserve"> m2 </v>
          </cell>
          <cell r="D1402">
            <v>18191</v>
          </cell>
          <cell r="E1402">
            <v>5080</v>
          </cell>
          <cell r="F1402">
            <v>0</v>
          </cell>
        </row>
        <row r="1403">
          <cell r="A1403">
            <v>704240</v>
          </cell>
          <cell r="B1403" t="str">
            <v xml:space="preserve">  Qu¾t 4 lèp nhúa bitum,dŸn 3 lèp gi¶y d·u  </v>
          </cell>
          <cell r="C1403" t="str">
            <v xml:space="preserve"> m2 </v>
          </cell>
          <cell r="D1403">
            <v>25202</v>
          </cell>
          <cell r="E1403">
            <v>5513</v>
          </cell>
          <cell r="F1403">
            <v>0</v>
          </cell>
        </row>
        <row r="1404">
          <cell r="A1404">
            <v>704310</v>
          </cell>
          <cell r="B1404" t="str">
            <v xml:space="preserve">  Qu¾t 2 lèp nhúa bitum,dŸn 1 lèp bao t¨i   </v>
          </cell>
          <cell r="C1404" t="str">
            <v xml:space="preserve"> m2 </v>
          </cell>
          <cell r="D1404">
            <v>10733</v>
          </cell>
          <cell r="E1404">
            <v>5405</v>
          </cell>
          <cell r="F1404">
            <v>0</v>
          </cell>
        </row>
        <row r="1405">
          <cell r="A1405">
            <v>704320</v>
          </cell>
          <cell r="B1405" t="str">
            <v xml:space="preserve">  Qu¾t 3 lèp nhúa bitum,dŸn 2 lèp bao t¨i   </v>
          </cell>
          <cell r="C1405" t="str">
            <v xml:space="preserve"> m2 </v>
          </cell>
          <cell r="D1405">
            <v>17100</v>
          </cell>
          <cell r="E1405">
            <v>8215</v>
          </cell>
          <cell r="F1405">
            <v>0</v>
          </cell>
        </row>
        <row r="1406">
          <cell r="A1406">
            <v>705010</v>
          </cell>
          <cell r="B1406" t="str">
            <v xml:space="preserve">  Ch¾t khe nâi                              </v>
          </cell>
          <cell r="C1406" t="str">
            <v xml:space="preserve"> m</v>
          </cell>
          <cell r="D1406">
            <v>3212</v>
          </cell>
          <cell r="E1406">
            <v>4108</v>
          </cell>
          <cell r="F1406">
            <v>0</v>
          </cell>
        </row>
        <row r="1407">
          <cell r="A1407">
            <v>706010</v>
          </cell>
          <cell r="B1407" t="str">
            <v xml:space="preserve">  L¡m t·ng làc cŸt lo­i ½öng                </v>
          </cell>
          <cell r="C1407" t="str">
            <v xml:space="preserve"> m3 </v>
          </cell>
          <cell r="D1407">
            <v>62090</v>
          </cell>
          <cell r="E1407">
            <v>13551</v>
          </cell>
          <cell r="F1407">
            <v>0</v>
          </cell>
        </row>
        <row r="1408">
          <cell r="A1408">
            <v>706020</v>
          </cell>
          <cell r="B1408" t="str">
            <v xml:space="preserve">  L¡m t·ng làc cŸt lo­i n±m             </v>
          </cell>
          <cell r="C1408" t="str">
            <v xml:space="preserve"> m3 </v>
          </cell>
          <cell r="D1408">
            <v>62090</v>
          </cell>
          <cell r="E1408">
            <v>8068</v>
          </cell>
          <cell r="F1408">
            <v>0</v>
          </cell>
        </row>
        <row r="1409">
          <cell r="A1409">
            <v>706030</v>
          </cell>
          <cell r="B1409" t="str">
            <v xml:space="preserve">  L¡m t·ng làc ½Ÿ d¯m lo­i ½öng             </v>
          </cell>
          <cell r="C1409" t="str">
            <v xml:space="preserve"> m3 </v>
          </cell>
          <cell r="D1409">
            <v>86239</v>
          </cell>
          <cell r="E1409">
            <v>22447</v>
          </cell>
          <cell r="F1409">
            <v>0</v>
          </cell>
        </row>
        <row r="1410">
          <cell r="A1410">
            <v>706040</v>
          </cell>
          <cell r="B1410" t="str">
            <v xml:space="preserve">  L¡m t·ng làc ½Ÿ d¯m lo­i n±m          </v>
          </cell>
          <cell r="C1410" t="str">
            <v xml:space="preserve"> m3 </v>
          </cell>
          <cell r="D1410">
            <v>86239</v>
          </cell>
          <cell r="E1410">
            <v>26584</v>
          </cell>
          <cell r="F1410">
            <v>0</v>
          </cell>
        </row>
        <row r="1411">
          <cell r="A1411">
            <v>707010</v>
          </cell>
          <cell r="B1411" t="str">
            <v xml:space="preserve">  MiÆt m­ch tõéng ½Ÿ lo­i lßm           </v>
          </cell>
          <cell r="C1411" t="str">
            <v xml:space="preserve"> m</v>
          </cell>
          <cell r="D1411">
            <v>0</v>
          </cell>
          <cell r="E1411">
            <v>1405</v>
          </cell>
          <cell r="F1411">
            <v>0</v>
          </cell>
        </row>
        <row r="1412">
          <cell r="A1412">
            <v>707020</v>
          </cell>
          <cell r="B1412" t="str">
            <v xml:space="preserve">  MiÆt m­ch tõéng ½Ÿ lo­i lãi               </v>
          </cell>
          <cell r="C1412" t="str">
            <v xml:space="preserve"> m</v>
          </cell>
          <cell r="D1412">
            <v>954</v>
          </cell>
          <cell r="E1412">
            <v>1081</v>
          </cell>
          <cell r="F1412">
            <v>0</v>
          </cell>
        </row>
        <row r="1413">
          <cell r="A1413">
            <v>707030</v>
          </cell>
          <cell r="B1413" t="str">
            <v xml:space="preserve">  MiÆt m­ch tõéng g­ch lo­i lßm         </v>
          </cell>
          <cell r="C1413" t="str">
            <v xml:space="preserve"> m</v>
          </cell>
          <cell r="D1413">
            <v>0</v>
          </cell>
          <cell r="E1413">
            <v>2140</v>
          </cell>
          <cell r="F1413">
            <v>0</v>
          </cell>
        </row>
        <row r="1414">
          <cell r="A1414">
            <v>707040</v>
          </cell>
          <cell r="B1414" t="str">
            <v xml:space="preserve">  MiÆt m­ch tõéng g­ch lo­i lãi             </v>
          </cell>
          <cell r="C1414" t="str">
            <v xml:space="preserve"> m</v>
          </cell>
          <cell r="D1414">
            <v>1335</v>
          </cell>
          <cell r="E1414">
            <v>1654</v>
          </cell>
          <cell r="F1414">
            <v>0</v>
          </cell>
        </row>
        <row r="1415">
          <cell r="A1415">
            <v>708110</v>
          </cell>
          <cell r="B1415" t="str">
            <v xml:space="preserve">  L¡m khèp nâi b±ng th¾p kiÌu 1             </v>
          </cell>
          <cell r="C1415" t="str">
            <v xml:space="preserve"> m</v>
          </cell>
          <cell r="D1415">
            <v>171652</v>
          </cell>
          <cell r="E1415">
            <v>26270</v>
          </cell>
          <cell r="F1415">
            <v>4885</v>
          </cell>
        </row>
        <row r="1416">
          <cell r="A1416">
            <v>708120</v>
          </cell>
          <cell r="B1416" t="str">
            <v xml:space="preserve">  L¡m khèp nâi b±ng th¾p kiÌu 2             </v>
          </cell>
          <cell r="C1416" t="str">
            <v xml:space="preserve"> m</v>
          </cell>
          <cell r="D1416">
            <v>78978</v>
          </cell>
          <cell r="E1416">
            <v>16348</v>
          </cell>
          <cell r="F1416">
            <v>1903</v>
          </cell>
        </row>
        <row r="1417">
          <cell r="A1417">
            <v>708130</v>
          </cell>
          <cell r="B1417" t="str">
            <v xml:space="preserve">  L¡m khèp nâi b±ng th¾p kiÌu 3             </v>
          </cell>
          <cell r="C1417" t="str">
            <v xml:space="preserve"> m</v>
          </cell>
          <cell r="D1417">
            <v>85952</v>
          </cell>
          <cell r="E1417">
            <v>10260</v>
          </cell>
          <cell r="F1417">
            <v>2030</v>
          </cell>
        </row>
        <row r="1418">
          <cell r="A1418">
            <v>708140</v>
          </cell>
          <cell r="B1418" t="str">
            <v xml:space="preserve">  L¡m khèp nâi b±ng th¾p kiÌu 4             </v>
          </cell>
          <cell r="C1418" t="str">
            <v xml:space="preserve"> m</v>
          </cell>
          <cell r="D1418">
            <v>115858</v>
          </cell>
          <cell r="E1418">
            <v>11951</v>
          </cell>
          <cell r="F1418">
            <v>2030</v>
          </cell>
        </row>
        <row r="1419">
          <cell r="A1419">
            <v>708150</v>
          </cell>
          <cell r="B1419" t="str">
            <v xml:space="preserve">  L¡m khèp nâi b±ng th¾p kiÌu 5             </v>
          </cell>
          <cell r="C1419" t="str">
            <v xml:space="preserve"> m</v>
          </cell>
          <cell r="D1419">
            <v>456862</v>
          </cell>
          <cell r="E1419">
            <v>16686</v>
          </cell>
          <cell r="F1419">
            <v>1586</v>
          </cell>
        </row>
        <row r="1420">
          <cell r="A1420">
            <v>708210</v>
          </cell>
          <cell r="B1420" t="str">
            <v xml:space="preserve">  L¡m khèp nâi b±ng ½ãng kiÌu 1             </v>
          </cell>
          <cell r="C1420" t="str">
            <v xml:space="preserve"> m</v>
          </cell>
          <cell r="D1420">
            <v>309826</v>
          </cell>
          <cell r="E1420">
            <v>220979</v>
          </cell>
          <cell r="F1420">
            <v>952</v>
          </cell>
        </row>
        <row r="1421">
          <cell r="A1421">
            <v>708220</v>
          </cell>
          <cell r="B1421" t="str">
            <v xml:space="preserve">  L¡m khèp nâi b±ng ½ãng kiÌu 2             </v>
          </cell>
          <cell r="C1421" t="str">
            <v xml:space="preserve"> m</v>
          </cell>
          <cell r="D1421">
            <v>426726</v>
          </cell>
          <cell r="E1421">
            <v>255930</v>
          </cell>
          <cell r="F1421">
            <v>1776</v>
          </cell>
        </row>
        <row r="1422">
          <cell r="A1422">
            <v>708230</v>
          </cell>
          <cell r="B1422" t="str">
            <v xml:space="preserve">  L¡m khèp nâi b±ng ½ãng kiÌu 3             </v>
          </cell>
          <cell r="C1422" t="str">
            <v xml:space="preserve"> m</v>
          </cell>
          <cell r="D1422">
            <v>278629</v>
          </cell>
          <cell r="E1422">
            <v>151078</v>
          </cell>
          <cell r="F1422">
            <v>1396</v>
          </cell>
        </row>
        <row r="1423">
          <cell r="A1423">
            <v>708240</v>
          </cell>
          <cell r="B1423" t="str">
            <v xml:space="preserve">  L¡m khèp nâi b±ng ½ãng kiÌu 4             </v>
          </cell>
          <cell r="C1423" t="str">
            <v xml:space="preserve"> m</v>
          </cell>
          <cell r="D1423">
            <v>239880</v>
          </cell>
          <cell r="E1423">
            <v>182646</v>
          </cell>
          <cell r="F1423">
            <v>1269</v>
          </cell>
        </row>
        <row r="1424">
          <cell r="A1424">
            <v>708310</v>
          </cell>
          <cell r="B1424" t="str">
            <v xml:space="preserve">  L¡m khèp nâi b±ng t¶m nhúa PVC            </v>
          </cell>
          <cell r="C1424" t="str">
            <v xml:space="preserve"> m</v>
          </cell>
          <cell r="D1424">
            <v>40572</v>
          </cell>
          <cell r="E1424">
            <v>24804</v>
          </cell>
          <cell r="F1424">
            <v>0</v>
          </cell>
        </row>
        <row r="1425">
          <cell r="A1425">
            <v>801110</v>
          </cell>
          <cell r="B1425" t="str">
            <v xml:space="preserve">  mÜng ½õéng thoŸt nc &lt;=1.5m cŸt h­t nhÞ    </v>
          </cell>
          <cell r="C1425" t="str">
            <v xml:space="preserve"> m3 </v>
          </cell>
          <cell r="D1425">
            <v>1861.96</v>
          </cell>
          <cell r="E1425">
            <v>80.89</v>
          </cell>
          <cell r="F1425">
            <v>361.79</v>
          </cell>
        </row>
        <row r="1426">
          <cell r="A1426">
            <v>801120</v>
          </cell>
          <cell r="B1426" t="str">
            <v xml:space="preserve">  mÜng ½õéng thoŸt nc &lt;=1.5m cŸt s­n        </v>
          </cell>
          <cell r="C1426" t="str">
            <v xml:space="preserve"> m3 </v>
          </cell>
          <cell r="D1426">
            <v>1862.36</v>
          </cell>
          <cell r="E1426">
            <v>80.89</v>
          </cell>
          <cell r="F1426">
            <v>361.79</v>
          </cell>
        </row>
        <row r="1427">
          <cell r="A1427">
            <v>801130</v>
          </cell>
          <cell r="B1427" t="str">
            <v xml:space="preserve">  mÜng ½õéng thoŸt nc &lt;=1.5m ½Ÿ d¯m     </v>
          </cell>
          <cell r="C1427" t="str">
            <v xml:space="preserve"> m3 </v>
          </cell>
          <cell r="D1427">
            <v>8836</v>
          </cell>
          <cell r="E1427">
            <v>81.3</v>
          </cell>
          <cell r="F1427">
            <v>891.45</v>
          </cell>
        </row>
        <row r="1428">
          <cell r="A1428">
            <v>801140</v>
          </cell>
          <cell r="B1428" t="str">
            <v xml:space="preserve">  mÜng ½õéng thoŸt nc &lt;=1.5m ½Ÿ hæc         </v>
          </cell>
          <cell r="C1428" t="str">
            <v xml:space="preserve"> m3 </v>
          </cell>
          <cell r="D1428">
            <v>7093.13</v>
          </cell>
          <cell r="E1428">
            <v>329.56</v>
          </cell>
          <cell r="F1428">
            <v>2199.6799999999998</v>
          </cell>
        </row>
        <row r="1429">
          <cell r="A1429">
            <v>801150</v>
          </cell>
          <cell r="B1429" t="str">
            <v xml:space="preserve">  mÜng ½õéng thoŸt nc &lt;=1.5m ½Ÿ hæc ch¿nba  </v>
          </cell>
          <cell r="C1429" t="str">
            <v xml:space="preserve"> m3 </v>
          </cell>
          <cell r="D1429">
            <v>6785.11</v>
          </cell>
          <cell r="E1429">
            <v>329.56</v>
          </cell>
          <cell r="F1429">
            <v>2199.6799999999998</v>
          </cell>
        </row>
        <row r="1430">
          <cell r="A1430">
            <v>801160</v>
          </cell>
          <cell r="B1430" t="str">
            <v xml:space="preserve">  mÜng ½õéng thoŸt nc &lt;=1.5m ½Ÿ hæc , d¯m   </v>
          </cell>
          <cell r="C1430" t="str">
            <v xml:space="preserve"> m3 </v>
          </cell>
          <cell r="D1430">
            <v>6949.02</v>
          </cell>
          <cell r="E1430">
            <v>305.14999999999998</v>
          </cell>
          <cell r="F1430">
            <v>2199.6799999999998</v>
          </cell>
        </row>
        <row r="1431">
          <cell r="A1431">
            <v>900001</v>
          </cell>
          <cell r="B1431" t="str">
            <v xml:space="preserve">  Trãng cÞ v×a h¿                           </v>
          </cell>
          <cell r="C1431" t="str">
            <v xml:space="preserve">   m2 </v>
          </cell>
          <cell r="D1431">
            <v>14720</v>
          </cell>
          <cell r="E1431">
            <v>0</v>
          </cell>
          <cell r="F1431">
            <v>0</v>
          </cell>
        </row>
        <row r="1432">
          <cell r="A1432">
            <v>900002</v>
          </cell>
          <cell r="B1432" t="str">
            <v xml:space="preserve">  Sçn phï hiÌu,biÌu tõìng nh¡ mŸy           </v>
          </cell>
          <cell r="C1432" t="str">
            <v xml:space="preserve">   m2 </v>
          </cell>
          <cell r="D1432">
            <v>46000</v>
          </cell>
          <cell r="E1432">
            <v>0</v>
          </cell>
          <cell r="F1432">
            <v>0</v>
          </cell>
        </row>
        <row r="1433">
          <cell r="A1433">
            <v>900003</v>
          </cell>
          <cell r="B1433" t="str">
            <v xml:space="preserve">  CŸnh cäng th¾p                            </v>
          </cell>
          <cell r="C1433" t="str">
            <v xml:space="preserve">   m2 </v>
          </cell>
          <cell r="D1433">
            <v>368000</v>
          </cell>
          <cell r="E1433">
            <v>0</v>
          </cell>
          <cell r="F1433">
            <v>0</v>
          </cell>
        </row>
        <row r="1434">
          <cell r="A1434">
            <v>900004</v>
          </cell>
          <cell r="B1434" t="str">
            <v xml:space="preserve">  Lèp cŸch nhiÎt                            </v>
          </cell>
          <cell r="C1434" t="str">
            <v xml:space="preserve">   m2 </v>
          </cell>
          <cell r="D1434">
            <v>46000</v>
          </cell>
          <cell r="E1434">
            <v>0</v>
          </cell>
          <cell r="F1434">
            <v>0</v>
          </cell>
        </row>
        <row r="1435">
          <cell r="A1435">
            <v>900005</v>
          </cell>
          <cell r="B1435" t="str">
            <v xml:space="preserve">  Cøa kÏnh khung th¾p                       </v>
          </cell>
          <cell r="C1435" t="str">
            <v xml:space="preserve">   m2 </v>
          </cell>
          <cell r="D1435">
            <v>322000</v>
          </cell>
          <cell r="E1435">
            <v>0</v>
          </cell>
          <cell r="F1435">
            <v>0</v>
          </cell>
        </row>
        <row r="1436">
          <cell r="A1436">
            <v>900006</v>
          </cell>
          <cell r="B1436" t="str">
            <v xml:space="preserve">  Vºn chuyÌn càc                            </v>
          </cell>
          <cell r="C1436" t="str">
            <v xml:space="preserve">   m  </v>
          </cell>
          <cell r="D1436">
            <v>23000</v>
          </cell>
          <cell r="E1436">
            <v>0</v>
          </cell>
          <cell r="F1436">
            <v>0</v>
          </cell>
        </row>
        <row r="1437">
          <cell r="A1437">
            <v>900007</v>
          </cell>
          <cell r="B1437" t="str">
            <v xml:space="preserve">  Tr·n nhÂ                                  </v>
          </cell>
          <cell r="C1437" t="str">
            <v xml:space="preserve">   m2 </v>
          </cell>
          <cell r="D1437">
            <v>73600</v>
          </cell>
          <cell r="E1437">
            <v>0</v>
          </cell>
          <cell r="F1437">
            <v>0</v>
          </cell>
        </row>
        <row r="1438">
          <cell r="A1438">
            <v>900008</v>
          </cell>
          <cell r="B1438" t="str">
            <v xml:space="preserve">  Lõèi ch°n cøa mŸi                         </v>
          </cell>
          <cell r="C1438" t="str">
            <v xml:space="preserve">   m2 </v>
          </cell>
          <cell r="D1438">
            <v>23000</v>
          </cell>
          <cell r="E1438">
            <v>0</v>
          </cell>
          <cell r="F1438">
            <v>0</v>
          </cell>
        </row>
        <row r="1439">
          <cell r="A1439">
            <v>900009</v>
          </cell>
          <cell r="B1439" t="str">
            <v xml:space="preserve">  Cøa th¾p ½¸y                              </v>
          </cell>
          <cell r="C1439" t="str">
            <v xml:space="preserve">   m2 </v>
          </cell>
          <cell r="D1439">
            <v>368000</v>
          </cell>
          <cell r="E1439">
            <v>0</v>
          </cell>
          <cell r="F1439">
            <v>0</v>
          </cell>
        </row>
        <row r="1440">
          <cell r="A1440">
            <v>900010</v>
          </cell>
          <cell r="B1440" t="str">
            <v xml:space="preserve">  Cøa ½i kÏnh khung nhám                </v>
          </cell>
          <cell r="C1440" t="str">
            <v xml:space="preserve">   m2 </v>
          </cell>
          <cell r="D1440">
            <v>598000</v>
          </cell>
          <cell r="E1440">
            <v>0</v>
          </cell>
          <cell r="F1440">
            <v>0</v>
          </cell>
        </row>
        <row r="1441">
          <cell r="A1441">
            <v>900011</v>
          </cell>
          <cell r="B1441" t="str">
            <v xml:space="preserve">  Cøa ½i paná gå                            </v>
          </cell>
          <cell r="C1441" t="str">
            <v xml:space="preserve">   m2 </v>
          </cell>
          <cell r="D1441">
            <v>322000</v>
          </cell>
          <cell r="E1441">
            <v>0</v>
          </cell>
          <cell r="F1441">
            <v>0</v>
          </cell>
        </row>
        <row r="1442">
          <cell r="A1442">
            <v>900012</v>
          </cell>
          <cell r="B1442" t="str">
            <v xml:space="preserve">  Cøa sä paná gå                            </v>
          </cell>
          <cell r="C1442" t="str">
            <v xml:space="preserve">   m2 </v>
          </cell>
          <cell r="D1442">
            <v>322000</v>
          </cell>
          <cell r="E1442">
            <v>0</v>
          </cell>
          <cell r="F1442">
            <v>0</v>
          </cell>
        </row>
        <row r="1443">
          <cell r="A1443">
            <v>900013</v>
          </cell>
          <cell r="B1443" t="str">
            <v xml:space="preserve">  Khuán cøa k¾p                             </v>
          </cell>
          <cell r="C1443" t="str">
            <v xml:space="preserve">   m  </v>
          </cell>
          <cell r="D1443">
            <v>110400</v>
          </cell>
          <cell r="E1443">
            <v>0</v>
          </cell>
          <cell r="F1443">
            <v>0</v>
          </cell>
        </row>
        <row r="1444">
          <cell r="A1444">
            <v>900014</v>
          </cell>
          <cell r="B1444" t="str">
            <v xml:space="preserve">  VŸch ng¯n Formica                         </v>
          </cell>
          <cell r="C1444" t="str">
            <v xml:space="preserve">   m2 </v>
          </cell>
          <cell r="D1444">
            <v>230000</v>
          </cell>
          <cell r="E1444">
            <v>0</v>
          </cell>
          <cell r="F1444">
            <v>0</v>
          </cell>
        </row>
        <row r="1445">
          <cell r="A1445">
            <v>900015</v>
          </cell>
          <cell r="B1445" t="str">
            <v xml:space="preserve">  Buláng mÜng                               </v>
          </cell>
          <cell r="C1445" t="str">
            <v xml:space="preserve">   CŸi   </v>
          </cell>
          <cell r="D1445">
            <v>36800</v>
          </cell>
          <cell r="E1445">
            <v>0</v>
          </cell>
          <cell r="F1445">
            <v>0</v>
          </cell>
        </row>
        <row r="1446">
          <cell r="A1446">
            <v>900016</v>
          </cell>
          <cell r="B1446" t="str">
            <v xml:space="preserve">  Cøa sä kÏnh khung gå                      </v>
          </cell>
          <cell r="C1446" t="str">
            <v xml:space="preserve">   m2 </v>
          </cell>
          <cell r="D1446">
            <v>294400</v>
          </cell>
          <cell r="E1446">
            <v>0</v>
          </cell>
          <cell r="F1446">
            <v>0</v>
          </cell>
        </row>
        <row r="1447">
          <cell r="A1447">
            <v>900017</v>
          </cell>
          <cell r="B1447" t="str">
            <v xml:space="preserve">  Tõéng kÏnh khung nhám                 </v>
          </cell>
          <cell r="C1447" t="str">
            <v xml:space="preserve">   m2 </v>
          </cell>
          <cell r="D1447">
            <v>414000</v>
          </cell>
          <cell r="E1447">
            <v>0</v>
          </cell>
          <cell r="F1447">
            <v>0</v>
          </cell>
        </row>
        <row r="1448">
          <cell r="A1448">
            <v>900018</v>
          </cell>
          <cell r="B1448" t="str">
            <v xml:space="preserve">  ng thoŸt nõèc PVC                        </v>
          </cell>
          <cell r="C1448" t="str">
            <v xml:space="preserve">   m  </v>
          </cell>
          <cell r="D1448">
            <v>36800</v>
          </cell>
          <cell r="E1448">
            <v>0</v>
          </cell>
          <cell r="F1448">
            <v>0</v>
          </cell>
        </row>
        <row r="1449">
          <cell r="A1449">
            <v>900019</v>
          </cell>
          <cell r="B1449" t="str">
            <v xml:space="preserve">  V¨i nhúa PVC tr¨i s¡n                     </v>
          </cell>
          <cell r="C1449" t="str">
            <v xml:space="preserve">   m2 </v>
          </cell>
          <cell r="D1449">
            <v>25760</v>
          </cell>
          <cell r="E1449">
            <v>0</v>
          </cell>
          <cell r="F1449">
            <v>0</v>
          </cell>
        </row>
        <row r="1450">
          <cell r="A1450">
            <v>900020</v>
          </cell>
          <cell r="B1450" t="str">
            <v xml:space="preserve">  ng th¾p lan can                          </v>
          </cell>
          <cell r="C1450" t="str">
            <v xml:space="preserve">   m  </v>
          </cell>
          <cell r="D1450">
            <v>41400</v>
          </cell>
          <cell r="E1450">
            <v>0</v>
          </cell>
          <cell r="F1450">
            <v>0</v>
          </cell>
        </row>
        <row r="1451">
          <cell r="A1451">
            <v>900021</v>
          </cell>
          <cell r="B1451" t="str">
            <v xml:space="preserve">  CŸp gi±ng mŸi                             </v>
          </cell>
          <cell r="C1451" t="str">
            <v xml:space="preserve">   m  </v>
          </cell>
          <cell r="D1451">
            <v>27600</v>
          </cell>
          <cell r="E1451">
            <v>0</v>
          </cell>
          <cell r="F1451">
            <v>0</v>
          </cell>
        </row>
        <row r="1452">
          <cell r="A1452">
            <v>900022</v>
          </cell>
          <cell r="B1452" t="str">
            <v xml:space="preserve">  XÆp g­ch mõçng cŸp                        </v>
          </cell>
          <cell r="C1452" t="str">
            <v xml:space="preserve">   m2 </v>
          </cell>
          <cell r="D1452">
            <v>32200</v>
          </cell>
          <cell r="E1452">
            <v>0</v>
          </cell>
          <cell r="F1452">
            <v>0</v>
          </cell>
        </row>
        <row r="1453">
          <cell r="A1453">
            <v>900023</v>
          </cell>
          <cell r="B1453" t="str">
            <v xml:space="preserve">  Nhµn cáng l°p Lèp cŸch nhiÎt              </v>
          </cell>
          <cell r="C1453" t="str">
            <v xml:space="preserve">   m2 </v>
          </cell>
          <cell r="D1453">
            <v>2760</v>
          </cell>
          <cell r="E1453">
            <v>0</v>
          </cell>
          <cell r="F1453">
            <v>0</v>
          </cell>
        </row>
        <row r="1454">
          <cell r="A1454">
            <v>900024</v>
          </cell>
          <cell r="B1454" t="str">
            <v xml:space="preserve">  Lõèi th¾p ½ë lèp cŸch nhiÎt               </v>
          </cell>
          <cell r="C1454" t="str">
            <v xml:space="preserve">   m2 </v>
          </cell>
          <cell r="D1454">
            <v>3680</v>
          </cell>
          <cell r="E1454">
            <v>0</v>
          </cell>
          <cell r="F1454">
            <v>0</v>
          </cell>
        </row>
        <row r="1455">
          <cell r="A1455">
            <v>900025</v>
          </cell>
          <cell r="B1455" t="str">
            <v xml:space="preserve">  Cøa chèp,cøa sä kÏnh khung nhám       </v>
          </cell>
          <cell r="C1455" t="str">
            <v xml:space="preserve">   m2 </v>
          </cell>
          <cell r="D1455">
            <v>524400</v>
          </cell>
          <cell r="E1455">
            <v>0</v>
          </cell>
          <cell r="F1455">
            <v>0</v>
          </cell>
        </row>
        <row r="1456">
          <cell r="A1456">
            <v>900026</v>
          </cell>
          <cell r="B1456" t="str">
            <v xml:space="preserve">  Nhµn cáng l°p tõéng tán                   </v>
          </cell>
          <cell r="C1456" t="str">
            <v xml:space="preserve">   m2 </v>
          </cell>
          <cell r="D1456">
            <v>9200</v>
          </cell>
          <cell r="E1456">
            <v>0</v>
          </cell>
          <cell r="F1456">
            <v>0</v>
          </cell>
        </row>
        <row r="1457">
          <cell r="A1457">
            <v>900027</v>
          </cell>
          <cell r="B1457" t="str">
            <v xml:space="preserve">  MŸi tán lìp ViÎt nam                  </v>
          </cell>
          <cell r="C1457" t="str">
            <v xml:space="preserve">   m2 </v>
          </cell>
          <cell r="D1457">
            <v>98440</v>
          </cell>
          <cell r="E1457">
            <v>0</v>
          </cell>
          <cell r="F1457">
            <v>0</v>
          </cell>
        </row>
        <row r="1458">
          <cell r="A1458">
            <v>900028</v>
          </cell>
          <cell r="B1458" t="str">
            <v xml:space="preserve">  Khuán cøa ½çn                             </v>
          </cell>
          <cell r="C1458" t="str">
            <v xml:space="preserve">   m  </v>
          </cell>
          <cell r="D1458">
            <v>55200</v>
          </cell>
          <cell r="E1458">
            <v>0</v>
          </cell>
          <cell r="F1458">
            <v>0</v>
          </cell>
        </row>
        <row r="1459">
          <cell r="A1459">
            <v>900029</v>
          </cell>
          <cell r="B1459" t="str">
            <v xml:space="preserve">  Lõèi B40                                  </v>
          </cell>
          <cell r="C1459" t="str">
            <v xml:space="preserve">   m2 </v>
          </cell>
          <cell r="D1459">
            <v>27600</v>
          </cell>
          <cell r="E1459">
            <v>0</v>
          </cell>
          <cell r="F1459">
            <v>0</v>
          </cell>
        </row>
        <row r="1460">
          <cell r="A1460">
            <v>900030</v>
          </cell>
          <cell r="B1460" t="str">
            <v xml:space="preserve">  Thø ½æng càc                              </v>
          </cell>
          <cell r="C1460" t="str">
            <v xml:space="preserve">    càc   </v>
          </cell>
          <cell r="D1460">
            <v>2300000</v>
          </cell>
          <cell r="E1460">
            <v>0</v>
          </cell>
          <cell r="F1460">
            <v>0</v>
          </cell>
        </row>
        <row r="1461">
          <cell r="A1461">
            <v>900031</v>
          </cell>
          <cell r="B1461" t="str">
            <v xml:space="preserve">  Sçn nËn nh¡                               </v>
          </cell>
          <cell r="C1461" t="str">
            <v xml:space="preserve">   m2 </v>
          </cell>
          <cell r="D1461">
            <v>27600</v>
          </cell>
          <cell r="E1461">
            <v>0</v>
          </cell>
          <cell r="F1461">
            <v>0</v>
          </cell>
        </row>
        <row r="1462">
          <cell r="A1462">
            <v>900032</v>
          </cell>
          <cell r="B1462" t="str">
            <v xml:space="preserve">  ‡Ÿ d¯m lÜt nËn nh¡                        </v>
          </cell>
          <cell r="C1462" t="str">
            <v xml:space="preserve">   m3  </v>
          </cell>
          <cell r="D1462">
            <v>239200</v>
          </cell>
          <cell r="E1462">
            <v>0</v>
          </cell>
          <cell r="F1462">
            <v>0</v>
          </cell>
        </row>
        <row r="1463">
          <cell r="A1463">
            <v>900033</v>
          </cell>
          <cell r="B1463" t="str">
            <v xml:space="preserve">  S¨n xu¶t kÆt c¶u th¾p cõéng ½æ cao        </v>
          </cell>
          <cell r="C1463" t="str">
            <v xml:space="preserve">   t¶n </v>
          </cell>
          <cell r="D1463">
            <v>13800000</v>
          </cell>
          <cell r="E1463">
            <v>0</v>
          </cell>
          <cell r="F1463">
            <v>0</v>
          </cell>
        </row>
        <row r="1464">
          <cell r="A1464">
            <v>900034</v>
          </cell>
          <cell r="B1464" t="str">
            <v xml:space="preserve">  L°p dúng kÆt c¶u th¾p cõéng ½æ cao        </v>
          </cell>
          <cell r="C1464" t="str">
            <v xml:space="preserve">   t¶n </v>
          </cell>
          <cell r="D1464">
            <v>1840000</v>
          </cell>
          <cell r="E1464">
            <v>0</v>
          </cell>
          <cell r="F1464">
            <v>0</v>
          </cell>
        </row>
        <row r="1465">
          <cell r="A1465">
            <v>900035</v>
          </cell>
          <cell r="B1465" t="str">
            <v xml:space="preserve">  CŸt træn nhúa ½õéng                       </v>
          </cell>
          <cell r="C1465" t="str">
            <v xml:space="preserve">   m3  </v>
          </cell>
          <cell r="D1465">
            <v>368000</v>
          </cell>
          <cell r="E1465">
            <v>0</v>
          </cell>
          <cell r="F1465">
            <v>0</v>
          </cell>
        </row>
        <row r="1466">
          <cell r="A1466">
            <v>900036</v>
          </cell>
          <cell r="B1466" t="str">
            <v xml:space="preserve">  Qu¾t Eboxy châng th¶m                 </v>
          </cell>
          <cell r="C1466" t="str">
            <v xml:space="preserve">   m2 </v>
          </cell>
          <cell r="D1466">
            <v>46000</v>
          </cell>
          <cell r="E1466">
            <v>0</v>
          </cell>
          <cell r="F1466">
            <v>0</v>
          </cell>
        </row>
        <row r="1467">
          <cell r="A1467">
            <v>900037</v>
          </cell>
          <cell r="B1467" t="str">
            <v xml:space="preserve">  HÎ thâng ½Üng mê cøa                      </v>
          </cell>
          <cell r="C1467" t="str">
            <v xml:space="preserve">    bæ    </v>
          </cell>
          <cell r="D1467">
            <v>46000000</v>
          </cell>
          <cell r="E1467">
            <v>0</v>
          </cell>
          <cell r="F1467">
            <v>0</v>
          </cell>
        </row>
        <row r="1468">
          <cell r="A1468">
            <v>900038</v>
          </cell>
          <cell r="B1468" t="str">
            <v xml:space="preserve">  ‡ºp bÅ táng ½·u càc                       </v>
          </cell>
          <cell r="C1468" t="str">
            <v xml:space="preserve">    càc   </v>
          </cell>
          <cell r="D1468">
            <v>13800</v>
          </cell>
          <cell r="E1468">
            <v>0</v>
          </cell>
          <cell r="F1468">
            <v>0</v>
          </cell>
        </row>
        <row r="1469">
          <cell r="A1469">
            <v>900039</v>
          </cell>
          <cell r="B1469" t="str">
            <v xml:space="preserve">  Thø tØnh càc                              </v>
          </cell>
          <cell r="C1469" t="str">
            <v xml:space="preserve">    càc   </v>
          </cell>
          <cell r="D1469">
            <v>16560000</v>
          </cell>
          <cell r="E1469">
            <v>0</v>
          </cell>
          <cell r="F1469">
            <v>0</v>
          </cell>
        </row>
        <row r="1470">
          <cell r="A1470">
            <v>900040</v>
          </cell>
          <cell r="B1470" t="str">
            <v xml:space="preserve">  Tõéng kÏnh khung gå                       </v>
          </cell>
          <cell r="C1470" t="str">
            <v xml:space="preserve">   m2 </v>
          </cell>
          <cell r="D1470">
            <v>230000</v>
          </cell>
          <cell r="E1470">
            <v>0</v>
          </cell>
          <cell r="F1470">
            <v>0</v>
          </cell>
        </row>
        <row r="1471">
          <cell r="A1471">
            <v>900041</v>
          </cell>
          <cell r="B1471" t="str">
            <v xml:space="preserve">  Th¾p kháng g×                             </v>
          </cell>
          <cell r="C1471" t="str">
            <v xml:space="preserve">   t¶n </v>
          </cell>
          <cell r="D1471">
            <v>29440000</v>
          </cell>
          <cell r="E1471">
            <v>0</v>
          </cell>
          <cell r="F1471">
            <v>0</v>
          </cell>
        </row>
        <row r="1472">
          <cell r="A1472">
            <v>900042</v>
          </cell>
          <cell r="B1472" t="str">
            <v xml:space="preserve">  Tõéng hoa bÅ táng                         </v>
          </cell>
          <cell r="C1472" t="str">
            <v xml:space="preserve">   m2 </v>
          </cell>
          <cell r="D1472">
            <v>78200</v>
          </cell>
          <cell r="E1472">
            <v>0</v>
          </cell>
          <cell r="F1472">
            <v>0</v>
          </cell>
        </row>
        <row r="1473">
          <cell r="A1473">
            <v>900043</v>
          </cell>
          <cell r="B1473" t="str">
            <v xml:space="preserve">  L¡m mŸi tán trŸng kÁm AUSNAm          </v>
          </cell>
          <cell r="C1473" t="str">
            <v xml:space="preserve">   m2 </v>
          </cell>
          <cell r="D1473">
            <v>138000</v>
          </cell>
          <cell r="E1473">
            <v>0</v>
          </cell>
          <cell r="F1473">
            <v>0</v>
          </cell>
        </row>
        <row r="1474">
          <cell r="A1474">
            <v>900044</v>
          </cell>
          <cell r="B1474" t="str">
            <v xml:space="preserve">  Buláng mÜng  D42                          </v>
          </cell>
          <cell r="C1474" t="str">
            <v xml:space="preserve">   CŸi   </v>
          </cell>
          <cell r="D1474">
            <v>55200</v>
          </cell>
          <cell r="E1474">
            <v>0</v>
          </cell>
          <cell r="F1474">
            <v>0</v>
          </cell>
        </row>
        <row r="1475">
          <cell r="A1475">
            <v>900045</v>
          </cell>
          <cell r="B1475" t="str">
            <v xml:space="preserve">  Xø lû mÜng cñ                             </v>
          </cell>
          <cell r="C1475" t="str">
            <v xml:space="preserve">   CŸi   </v>
          </cell>
          <cell r="D1475">
            <v>18400000</v>
          </cell>
          <cell r="E1475">
            <v>0</v>
          </cell>
          <cell r="F1475">
            <v>0</v>
          </cell>
        </row>
        <row r="1476">
          <cell r="A1476">
            <v>900046</v>
          </cell>
          <cell r="B1476" t="str">
            <v xml:space="preserve">  M¡i nh³n m´t BT NËn                       </v>
          </cell>
          <cell r="C1476" t="str">
            <v xml:space="preserve">   m2 </v>
          </cell>
          <cell r="D1476">
            <v>23000</v>
          </cell>
          <cell r="E1476">
            <v>0</v>
          </cell>
          <cell r="F1476">
            <v>0</v>
          </cell>
        </row>
        <row r="1477">
          <cell r="A1477">
            <v>900047</v>
          </cell>
          <cell r="B1477" t="str">
            <v xml:space="preserve">  GiÆng khoan + Bçm                     </v>
          </cell>
          <cell r="C1477" t="str">
            <v xml:space="preserve">   CŸi   </v>
          </cell>
          <cell r="D1477">
            <v>92000000</v>
          </cell>
          <cell r="E1477">
            <v>0</v>
          </cell>
          <cell r="F1477">
            <v>0</v>
          </cell>
        </row>
        <row r="1478">
          <cell r="A1478">
            <v>900048</v>
          </cell>
          <cell r="B1478" t="str">
            <v xml:space="preserve">  Khuán cøa k¾p                             </v>
          </cell>
          <cell r="C1478" t="str">
            <v xml:space="preserve">   m  </v>
          </cell>
          <cell r="D1478">
            <v>110400</v>
          </cell>
          <cell r="E1478">
            <v>0</v>
          </cell>
          <cell r="F1478">
            <v>0</v>
          </cell>
        </row>
        <row r="1479">
          <cell r="A1479">
            <v>900049</v>
          </cell>
          <cell r="B1479" t="str">
            <v xml:space="preserve">  Mua càc 200x200                           </v>
          </cell>
          <cell r="C1479" t="str">
            <v xml:space="preserve">   m  </v>
          </cell>
          <cell r="D1479">
            <v>82800</v>
          </cell>
          <cell r="E1479">
            <v>0</v>
          </cell>
          <cell r="F1479">
            <v>0</v>
          </cell>
        </row>
        <row r="1480">
          <cell r="A1480">
            <v>900050</v>
          </cell>
          <cell r="B1480" t="str">
            <v xml:space="preserve">  ‡Üng càc 200x200                          </v>
          </cell>
          <cell r="C1480" t="str">
            <v xml:space="preserve">   m  </v>
          </cell>
          <cell r="D1480">
            <v>27600</v>
          </cell>
          <cell r="E1480">
            <v>0</v>
          </cell>
          <cell r="F1480">
            <v>0</v>
          </cell>
        </row>
        <row r="1481">
          <cell r="A1481">
            <v>900051</v>
          </cell>
          <cell r="B1481" t="str">
            <v xml:space="preserve">  Mua càc 250x250                           </v>
          </cell>
          <cell r="C1481" t="str">
            <v xml:space="preserve">   m  </v>
          </cell>
          <cell r="D1481">
            <v>101200</v>
          </cell>
          <cell r="E1481">
            <v>0</v>
          </cell>
          <cell r="F1481">
            <v>0</v>
          </cell>
        </row>
        <row r="1482">
          <cell r="A1482">
            <v>900052</v>
          </cell>
          <cell r="B1482" t="str">
            <v xml:space="preserve">  ‡Üng càc 250x250                          </v>
          </cell>
          <cell r="C1482" t="str">
            <v xml:space="preserve">   m  </v>
          </cell>
          <cell r="D1482">
            <v>28980</v>
          </cell>
          <cell r="E1482">
            <v>0</v>
          </cell>
          <cell r="F1482">
            <v>0</v>
          </cell>
        </row>
        <row r="1483">
          <cell r="A1483">
            <v>900075</v>
          </cell>
          <cell r="B1483" t="str">
            <v xml:space="preserve">  âng câng BT D1000,L=5m,miÎng loe  (‡)     </v>
          </cell>
          <cell r="C1483" t="str">
            <v xml:space="preserve">  CŸi</v>
          </cell>
          <cell r="D1483">
            <v>2040000</v>
          </cell>
          <cell r="E1483">
            <v>0</v>
          </cell>
          <cell r="F1483">
            <v>0</v>
          </cell>
        </row>
        <row r="1484">
          <cell r="A1484">
            <v>900076</v>
          </cell>
          <cell r="B1484" t="str">
            <v xml:space="preserve">  âng câng BT D1000,L=1m,miÎng loe  (‡)     </v>
          </cell>
          <cell r="C1484" t="str">
            <v xml:space="preserve">  CŸi</v>
          </cell>
          <cell r="D1484">
            <v>438000</v>
          </cell>
          <cell r="E1484">
            <v>0</v>
          </cell>
          <cell r="F1484">
            <v>0</v>
          </cell>
        </row>
        <row r="1485">
          <cell r="A1485">
            <v>900077</v>
          </cell>
          <cell r="B1485" t="str">
            <v xml:space="preserve">  âng câng BT D1000,L=1m,miÎng b±ng (‡)     </v>
          </cell>
          <cell r="C1485" t="str">
            <v xml:space="preserve">  CŸi</v>
          </cell>
          <cell r="D1485">
            <v>398000</v>
          </cell>
          <cell r="E1485">
            <v>0</v>
          </cell>
          <cell r="F1485">
            <v>0</v>
          </cell>
        </row>
        <row r="1486">
          <cell r="A1486">
            <v>900078</v>
          </cell>
          <cell r="B1486" t="str">
            <v xml:space="preserve">  âng câng BT D1000,L=5m,miÎng loe  (B)     </v>
          </cell>
          <cell r="C1486" t="str">
            <v xml:space="preserve">  CŸi</v>
          </cell>
          <cell r="D1486">
            <v>1090000</v>
          </cell>
          <cell r="E1486">
            <v>0</v>
          </cell>
          <cell r="F1486">
            <v>0</v>
          </cell>
        </row>
        <row r="1487">
          <cell r="A1487">
            <v>900079</v>
          </cell>
          <cell r="B1487" t="str">
            <v xml:space="preserve">  âng câng BT D1000,L=1m,miÎng loe  (B)     </v>
          </cell>
          <cell r="C1487" t="str">
            <v xml:space="preserve">  CŸi</v>
          </cell>
          <cell r="D1487">
            <v>438000</v>
          </cell>
          <cell r="E1487">
            <v>0</v>
          </cell>
          <cell r="F1487">
            <v>0</v>
          </cell>
        </row>
        <row r="1488">
          <cell r="A1488">
            <v>900080</v>
          </cell>
          <cell r="B1488" t="str">
            <v xml:space="preserve">  âng câng BT D1000,L=1m,miÎng b±ng (B)     </v>
          </cell>
          <cell r="C1488" t="str">
            <v xml:space="preserve">  CŸi</v>
          </cell>
          <cell r="D1488">
            <v>398000</v>
          </cell>
          <cell r="E1488">
            <v>0</v>
          </cell>
          <cell r="F1488">
            <v>0</v>
          </cell>
        </row>
        <row r="1489">
          <cell r="A1489">
            <v>900081</v>
          </cell>
          <cell r="B1489" t="str">
            <v xml:space="preserve">  âng câng BT D800, L=5m,t¨i tràng ‡        </v>
          </cell>
          <cell r="C1489" t="str">
            <v xml:space="preserve">  CŸi</v>
          </cell>
          <cell r="D1489">
            <v>1440000</v>
          </cell>
          <cell r="E1489">
            <v>0</v>
          </cell>
          <cell r="F1489">
            <v>0</v>
          </cell>
        </row>
        <row r="1490">
          <cell r="A1490">
            <v>900082</v>
          </cell>
          <cell r="B1490" t="str">
            <v xml:space="preserve">  âng câng BT D800, L=1m,miÎng loe          </v>
          </cell>
          <cell r="C1490" t="str">
            <v xml:space="preserve">  CŸi</v>
          </cell>
          <cell r="D1490">
            <v>318000</v>
          </cell>
          <cell r="E1490">
            <v>0</v>
          </cell>
          <cell r="F1490">
            <v>0</v>
          </cell>
        </row>
        <row r="1491">
          <cell r="A1491">
            <v>900083</v>
          </cell>
          <cell r="B1491" t="str">
            <v xml:space="preserve">  âng câng BT D600, L=5m,miÎng loe  (‡)     </v>
          </cell>
          <cell r="C1491" t="str">
            <v xml:space="preserve">  CŸi</v>
          </cell>
          <cell r="D1491">
            <v>810000</v>
          </cell>
          <cell r="E1491">
            <v>0</v>
          </cell>
          <cell r="F1491">
            <v>0</v>
          </cell>
        </row>
        <row r="1492">
          <cell r="A1492">
            <v>900084</v>
          </cell>
          <cell r="B1492" t="str">
            <v xml:space="preserve">  âng câng BT D600, L=5m,miÎng loe  (C)     </v>
          </cell>
          <cell r="C1492" t="str">
            <v xml:space="preserve">  CŸi</v>
          </cell>
          <cell r="D1492">
            <v>780000</v>
          </cell>
          <cell r="E1492">
            <v>0</v>
          </cell>
          <cell r="F1492">
            <v>0</v>
          </cell>
        </row>
        <row r="1493">
          <cell r="A1493">
            <v>900085</v>
          </cell>
          <cell r="B1493" t="str">
            <v xml:space="preserve">  âng câng BT D400, L=4m,miÎng loe  (‡)     </v>
          </cell>
          <cell r="C1493" t="str">
            <v xml:space="preserve">  CŸi</v>
          </cell>
          <cell r="D1493">
            <v>344000</v>
          </cell>
          <cell r="E1493">
            <v>0</v>
          </cell>
          <cell r="F1493">
            <v>0</v>
          </cell>
        </row>
        <row r="1494">
          <cell r="A1494">
            <v>900086</v>
          </cell>
          <cell r="B1494" t="str">
            <v xml:space="preserve">  âng câng BT D400, L=2m,miÎng loe  (‡)     </v>
          </cell>
          <cell r="C1494" t="str">
            <v xml:space="preserve">  CŸi</v>
          </cell>
          <cell r="D1494">
            <v>172000</v>
          </cell>
          <cell r="E1494">
            <v>0</v>
          </cell>
          <cell r="F1494">
            <v>0</v>
          </cell>
        </row>
        <row r="1495">
          <cell r="A1495">
            <v>900087</v>
          </cell>
          <cell r="B1495" t="str">
            <v xml:space="preserve">  âng câng BT D400, L=4m,miÎng b±ng (‡)     </v>
          </cell>
          <cell r="C1495" t="str">
            <v xml:space="preserve">  CŸi</v>
          </cell>
          <cell r="D1495">
            <v>324000</v>
          </cell>
          <cell r="E1495">
            <v>0</v>
          </cell>
          <cell r="F1495">
            <v>0</v>
          </cell>
        </row>
        <row r="1496">
          <cell r="A1496">
            <v>900088</v>
          </cell>
          <cell r="B1496" t="str">
            <v xml:space="preserve">  âng câng BT D400, L=4m,miÎng loe  (C)     </v>
          </cell>
          <cell r="C1496" t="str">
            <v xml:space="preserve">  CŸi</v>
          </cell>
          <cell r="D1496">
            <v>344000</v>
          </cell>
          <cell r="E1496">
            <v>0</v>
          </cell>
          <cell r="F1496">
            <v>0</v>
          </cell>
        </row>
        <row r="1497">
          <cell r="A1497">
            <v>900089</v>
          </cell>
          <cell r="B1497" t="str">
            <v xml:space="preserve">  âng câng BT D400, L=4m,miÎng b±ng (C)     </v>
          </cell>
          <cell r="C1497" t="str">
            <v xml:space="preserve">  CŸi</v>
          </cell>
          <cell r="D1497">
            <v>324000</v>
          </cell>
          <cell r="E1497">
            <v>0</v>
          </cell>
          <cell r="F1497">
            <v>0</v>
          </cell>
        </row>
        <row r="1498">
          <cell r="A1498">
            <v>900090</v>
          </cell>
          <cell r="B1498" t="str">
            <v xml:space="preserve">  âng câng BT D400, L=2m,miÎng loe  (C)     </v>
          </cell>
          <cell r="C1498" t="str">
            <v xml:space="preserve">  CŸi</v>
          </cell>
          <cell r="D1498">
            <v>112000</v>
          </cell>
          <cell r="E1498">
            <v>0</v>
          </cell>
          <cell r="F1498">
            <v>0</v>
          </cell>
        </row>
        <row r="1499">
          <cell r="A1499">
            <v>900091</v>
          </cell>
          <cell r="B1499" t="str">
            <v xml:space="preserve">  âng câng BT D400, L=1m,miÎng b±ng (C)     </v>
          </cell>
          <cell r="C1499" t="str">
            <v xml:space="preserve">  CŸi</v>
          </cell>
          <cell r="D1499">
            <v>80000</v>
          </cell>
          <cell r="E1499">
            <v>0</v>
          </cell>
          <cell r="F1499">
            <v>0</v>
          </cell>
        </row>
        <row r="1500">
          <cell r="A1500">
            <v>900092</v>
          </cell>
          <cell r="B1500" t="str">
            <v xml:space="preserve">  âng câng BT D400, L=4m,miÎng loe  (B)     </v>
          </cell>
          <cell r="C1500" t="str">
            <v xml:space="preserve">  CŸi</v>
          </cell>
          <cell r="D1500">
            <v>334000</v>
          </cell>
          <cell r="E1500">
            <v>0</v>
          </cell>
          <cell r="F1500">
            <v>0</v>
          </cell>
        </row>
        <row r="1501">
          <cell r="A1501">
            <v>900093</v>
          </cell>
          <cell r="B1501" t="str">
            <v xml:space="preserve">  âng câng BT D400, L=4m,miÎng b±ng (B)     </v>
          </cell>
          <cell r="C1501" t="str">
            <v xml:space="preserve">  CŸi</v>
          </cell>
          <cell r="D1501">
            <v>314000</v>
          </cell>
          <cell r="E1501">
            <v>0</v>
          </cell>
          <cell r="F1501">
            <v>0</v>
          </cell>
        </row>
        <row r="1502">
          <cell r="A1502">
            <v>900094</v>
          </cell>
          <cell r="B1502" t="str">
            <v xml:space="preserve">  âng câng BT D300, L=1m,t¨i tràng ‡        </v>
          </cell>
          <cell r="C1502" t="str">
            <v xml:space="preserve">  CŸi</v>
          </cell>
          <cell r="D1502">
            <v>48000</v>
          </cell>
          <cell r="E1502">
            <v>0</v>
          </cell>
          <cell r="F1502">
            <v>0</v>
          </cell>
        </row>
        <row r="1503">
          <cell r="A1503">
            <v>900095</v>
          </cell>
          <cell r="B1503" t="str">
            <v xml:space="preserve">  âng câng BT D300, L=1m,t¨i tràng C        </v>
          </cell>
          <cell r="C1503" t="str">
            <v xml:space="preserve">  CŸi</v>
          </cell>
          <cell r="D1503">
            <v>48000</v>
          </cell>
          <cell r="E1503">
            <v>0</v>
          </cell>
          <cell r="F1503">
            <v>0</v>
          </cell>
        </row>
        <row r="1504">
          <cell r="A1504">
            <v>900096</v>
          </cell>
          <cell r="B1504" t="str">
            <v xml:space="preserve">  âng câng BT D300, L=1m,t¨i tràng B        </v>
          </cell>
          <cell r="C1504" t="str">
            <v xml:space="preserve">  CŸi</v>
          </cell>
          <cell r="D1504">
            <v>38000</v>
          </cell>
          <cell r="E1504">
            <v>0</v>
          </cell>
          <cell r="F1504">
            <v>0</v>
          </cell>
        </row>
        <row r="1505">
          <cell r="A1505">
            <v>900097</v>
          </cell>
          <cell r="B1505" t="str">
            <v xml:space="preserve">  ‡Æ câng  D1000                            </v>
          </cell>
          <cell r="C1505" t="str">
            <v xml:space="preserve">  CŸi</v>
          </cell>
          <cell r="D1505">
            <v>90000</v>
          </cell>
          <cell r="E1505">
            <v>0</v>
          </cell>
          <cell r="F1505">
            <v>0</v>
          </cell>
        </row>
        <row r="1506">
          <cell r="A1506">
            <v>900098</v>
          </cell>
          <cell r="B1506" t="str">
            <v xml:space="preserve">  ‡Æ câng  D800                             </v>
          </cell>
          <cell r="C1506" t="str">
            <v xml:space="preserve">  CŸi</v>
          </cell>
          <cell r="D1506">
            <v>60000</v>
          </cell>
          <cell r="E1506">
            <v>0</v>
          </cell>
          <cell r="F1506">
            <v>0</v>
          </cell>
        </row>
        <row r="1507">
          <cell r="A1507">
            <v>900099</v>
          </cell>
          <cell r="B1507" t="str">
            <v xml:space="preserve">  ‡Æ câng  D600                             </v>
          </cell>
          <cell r="C1507" t="str">
            <v xml:space="preserve">  CŸi</v>
          </cell>
          <cell r="D1507">
            <v>44000</v>
          </cell>
          <cell r="E1507">
            <v>0</v>
          </cell>
          <cell r="F1507">
            <v>0</v>
          </cell>
        </row>
        <row r="1508">
          <cell r="A1508">
            <v>900100</v>
          </cell>
          <cell r="B1508" t="str">
            <v xml:space="preserve">  ‡Æ câng  D400                             </v>
          </cell>
          <cell r="C1508" t="str">
            <v xml:space="preserve">  CŸi</v>
          </cell>
          <cell r="D1508">
            <v>22000</v>
          </cell>
          <cell r="E1508">
            <v>0</v>
          </cell>
          <cell r="F1508">
            <v>0</v>
          </cell>
        </row>
        <row r="1509">
          <cell r="A1509">
            <v>900101</v>
          </cell>
          <cell r="B1509" t="str">
            <v xml:space="preserve">  L‡ âng câng BT D1000,L=5m             </v>
          </cell>
          <cell r="C1509" t="str">
            <v xml:space="preserve">  CŸi</v>
          </cell>
          <cell r="D1509">
            <v>200000</v>
          </cell>
          <cell r="E1509">
            <v>40000</v>
          </cell>
          <cell r="F1509">
            <v>0</v>
          </cell>
        </row>
        <row r="1510">
          <cell r="A1510">
            <v>900102</v>
          </cell>
          <cell r="B1510" t="str">
            <v xml:space="preserve">  L‡ âng câng BT D1000,L=1m             </v>
          </cell>
          <cell r="C1510" t="str">
            <v xml:space="preserve">  CŸi</v>
          </cell>
          <cell r="D1510">
            <v>43000</v>
          </cell>
          <cell r="E1510">
            <v>8000</v>
          </cell>
          <cell r="F1510">
            <v>0</v>
          </cell>
        </row>
        <row r="1511">
          <cell r="A1511">
            <v>900103</v>
          </cell>
          <cell r="B1511" t="str">
            <v xml:space="preserve">  L‡ âng câng BT D800, L=5m             </v>
          </cell>
          <cell r="C1511" t="str">
            <v xml:space="preserve">  CŸi</v>
          </cell>
          <cell r="D1511">
            <v>140000</v>
          </cell>
          <cell r="E1511">
            <v>40000</v>
          </cell>
          <cell r="F1511">
            <v>0</v>
          </cell>
        </row>
        <row r="1512">
          <cell r="A1512">
            <v>900104</v>
          </cell>
          <cell r="B1512" t="str">
            <v xml:space="preserve">  L‡ âng câng BT D800, L=1m             </v>
          </cell>
          <cell r="C1512" t="str">
            <v xml:space="preserve">  CŸi</v>
          </cell>
          <cell r="D1512">
            <v>31000</v>
          </cell>
          <cell r="E1512">
            <v>8000</v>
          </cell>
          <cell r="F1512">
            <v>0</v>
          </cell>
        </row>
        <row r="1513">
          <cell r="A1513">
            <v>900105</v>
          </cell>
          <cell r="B1513" t="str">
            <v xml:space="preserve">  L‡ âng câng BT D600, L=5m             </v>
          </cell>
          <cell r="C1513" t="str">
            <v xml:space="preserve">  CŸi</v>
          </cell>
          <cell r="D1513">
            <v>78000</v>
          </cell>
          <cell r="E1513">
            <v>40000</v>
          </cell>
          <cell r="F1513">
            <v>0</v>
          </cell>
        </row>
        <row r="1514">
          <cell r="A1514">
            <v>900106</v>
          </cell>
          <cell r="B1514" t="str">
            <v xml:space="preserve">  L‡ âng câng BT D400, L=4m             </v>
          </cell>
          <cell r="C1514" t="str">
            <v xml:space="preserve">  CŸi</v>
          </cell>
          <cell r="D1514">
            <v>32000</v>
          </cell>
          <cell r="E1514">
            <v>30000</v>
          </cell>
          <cell r="F1514">
            <v>0</v>
          </cell>
        </row>
        <row r="1515">
          <cell r="A1515">
            <v>900107</v>
          </cell>
          <cell r="B1515" t="str">
            <v xml:space="preserve">  L‡ âng câng BT D400, L=2m             </v>
          </cell>
          <cell r="C1515" t="str">
            <v xml:space="preserve">  CŸi</v>
          </cell>
          <cell r="D1515">
            <v>16000</v>
          </cell>
          <cell r="E1515">
            <v>15000</v>
          </cell>
          <cell r="F1515">
            <v>0</v>
          </cell>
        </row>
        <row r="1516">
          <cell r="A1516">
            <v>900108</v>
          </cell>
          <cell r="B1516" t="str">
            <v xml:space="preserve">  L‡ âng câng BT D400, L=1m             </v>
          </cell>
          <cell r="C1516" t="str">
            <v xml:space="preserve">  CŸi</v>
          </cell>
          <cell r="D1516">
            <v>7500</v>
          </cell>
          <cell r="E1516">
            <v>8000</v>
          </cell>
          <cell r="F1516">
            <v>0</v>
          </cell>
        </row>
        <row r="1517">
          <cell r="A1517">
            <v>900109</v>
          </cell>
          <cell r="B1517" t="str">
            <v xml:space="preserve">  L‡ âng câng BT D300, L=1m             </v>
          </cell>
          <cell r="C1517" t="str">
            <v xml:space="preserve">  CŸi</v>
          </cell>
          <cell r="D1517">
            <v>4200</v>
          </cell>
          <cell r="E1517">
            <v>8000</v>
          </cell>
          <cell r="F1517">
            <v>0</v>
          </cell>
        </row>
        <row r="1518">
          <cell r="A1518">
            <v>900110</v>
          </cell>
          <cell r="B1518" t="str">
            <v xml:space="preserve">  L‡ ‡Æ câng  D1000                         </v>
          </cell>
          <cell r="C1518" t="str">
            <v xml:space="preserve">  CŸi</v>
          </cell>
          <cell r="D1518">
            <v>0</v>
          </cell>
          <cell r="E1518">
            <v>3110</v>
          </cell>
          <cell r="F1518">
            <v>0</v>
          </cell>
        </row>
        <row r="1519">
          <cell r="A1519">
            <v>900111</v>
          </cell>
          <cell r="B1519" t="str">
            <v xml:space="preserve">  L‡ ‡Æ câng  D800                          </v>
          </cell>
          <cell r="C1519" t="str">
            <v xml:space="preserve">  CŸi</v>
          </cell>
          <cell r="D1519">
            <v>0</v>
          </cell>
          <cell r="E1519">
            <v>2980</v>
          </cell>
          <cell r="F1519">
            <v>0</v>
          </cell>
        </row>
        <row r="1520">
          <cell r="A1520">
            <v>900112</v>
          </cell>
          <cell r="B1520" t="str">
            <v xml:space="preserve">  L‡ ‡Æ câng  D600                          </v>
          </cell>
          <cell r="C1520" t="str">
            <v xml:space="preserve">  CŸi</v>
          </cell>
          <cell r="D1520">
            <v>0</v>
          </cell>
          <cell r="E1520">
            <v>2670</v>
          </cell>
          <cell r="F1520">
            <v>0</v>
          </cell>
        </row>
        <row r="1521">
          <cell r="A1521">
            <v>900113</v>
          </cell>
          <cell r="B1521" t="str">
            <v xml:space="preserve">  L‡ ‡Æ câng  D400                          </v>
          </cell>
          <cell r="C1521" t="str">
            <v xml:space="preserve">  CŸi</v>
          </cell>
          <cell r="D1521">
            <v>0</v>
          </cell>
          <cell r="E1521">
            <v>2320</v>
          </cell>
          <cell r="F1521">
            <v>0</v>
          </cell>
        </row>
        <row r="1522">
          <cell r="A1522">
            <v>900200</v>
          </cell>
          <cell r="B1522" t="str">
            <v xml:space="preserve">  ‡ºp nhŸm BT                               </v>
          </cell>
          <cell r="C1522" t="str">
            <v>cáng</v>
          </cell>
          <cell r="D1522">
            <v>0</v>
          </cell>
          <cell r="E1522">
            <v>12500</v>
          </cell>
          <cell r="F1522">
            <v>0</v>
          </cell>
        </row>
        <row r="1523">
          <cell r="A1523">
            <v>900210</v>
          </cell>
          <cell r="B1523" t="str">
            <v xml:space="preserve">  Cøa lõèi th¾p                             </v>
          </cell>
          <cell r="C1523" t="str">
            <v>m2</v>
          </cell>
          <cell r="D1523">
            <v>40000</v>
          </cell>
          <cell r="E1523">
            <v>0</v>
          </cell>
          <cell r="F1523">
            <v>0</v>
          </cell>
        </row>
        <row r="1524">
          <cell r="A1524">
            <v>900220</v>
          </cell>
          <cell r="B1524" t="str">
            <v xml:space="preserve">  PhŸ dë kÆt c¶u bÅ táng tõéng, mÜng        </v>
          </cell>
          <cell r="C1524" t="str">
            <v>m3</v>
          </cell>
          <cell r="D1524">
            <v>40000</v>
          </cell>
          <cell r="E1524">
            <v>0</v>
          </cell>
          <cell r="F1524">
            <v>0</v>
          </cell>
        </row>
        <row r="1525">
          <cell r="A1525">
            <v>900230</v>
          </cell>
          <cell r="B1525" t="str">
            <v xml:space="preserve">  PhŸ dë kÆt c¶u bÅ táng nËn                </v>
          </cell>
          <cell r="C1525" t="str">
            <v>m3</v>
          </cell>
          <cell r="D1525">
            <v>40000</v>
          </cell>
          <cell r="E1525">
            <v>0</v>
          </cell>
          <cell r="F1525">
            <v>0</v>
          </cell>
        </row>
        <row r="1526">
          <cell r="A1526">
            <v>900080</v>
          </cell>
          <cell r="B1526" t="str">
            <v xml:space="preserve">  CŸt ½·m ch´t                              </v>
          </cell>
          <cell r="C1526" t="str">
            <v>m3</v>
          </cell>
          <cell r="D1526">
            <v>30000</v>
          </cell>
          <cell r="E1526">
            <v>3200</v>
          </cell>
          <cell r="F1526">
            <v>800</v>
          </cell>
        </row>
        <row r="1527">
          <cell r="A1527">
            <v>900081</v>
          </cell>
          <cell r="B1527" t="str">
            <v xml:space="preserve">  Cøa nhúa</v>
          </cell>
          <cell r="C1527" t="str">
            <v>m2</v>
          </cell>
          <cell r="D1527">
            <v>150000</v>
          </cell>
          <cell r="E1527">
            <v>0</v>
          </cell>
          <cell r="F1527">
            <v>0</v>
          </cell>
        </row>
        <row r="1528">
          <cell r="A1528" t="str">
            <v>eof</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 val="KH-Q1,Q2,01"/>
      <sheetName val="template"/>
      <sheetName val="dongia (2)"/>
      <sheetName val="CT-35"/>
      <sheetName val="CT-0.4KV"/>
      <sheetName val="Don gia"/>
      <sheetName val="TTDZ22"/>
      <sheetName val="DGXDCB_DD"/>
    </sheetNames>
    <sheetDataSet>
      <sheetData sheetId="0" refreshError="1">
        <row r="3">
          <cell r="B3" t="str">
            <v xml:space="preserve">§ång hå v«n+chuyÓn m¹ch </v>
          </cell>
          <cell r="C3" t="str">
            <v>bé</v>
          </cell>
          <cell r="D3"/>
          <cell r="E3"/>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D10"/>
          <cell r="E10"/>
          <cell r="F10" t="str">
            <v>Nhµ m¸y thiÕt bÞ ®o ®iÖn</v>
          </cell>
        </row>
        <row r="11">
          <cell r="B11" t="str">
            <v>ATM nh¸nh 100A</v>
          </cell>
          <cell r="C11" t="str">
            <v>c¸i</v>
          </cell>
          <cell r="D11"/>
          <cell r="E11"/>
          <cell r="F11" t="str">
            <v>Liªn x«</v>
          </cell>
        </row>
        <row r="12">
          <cell r="B12" t="str">
            <v>ATM nh¸nh 75A</v>
          </cell>
          <cell r="C12" t="str">
            <v>c¸i</v>
          </cell>
          <cell r="D12"/>
          <cell r="E12"/>
          <cell r="F12" t="str">
            <v>Liªn x«</v>
          </cell>
        </row>
        <row r="13">
          <cell r="B13" t="str">
            <v>ATM tæng 100A</v>
          </cell>
          <cell r="C13" t="str">
            <v>c¸i</v>
          </cell>
          <cell r="D13"/>
          <cell r="E13"/>
          <cell r="F13" t="str">
            <v>Liªn x«</v>
          </cell>
        </row>
        <row r="14">
          <cell r="B14" t="str">
            <v>ATM tæng 200A</v>
          </cell>
          <cell r="C14" t="str">
            <v>c¸i</v>
          </cell>
          <cell r="D14"/>
          <cell r="E14"/>
          <cell r="F14" t="str">
            <v>Liªn x«</v>
          </cell>
        </row>
        <row r="15">
          <cell r="B15" t="str">
            <v>B¨ng dÝnh c¸ch ®iÖn PVC-500</v>
          </cell>
          <cell r="C15" t="str">
            <v>cuén</v>
          </cell>
          <cell r="D15">
            <v>5000</v>
          </cell>
          <cell r="E15"/>
          <cell r="F15" t="str">
            <v>ViÖt nam</v>
          </cell>
        </row>
        <row r="16">
          <cell r="B16" t="str">
            <v>B¨ng nh«m</v>
          </cell>
          <cell r="C16" t="str">
            <v>kg</v>
          </cell>
          <cell r="D16">
            <v>25000</v>
          </cell>
          <cell r="E16"/>
          <cell r="F16" t="str">
            <v>ViÖt nam</v>
          </cell>
        </row>
        <row r="17">
          <cell r="B17" t="str">
            <v>BiÕn an toµn, s¬ ®å tªn tr¹m</v>
          </cell>
          <cell r="C17" t="str">
            <v>c¸i</v>
          </cell>
          <cell r="D17">
            <v>20000</v>
          </cell>
          <cell r="E17"/>
          <cell r="F17" t="str">
            <v>Liÿn x«</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D23"/>
          <cell r="E23">
            <v>13448.545963881706</v>
          </cell>
        </row>
        <row r="24">
          <cell r="B24" t="str">
            <v>C«ng t¬ 3 pha h÷u c«ng</v>
          </cell>
          <cell r="C24" t="str">
            <v>c¸i</v>
          </cell>
          <cell r="D24"/>
          <cell r="E24"/>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E29"/>
          <cell r="F29" t="str">
            <v>Nhµ m¸y c¬ khÝ Yªn viªn</v>
          </cell>
        </row>
        <row r="30">
          <cell r="B30" t="str">
            <v>CÆp c¸p 3 bu l«ng cho d©y AC-50</v>
          </cell>
          <cell r="C30" t="str">
            <v>bé</v>
          </cell>
          <cell r="D30">
            <v>5500</v>
          </cell>
          <cell r="E30"/>
          <cell r="F30" t="str">
            <v>Nhµ m¸y c¬ khÝ Yªn viªn</v>
          </cell>
        </row>
        <row r="31">
          <cell r="B31" t="str">
            <v>CÇu ch× tù r¬i SI-35</v>
          </cell>
          <cell r="C31" t="str">
            <v>bé</v>
          </cell>
          <cell r="D31">
            <v>2690000</v>
          </cell>
          <cell r="E31">
            <v>47601.958309065951</v>
          </cell>
          <cell r="F31" t="str">
            <v>Liªn doanh SKODA-VINA</v>
          </cell>
          <cell r="G31"/>
          <cell r="H31">
            <v>30000</v>
          </cell>
        </row>
        <row r="32">
          <cell r="B32" t="str">
            <v>CÇu dao liªn ®éng 35kV CD-35/200A</v>
          </cell>
          <cell r="C32" t="str">
            <v>bé</v>
          </cell>
          <cell r="D32">
            <v>5600000</v>
          </cell>
          <cell r="E32">
            <v>122572.56079191838</v>
          </cell>
          <cell r="F32" t="str">
            <v>Liªn doanh SKODA-VINA</v>
          </cell>
          <cell r="G32"/>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D39"/>
          <cell r="E39"/>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E47"/>
          <cell r="F47" t="str">
            <v>Liªn x«</v>
          </cell>
        </row>
        <row r="48">
          <cell r="B48" t="str">
            <v>èng nèi lÌo 300mm</v>
          </cell>
          <cell r="C48" t="str">
            <v>èng</v>
          </cell>
          <cell r="D48">
            <v>70000</v>
          </cell>
          <cell r="E48"/>
          <cell r="F48" t="str">
            <v>Liªn x«</v>
          </cell>
        </row>
        <row r="49">
          <cell r="B49" t="str">
            <v>èng nhùa cøng F21</v>
          </cell>
          <cell r="C49" t="str">
            <v>m</v>
          </cell>
          <cell r="D49">
            <v>2800</v>
          </cell>
          <cell r="E49"/>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E54"/>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E58"/>
          <cell r="F58" t="str">
            <v>Nhµ m¸y c¬ khÝ Yªn viªn</v>
          </cell>
        </row>
        <row r="59">
          <cell r="B59" t="str">
            <v>M¸y biÕn ¸p 100KVA</v>
          </cell>
          <cell r="C59" t="str">
            <v>m¸y</v>
          </cell>
          <cell r="D59">
            <v>33000000</v>
          </cell>
          <cell r="E59">
            <v>119994.53502583172</v>
          </cell>
          <cell r="F59" t="str">
            <v>Liªn doanh Takaoka-VINA</v>
          </cell>
          <cell r="G59"/>
          <cell r="H59">
            <v>424000</v>
          </cell>
        </row>
        <row r="60">
          <cell r="B60" t="str">
            <v>M¸y biÕn ¸p 50KVA</v>
          </cell>
          <cell r="C60" t="str">
            <v>m¸y</v>
          </cell>
          <cell r="D60">
            <v>25000000</v>
          </cell>
          <cell r="E60">
            <v>98177.487853744504</v>
          </cell>
          <cell r="F60" t="str">
            <v>Liªn doanh Takaoka-VINA</v>
          </cell>
          <cell r="G60"/>
          <cell r="H60">
            <v>424000</v>
          </cell>
        </row>
        <row r="61">
          <cell r="B61" t="str">
            <v>M¸y biÕn dßng</v>
          </cell>
          <cell r="C61" t="str">
            <v>c¸i</v>
          </cell>
          <cell r="D61"/>
          <cell r="E61"/>
          <cell r="F61" t="str">
            <v>Nhµ m¸y thiÕt bÞ ®o ®iÖn</v>
          </cell>
        </row>
        <row r="62">
          <cell r="B62" t="str">
            <v>Mãng cét MK8</v>
          </cell>
          <cell r="C62" t="str">
            <v>mãng</v>
          </cell>
          <cell r="D62">
            <v>1092372.473</v>
          </cell>
          <cell r="E62">
            <v>1024910.3519676777</v>
          </cell>
          <cell r="F62"/>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D72"/>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G75"/>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F81"/>
          <cell r="G81"/>
          <cell r="H81">
            <v>50000</v>
          </cell>
        </row>
        <row r="82">
          <cell r="B82" t="str">
            <v>TiÕp ®Þa RC-2</v>
          </cell>
          <cell r="C82" t="str">
            <v>bé</v>
          </cell>
          <cell r="D82">
            <v>143632</v>
          </cell>
          <cell r="E82">
            <v>198311.60729674395</v>
          </cell>
          <cell r="F82"/>
          <cell r="G82"/>
          <cell r="H82">
            <v>30000</v>
          </cell>
        </row>
        <row r="83">
          <cell r="B83" t="str">
            <v>TiÕp ®Þa tr¹m</v>
          </cell>
          <cell r="C83" t="str">
            <v>bé</v>
          </cell>
          <cell r="D83">
            <v>817961</v>
          </cell>
          <cell r="E83">
            <v>518982.00632650801</v>
          </cell>
          <cell r="F83"/>
          <cell r="G83"/>
          <cell r="H83">
            <v>30000</v>
          </cell>
        </row>
        <row r="84">
          <cell r="B84" t="str">
            <v>Tñ ®iÖn 400V trän bé</v>
          </cell>
          <cell r="C84" t="str">
            <v>tñ</v>
          </cell>
          <cell r="D84">
            <v>4200000</v>
          </cell>
          <cell r="E84">
            <v>99168.678265615366</v>
          </cell>
          <cell r="F84"/>
          <cell r="G84"/>
          <cell r="H84">
            <v>249000</v>
          </cell>
        </row>
        <row r="85">
          <cell r="B85" t="str">
            <v>Tñ ®iÖn 400V trän bé-</v>
          </cell>
          <cell r="C85" t="str">
            <v>tñ</v>
          </cell>
          <cell r="D85">
            <v>3315000</v>
          </cell>
          <cell r="E85">
            <v>99168.678265615366</v>
          </cell>
          <cell r="F85"/>
          <cell r="G85"/>
          <cell r="H85">
            <v>249000</v>
          </cell>
        </row>
        <row r="86">
          <cell r="B86" t="str">
            <v>VËn chuyÓn d©y dÉn (c¶ ru l«)</v>
          </cell>
          <cell r="C86" t="str">
            <v>tÊn</v>
          </cell>
          <cell r="D86"/>
          <cell r="E86">
            <v>54631.34420808818</v>
          </cell>
        </row>
        <row r="87">
          <cell r="B87" t="str">
            <v>VËn chuyÓn dông cô thi c«ng</v>
          </cell>
          <cell r="C87" t="str">
            <v>tÊn</v>
          </cell>
          <cell r="D87"/>
          <cell r="E87">
            <v>48679.315586945311</v>
          </cell>
        </row>
        <row r="88">
          <cell r="B88" t="str">
            <v>VËn chuyÓn mãng nÐo MN15-5</v>
          </cell>
          <cell r="C88" t="str">
            <v>tÊn</v>
          </cell>
          <cell r="D88"/>
          <cell r="E88">
            <v>49086.960094362621</v>
          </cell>
        </row>
        <row r="89">
          <cell r="B89" t="str">
            <v>VËn chuyÓn sø, phô kiÖn</v>
          </cell>
          <cell r="C89" t="str">
            <v>tÊn</v>
          </cell>
          <cell r="D89"/>
          <cell r="E89">
            <v>72243.82059704994</v>
          </cell>
        </row>
        <row r="90">
          <cell r="B90" t="str">
            <v>VËn chuyÓn xµ, tiÕp ®Þa vµo vÞ trÝ</v>
          </cell>
          <cell r="C90" t="str">
            <v>tÊn</v>
          </cell>
          <cell r="D90"/>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C107"/>
          <cell r="D107">
            <v>299866.7</v>
          </cell>
          <cell r="E107">
            <v>70605.606213080784</v>
          </cell>
        </row>
        <row r="108">
          <cell r="B108" t="str">
            <v>Bª t«ng M150</v>
          </cell>
          <cell r="C108"/>
          <cell r="D108">
            <v>226052.9</v>
          </cell>
          <cell r="E108">
            <v>72619.018974949664</v>
          </cell>
        </row>
        <row r="109">
          <cell r="B109" t="str">
            <v>Bª t«ng M50</v>
          </cell>
          <cell r="C109"/>
          <cell r="D109">
            <v>148966.79999999999</v>
          </cell>
          <cell r="E109">
            <v>37135.360613377925</v>
          </cell>
        </row>
        <row r="110">
          <cell r="B110" t="str">
            <v>Bª t«ng ®óc s½n M200</v>
          </cell>
          <cell r="C110"/>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C114"/>
          <cell r="D114">
            <v>25000</v>
          </cell>
        </row>
        <row r="115">
          <cell r="B115" t="str">
            <v>V/c Xi m¨ng</v>
          </cell>
          <cell r="C115" t="str">
            <v>tÊn</v>
          </cell>
          <cell r="D115"/>
          <cell r="E115">
            <v>38486.806858678836</v>
          </cell>
        </row>
        <row r="116">
          <cell r="B116" t="str">
            <v>V/c c¸t vµng</v>
          </cell>
          <cell r="C116" t="str">
            <v>m3</v>
          </cell>
          <cell r="D116"/>
          <cell r="E116">
            <v>34165.356267205229</v>
          </cell>
        </row>
        <row r="117">
          <cell r="B117" t="str">
            <v>V/c ®¸ d¨m</v>
          </cell>
          <cell r="C117" t="str">
            <v>m3</v>
          </cell>
          <cell r="D117"/>
          <cell r="E117">
            <v>38650.143870212494</v>
          </cell>
        </row>
        <row r="118">
          <cell r="B118" t="str">
            <v>V/c n­íc</v>
          </cell>
          <cell r="C118" t="str">
            <v>m3</v>
          </cell>
          <cell r="D118"/>
          <cell r="E118">
            <v>33105.061735070121</v>
          </cell>
        </row>
        <row r="119">
          <cell r="B119" t="str">
            <v>§¸ d¨m 1x2</v>
          </cell>
          <cell r="C119"/>
          <cell r="D119">
            <v>37600</v>
          </cell>
        </row>
        <row r="120">
          <cell r="B120" t="str">
            <v>Gç kª</v>
          </cell>
          <cell r="C120"/>
          <cell r="D120">
            <v>1350000</v>
          </cell>
        </row>
        <row r="121">
          <cell r="B121" t="str">
            <v>S¬n</v>
          </cell>
          <cell r="C121"/>
          <cell r="D121">
            <v>18200</v>
          </cell>
        </row>
        <row r="122">
          <cell r="B122" t="str">
            <v>Gç cèp pha</v>
          </cell>
          <cell r="C122"/>
          <cell r="D122">
            <v>1350000</v>
          </cell>
        </row>
        <row r="123">
          <cell r="B123" t="str">
            <v>V/c cèt thÐp</v>
          </cell>
          <cell r="C123"/>
          <cell r="D123"/>
          <cell r="E123">
            <v>59523.776318512762</v>
          </cell>
        </row>
        <row r="124">
          <cell r="B124" t="str">
            <v>§æ bª t«ng M50</v>
          </cell>
          <cell r="C124" t="str">
            <v>kg</v>
          </cell>
          <cell r="D124"/>
          <cell r="E124">
            <v>38450.121955328686</v>
          </cell>
        </row>
        <row r="125">
          <cell r="B125" t="str">
            <v>§æ bª t«ng M150</v>
          </cell>
          <cell r="C125"/>
          <cell r="D125"/>
          <cell r="E125">
            <v>80005.66363611196</v>
          </cell>
        </row>
        <row r="126">
          <cell r="B126" t="str">
            <v>§æ bª t«ng M200</v>
          </cell>
          <cell r="C126" t="str">
            <v>kg</v>
          </cell>
          <cell r="D126"/>
          <cell r="E126">
            <v>80005.66363611196</v>
          </cell>
        </row>
        <row r="127">
          <cell r="B127" t="str">
            <v>Gia c«ng ®Æt buéc cèt thÐp</v>
          </cell>
          <cell r="C127"/>
          <cell r="D127"/>
          <cell r="E127">
            <v>203.0776975307258</v>
          </cell>
        </row>
        <row r="128">
          <cell r="B128" t="str">
            <v xml:space="preserve">ThÐp lµm xµ </v>
          </cell>
          <cell r="C128" t="str">
            <v>VT</v>
          </cell>
          <cell r="D128">
            <v>7600</v>
          </cell>
          <cell r="E128"/>
        </row>
        <row r="129">
          <cell r="B129" t="str">
            <v xml:space="preserve">ThÐp lµm ghÕ </v>
          </cell>
          <cell r="C129"/>
          <cell r="D129">
            <v>7600</v>
          </cell>
        </row>
        <row r="130">
          <cell r="B130" t="str">
            <v>ThÐp lµm cæ dÒ</v>
          </cell>
          <cell r="C130"/>
          <cell r="D130">
            <v>8900</v>
          </cell>
        </row>
        <row r="131">
          <cell r="B131" t="str">
            <v>ThÐp lµm d©y nÐo</v>
          </cell>
          <cell r="C131"/>
          <cell r="D131">
            <v>6500</v>
          </cell>
        </row>
        <row r="132">
          <cell r="B132" t="str">
            <v>ThÐp ®Öm</v>
          </cell>
          <cell r="C132"/>
          <cell r="D132">
            <v>4500</v>
          </cell>
        </row>
        <row r="133">
          <cell r="B133" t="str">
            <v>Cét LT12C</v>
          </cell>
          <cell r="C133"/>
          <cell r="D133">
            <v>1796100</v>
          </cell>
        </row>
        <row r="134">
          <cell r="B134" t="str">
            <v>Cét LT12B</v>
          </cell>
          <cell r="C134"/>
          <cell r="D134">
            <v>1568200</v>
          </cell>
        </row>
        <row r="135">
          <cell r="B135" t="str">
            <v>Cét LT16C</v>
          </cell>
          <cell r="C135"/>
          <cell r="D135">
            <v>4746000</v>
          </cell>
        </row>
        <row r="136">
          <cell r="B136" t="str">
            <v>Cét LT10B</v>
          </cell>
          <cell r="C136"/>
          <cell r="D136">
            <v>1154400</v>
          </cell>
        </row>
        <row r="137">
          <cell r="B137" t="str">
            <v>Cét LT14C</v>
          </cell>
          <cell r="C137"/>
          <cell r="D137">
            <v>4235000</v>
          </cell>
        </row>
        <row r="138">
          <cell r="B138" t="str">
            <v>Cét LT14B</v>
          </cell>
          <cell r="C138"/>
          <cell r="D138">
            <v>3677200</v>
          </cell>
        </row>
        <row r="139">
          <cell r="B139" t="str">
            <v>Dùng cét LT12m</v>
          </cell>
          <cell r="C139"/>
          <cell r="D139"/>
          <cell r="E139">
            <v>76087.436749749191</v>
          </cell>
        </row>
        <row r="140">
          <cell r="B140" t="str">
            <v>Dùng cét LT10m</v>
          </cell>
          <cell r="C140"/>
          <cell r="D140"/>
          <cell r="E140">
            <v>57065.57756231189</v>
          </cell>
        </row>
        <row r="141">
          <cell r="B141" t="str">
            <v>Dùng cét LT14m</v>
          </cell>
          <cell r="C141"/>
          <cell r="D141"/>
          <cell r="E141">
            <v>90354.99450935518</v>
          </cell>
        </row>
        <row r="142">
          <cell r="B142" t="str">
            <v>Dùng cét LT16m</v>
          </cell>
          <cell r="C142"/>
          <cell r="D142"/>
          <cell r="E142">
            <v>109376.85369679247</v>
          </cell>
        </row>
        <row r="143">
          <cell r="B143" t="str">
            <v>Nèi cét bª t«ng mÆt bÝch</v>
          </cell>
          <cell r="C143"/>
          <cell r="D143"/>
          <cell r="E143">
            <v>57228.309621950975</v>
          </cell>
        </row>
        <row r="144">
          <cell r="B144" t="str">
            <v>V/c cét</v>
          </cell>
          <cell r="C144"/>
          <cell r="D144"/>
          <cell r="E144">
            <v>75669.01168933892</v>
          </cell>
        </row>
        <row r="145">
          <cell r="B145" t="str">
            <v>ThÐp c¸c lo¹i</v>
          </cell>
          <cell r="C145"/>
          <cell r="D145">
            <v>4700</v>
          </cell>
          <cell r="E145">
            <v>0</v>
          </cell>
        </row>
        <row r="146">
          <cell r="B146" t="str">
            <v>§Ço ®Êt cÊp II s©u 2m</v>
          </cell>
          <cell r="C146"/>
          <cell r="D146"/>
          <cell r="E146">
            <v>19401.893069922997</v>
          </cell>
        </row>
        <row r="147">
          <cell r="B147" t="str">
            <v>§Ço ®Êt cÊp II s©u 2m-</v>
          </cell>
          <cell r="C147"/>
          <cell r="D147"/>
          <cell r="E147">
            <v>28722.805722398796</v>
          </cell>
        </row>
        <row r="148">
          <cell r="B148" t="str">
            <v>§µo ®Êt tiÕp ®Þa</v>
          </cell>
          <cell r="C148"/>
          <cell r="D148"/>
          <cell r="E148">
            <v>39185.371181035713</v>
          </cell>
        </row>
        <row r="149">
          <cell r="B149" t="str">
            <v>LÊp ®Êt tiÕp ®Þa</v>
          </cell>
          <cell r="C149"/>
          <cell r="D149"/>
          <cell r="E149">
            <v>11793.459626688882</v>
          </cell>
        </row>
        <row r="150">
          <cell r="B150" t="str">
            <v xml:space="preserve">LÊp ®Êt </v>
          </cell>
          <cell r="C150"/>
          <cell r="D150"/>
          <cell r="E150">
            <v>12744.319912255143</v>
          </cell>
        </row>
        <row r="151">
          <cell r="B151" t="str">
            <v>§¾p ®Êt ch©n cét</v>
          </cell>
          <cell r="C151"/>
          <cell r="D151"/>
          <cell r="E151">
            <v>12744.319912255143</v>
          </cell>
        </row>
        <row r="152">
          <cell r="B152" t="str">
            <v>V/c cù ly 100m</v>
          </cell>
          <cell r="C152" t="str">
            <v>kg</v>
          </cell>
          <cell r="D152"/>
          <cell r="E152">
            <v>59.523776318512759</v>
          </cell>
        </row>
        <row r="153">
          <cell r="B153" t="str">
            <v>L¾p xµ nÐo &gt;140kg</v>
          </cell>
          <cell r="C153"/>
          <cell r="D153"/>
          <cell r="E153">
            <v>68247.880659615606</v>
          </cell>
        </row>
        <row r="154">
          <cell r="B154" t="str">
            <v>L¾p xµ nÐo &lt;140kg</v>
          </cell>
          <cell r="C154"/>
          <cell r="D154"/>
          <cell r="E154">
            <v>49435.427897221452</v>
          </cell>
        </row>
        <row r="155">
          <cell r="B155" t="str">
            <v>L¾p xµ nÐo &lt;100kg</v>
          </cell>
          <cell r="C155" t="str">
            <v>bé</v>
          </cell>
          <cell r="D155">
            <v>104930.99999999999</v>
          </cell>
          <cell r="E155">
            <v>41229.798352938378</v>
          </cell>
          <cell r="F155" t="str">
            <v xml:space="preserve">ThÐp Th¸i nguyªn </v>
          </cell>
        </row>
        <row r="156">
          <cell r="B156" t="str">
            <v>L¾p xµ ®ì &lt;50kg</v>
          </cell>
          <cell r="C156"/>
          <cell r="D156"/>
          <cell r="E156">
            <v>23016.092850297202</v>
          </cell>
        </row>
        <row r="157">
          <cell r="B157" t="str">
            <v>L¾p xµ ®ì &lt;100kg</v>
          </cell>
          <cell r="C157"/>
          <cell r="D157"/>
          <cell r="E157">
            <v>31021.622921761274</v>
          </cell>
        </row>
        <row r="158">
          <cell r="B158" t="str">
            <v>L¾p xµ ®ì &lt;140kg</v>
          </cell>
          <cell r="C158"/>
          <cell r="D158"/>
          <cell r="E158">
            <v>37226.257737854336</v>
          </cell>
        </row>
        <row r="159">
          <cell r="B159" t="str">
            <v>G¹ch XM M75</v>
          </cell>
          <cell r="C159"/>
          <cell r="D159">
            <v>244315.4</v>
          </cell>
          <cell r="E159">
            <v>28897.584499346169</v>
          </cell>
        </row>
        <row r="160">
          <cell r="B160" t="str">
            <v>L¾p ghÕ</v>
          </cell>
          <cell r="C160"/>
          <cell r="D160"/>
          <cell r="E160">
            <v>37226.257737854336</v>
          </cell>
        </row>
        <row r="161">
          <cell r="B161" t="str">
            <v>L¾p gi¸ ®ì MBA</v>
          </cell>
          <cell r="C161"/>
          <cell r="D161"/>
          <cell r="E161">
            <v>68247.880659615606</v>
          </cell>
        </row>
        <row r="162">
          <cell r="B162" t="str">
            <v>L¾p d©y nÐo</v>
          </cell>
          <cell r="C162"/>
          <cell r="D162"/>
          <cell r="E162">
            <v>23016.092850297202</v>
          </cell>
        </row>
        <row r="163">
          <cell r="B163" t="str">
            <v>L¾p cæ dÒ</v>
          </cell>
          <cell r="C163"/>
          <cell r="D163"/>
          <cell r="E163">
            <v>17011.557507023146</v>
          </cell>
        </row>
        <row r="164">
          <cell r="B164" t="str">
            <v>L¾p thu l«i sõng</v>
          </cell>
          <cell r="C164"/>
          <cell r="D164"/>
          <cell r="E164">
            <v>24317.204771231918</v>
          </cell>
        </row>
        <row r="165">
          <cell r="B165" t="str">
            <v>R¶i tiÕp ®Þa</v>
          </cell>
          <cell r="C165"/>
          <cell r="D165"/>
          <cell r="E165">
            <v>424.95543855421363</v>
          </cell>
        </row>
        <row r="166">
          <cell r="B166" t="str">
            <v>V/c tiÕp ®Þa</v>
          </cell>
          <cell r="C166"/>
          <cell r="D166"/>
          <cell r="E166">
            <v>59523.776318512762</v>
          </cell>
        </row>
        <row r="167">
          <cell r="B167" t="str">
            <v>L¾p mãng nÐo</v>
          </cell>
          <cell r="C167"/>
          <cell r="D167"/>
          <cell r="E167">
            <v>56659.654841056035</v>
          </cell>
        </row>
        <row r="168">
          <cell r="B168" t="str">
            <v>§óc s½n mãng nÐo</v>
          </cell>
          <cell r="C168"/>
          <cell r="D168"/>
          <cell r="E168">
            <v>80005.66363611196</v>
          </cell>
        </row>
        <row r="169">
          <cell r="B169" t="str">
            <v>Chi phÝ chung</v>
          </cell>
          <cell r="C169"/>
          <cell r="D169">
            <v>0.68</v>
          </cell>
        </row>
        <row r="170">
          <cell r="B170" t="str">
            <v>L·i ®Þnh møc</v>
          </cell>
          <cell r="C170"/>
          <cell r="D170">
            <v>6.5642379203734655E-2</v>
          </cell>
        </row>
        <row r="171">
          <cell r="B171" t="str">
            <v>LTP</v>
          </cell>
          <cell r="C171"/>
          <cell r="D171">
            <v>0.03</v>
          </cell>
        </row>
        <row r="172">
          <cell r="B172" t="str">
            <v>V/c Cét 16,18m</v>
          </cell>
          <cell r="C172"/>
          <cell r="D172">
            <v>280000</v>
          </cell>
        </row>
        <row r="173">
          <cell r="B173" t="str">
            <v>V/c Cét 10,12m</v>
          </cell>
          <cell r="C173"/>
          <cell r="D173">
            <v>140000</v>
          </cell>
        </row>
        <row r="174">
          <cell r="B174" t="str">
            <v>M¸y c¾t uèn</v>
          </cell>
          <cell r="C174"/>
          <cell r="D174"/>
          <cell r="E174"/>
          <cell r="F174"/>
          <cell r="G174">
            <v>52795.600000000006</v>
          </cell>
        </row>
        <row r="175">
          <cell r="B175" t="str">
            <v>M¸y hµn</v>
          </cell>
          <cell r="C175"/>
          <cell r="D175"/>
          <cell r="E175"/>
          <cell r="F175"/>
          <cell r="G175">
            <v>103070.00000000001</v>
          </cell>
        </row>
        <row r="176">
          <cell r="B176" t="str">
            <v>§ãng cäc tiÕp ®Þa</v>
          </cell>
          <cell r="C176"/>
          <cell r="D176"/>
          <cell r="E176">
            <v>15464.897163241547</v>
          </cell>
        </row>
        <row r="177">
          <cell r="B177" t="str">
            <v>Mãc treo ch÷ U MT12</v>
          </cell>
          <cell r="C177"/>
          <cell r="D177">
            <v>9000</v>
          </cell>
        </row>
        <row r="178">
          <cell r="B178" t="str">
            <v>Mãc treo ch÷ U MT6</v>
          </cell>
          <cell r="C178"/>
          <cell r="D178">
            <v>7500</v>
          </cell>
        </row>
        <row r="179">
          <cell r="B179" t="str">
            <v>M¾t nèi l¾p r¸p</v>
          </cell>
          <cell r="C179"/>
          <cell r="D179">
            <v>11000</v>
          </cell>
        </row>
        <row r="180">
          <cell r="B180" t="str">
            <v>Vßng treo ®Çu trßn</v>
          </cell>
          <cell r="C180"/>
          <cell r="D180">
            <v>5300</v>
          </cell>
        </row>
        <row r="181">
          <cell r="B181" t="str">
            <v>M¾t nèi kÐp</v>
          </cell>
          <cell r="C181"/>
          <cell r="D181">
            <v>8000</v>
          </cell>
        </row>
        <row r="182">
          <cell r="B182" t="str">
            <v>M¾t nèi trung gian</v>
          </cell>
          <cell r="C182"/>
          <cell r="D182">
            <v>8500</v>
          </cell>
        </row>
        <row r="183">
          <cell r="B183" t="str">
            <v>Sø PC-70</v>
          </cell>
          <cell r="C183"/>
          <cell r="D183">
            <v>62000</v>
          </cell>
        </row>
        <row r="184">
          <cell r="B184" t="str">
            <v>Kho¸ nÐo d©y</v>
          </cell>
          <cell r="C184"/>
          <cell r="D184">
            <v>46000</v>
          </cell>
        </row>
        <row r="185">
          <cell r="B185" t="str">
            <v>D©y ®ång M95</v>
          </cell>
          <cell r="C185"/>
          <cell r="D185">
            <v>34000</v>
          </cell>
        </row>
        <row r="186">
          <cell r="B186" t="str">
            <v>HÖ sè KK</v>
          </cell>
          <cell r="C186"/>
          <cell r="D186">
            <v>1.5</v>
          </cell>
        </row>
        <row r="187">
          <cell r="B187" t="str">
            <v>Hª sè NC</v>
          </cell>
          <cell r="C187"/>
          <cell r="D187">
            <v>1.5511587040232648</v>
          </cell>
        </row>
        <row r="188">
          <cell r="B188" t="str">
            <v>hsvc</v>
          </cell>
          <cell r="C188"/>
          <cell r="D188">
            <v>2.3267380560348974</v>
          </cell>
        </row>
        <row r="190">
          <cell r="B190" t="str">
            <v>L¾p chuçi sø</v>
          </cell>
          <cell r="C190"/>
          <cell r="D190"/>
          <cell r="E190">
            <v>8559.2937288003759</v>
          </cell>
        </row>
        <row r="191">
          <cell r="B191" t="str">
            <v>Mua c«ng t¬ 1 pha 220V-3ö9A</v>
          </cell>
          <cell r="C191" t="str">
            <v>c¸i</v>
          </cell>
          <cell r="D191">
            <v>97000</v>
          </cell>
          <cell r="E191"/>
          <cell r="F191" t="str">
            <v>Nhµ m¸y thiÕt bÞ ®o ®iÖn</v>
          </cell>
        </row>
        <row r="192">
          <cell r="B192" t="str">
            <v>Chi phÝ thö nghiÖm</v>
          </cell>
          <cell r="C192" t="str">
            <v>c¸i</v>
          </cell>
          <cell r="D192">
            <v>8000</v>
          </cell>
          <cell r="E192"/>
          <cell r="F192" t="str">
            <v>Thuª §iÖn lùc Thanh ho¸</v>
          </cell>
        </row>
        <row r="193">
          <cell r="B193" t="str">
            <v>Chi phÝ vËn chuyÓn</v>
          </cell>
          <cell r="C193" t="str">
            <v>c¸i</v>
          </cell>
          <cell r="D193">
            <v>2000</v>
          </cell>
        </row>
        <row r="194">
          <cell r="B194" t="str">
            <v>Chi phÝ l¾p ®Æt</v>
          </cell>
          <cell r="C194" t="str">
            <v>c¸i</v>
          </cell>
          <cell r="D194"/>
          <cell r="E194">
            <v>5092.7642570491826</v>
          </cell>
        </row>
        <row r="196">
          <cell r="B196" t="str">
            <v>D©y AC-50</v>
          </cell>
          <cell r="C196"/>
          <cell r="D196">
            <v>21200</v>
          </cell>
          <cell r="E196">
            <v>1559.6109361451875</v>
          </cell>
        </row>
        <row r="197">
          <cell r="B197" t="str">
            <v>V/c d©y</v>
          </cell>
          <cell r="C197"/>
          <cell r="D197"/>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ÇnCK"/>
      <sheetName val="Gia vat tu"/>
      <sheetName val="Sum_Arch "/>
      <sheetName val="PhÇn XD"/>
      <sheetName val="TT DZ35"/>
      <sheetName val="dtxl"/>
      <sheetName val="dongia"/>
      <sheetName val="TNHCHINH"/>
      <sheetName val="Ph?nCK"/>
      <sheetName val="Help"/>
      <sheetName val="VND Cach doc khac"/>
      <sheetName val="USD Cach doc khac"/>
      <sheetName val="BS_Macro"/>
      <sheetName val="Sheet1"/>
      <sheetName val="Sheet2"/>
      <sheetName val="Sheet3"/>
      <sheetName val="LOGO"/>
      <sheetName val="Export Table"/>
      <sheetName val="DIALOGDUTOAN"/>
      <sheetName val="Program"/>
      <sheetName val="Phantich"/>
      <sheetName val="ProExtra"/>
      <sheetName val="Main"/>
      <sheetName val="TV142000_TK012000"/>
      <sheetName val="Module1"/>
      <sheetName val="Ph_nCK"/>
      <sheetName val="DG "/>
      <sheetName val="Bangluong"/>
      <sheetName val="Vatlieu"/>
      <sheetName val="Camay"/>
      <sheetName val="chitimc"/>
      <sheetName val="GVL"/>
      <sheetName val="GiaVL"/>
      <sheetName val="Comp"/>
      <sheetName val="Data Input Sheet"/>
      <sheetName val="Chi tiet"/>
      <sheetName val="tuong"/>
      <sheetName val="TN"/>
      <sheetName val="ND"/>
      <sheetName val="VL"/>
      <sheetName val="sheet12"/>
    </sheetNames>
    <sheetDataSet>
      <sheetData sheetId="0"/>
      <sheetData sheetId="1" refreshError="1">
        <row r="5">
          <cell r="J5">
            <v>353627</v>
          </cell>
        </row>
        <row r="7">
          <cell r="D7">
            <v>13900</v>
          </cell>
        </row>
        <row r="8">
          <cell r="D8">
            <v>1.5</v>
          </cell>
        </row>
        <row r="9">
          <cell r="D9">
            <v>1.1499999999999999</v>
          </cell>
        </row>
        <row r="12">
          <cell r="J12">
            <v>283718</v>
          </cell>
        </row>
        <row r="17">
          <cell r="J17">
            <v>251800</v>
          </cell>
        </row>
        <row r="19">
          <cell r="D19">
            <v>6500</v>
          </cell>
        </row>
        <row r="20">
          <cell r="D20">
            <v>1500</v>
          </cell>
        </row>
        <row r="22">
          <cell r="J22">
            <v>282342.38</v>
          </cell>
        </row>
        <row r="26">
          <cell r="J26">
            <v>433736</v>
          </cell>
        </row>
        <row r="35">
          <cell r="D35">
            <v>560</v>
          </cell>
        </row>
        <row r="36">
          <cell r="D36">
            <v>700</v>
          </cell>
        </row>
        <row r="37">
          <cell r="D37">
            <v>25000</v>
          </cell>
        </row>
        <row r="44">
          <cell r="D44">
            <v>42400</v>
          </cell>
        </row>
        <row r="54">
          <cell r="D54">
            <v>2100000</v>
          </cell>
        </row>
        <row r="61">
          <cell r="D61">
            <v>34200</v>
          </cell>
        </row>
        <row r="62">
          <cell r="D62">
            <v>6800</v>
          </cell>
        </row>
        <row r="74">
          <cell r="D74">
            <v>4508</v>
          </cell>
        </row>
        <row r="76">
          <cell r="D76">
            <v>4000</v>
          </cell>
        </row>
        <row r="77">
          <cell r="D77">
            <v>4500</v>
          </cell>
        </row>
        <row r="78">
          <cell r="D78">
            <v>4500</v>
          </cell>
        </row>
        <row r="90">
          <cell r="D90">
            <v>2300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o"/>
      <sheetName val="TH"/>
      <sheetName val="Du toan"/>
      <sheetName val="Sheet1"/>
      <sheetName val="CT 22KV"/>
      <sheetName val="CT 6,10,22KV"/>
      <sheetName val="Ct ha the"/>
      <sheetName val="CT TBA 6,10,22KV"/>
      <sheetName val="CT TBA 22KV"/>
      <sheetName val="VLNC22"/>
      <sheetName val="VLNCTBA"/>
      <sheetName val="DT"/>
      <sheetName val="TDT-TKKTTC"/>
      <sheetName val="THTN"/>
      <sheetName val="TN"/>
      <sheetName val="VLNC0,4"/>
      <sheetName val="BKCT"/>
      <sheetName val="BK04"/>
      <sheetName val="Hien luong"/>
      <sheetName val="Chung Luong"/>
      <sheetName val="Nam Cuong"/>
      <sheetName val="Ninh Mon2"/>
      <sheetName val="Ninh Mon"/>
      <sheetName val="Tan An"/>
      <sheetName val="Trai Mit"/>
      <sheetName val="Yen Ninh"/>
      <sheetName val="NoiSuyTK"/>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PEDESB"/>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DT"/>
      <sheetName val="THKP"/>
      <sheetName val="TH - HM"/>
      <sheetName val="Ng Huy Tù - CN (PP)"/>
      <sheetName val="Ng Huy Tù - CN (DV)"/>
      <sheetName val="Ng Huy Tù - XD (PP)"/>
      <sheetName val="Ng Huy Tù - XD (DV)"/>
      <sheetName val="Ng Huy Tù - HTM§"/>
      <sheetName val="CÈm Héi - CN"/>
      <sheetName val="CÈm Héi - XD"/>
      <sheetName val="CÈm Héi - HTM§"/>
      <sheetName val="Chî Ng Cao - CN (PP)"/>
      <sheetName val="Chî Ng Cao - CN (DV)"/>
      <sheetName val="Chî Ng Cao - XD (PP)"/>
      <sheetName val="Chî Ng Cao - XD (DV)"/>
      <sheetName val="Chî Ng Cao - HTM§"/>
      <sheetName val="Lang Yen - CN (PP)"/>
      <sheetName val="Lang Yen - CN (DV)"/>
      <sheetName val="Lang Yen - XD (PP)"/>
      <sheetName val="Lang Yen - XD (DV)"/>
      <sheetName val="Lang Yen - HTM§"/>
      <sheetName val="Le Quy Don - CN (PP)"/>
      <sheetName val="Le Quy Don - CN (DV)"/>
      <sheetName val="Le Quy Don - XD (PP)"/>
      <sheetName val="Le Quy Don - XD (DV)"/>
      <sheetName val="Le Quy Don - HTM§"/>
      <sheetName val="Luong Yen - CN (PP)"/>
      <sheetName val="Luong Yen - CN (DV)"/>
      <sheetName val="Luong Yen - XD (PP)"/>
      <sheetName val="Luong Yen - XD (DV)"/>
      <sheetName val="Luong Yen - HTM§"/>
      <sheetName val="Phè Ng Cao - CN (PP)"/>
      <sheetName val="Phè Ng Cao - CN (DV)"/>
      <sheetName val="Phè Ng Cao - XD (PP)"/>
      <sheetName val="Phè Ng Cao - XD (DV)"/>
      <sheetName val="Phè Ng Cao - HTM§"/>
      <sheetName val="Tran Khanh Du - CN (PP)"/>
      <sheetName val="Tran Khanh Du - CN (DV)"/>
      <sheetName val="Tran Khanh Du - XD (PP)"/>
      <sheetName val="Tran Khanh Du - XD (DV)"/>
      <sheetName val="Tran Khanh Du - HTM§"/>
      <sheetName val="Y ec xanh - CN (PP)"/>
      <sheetName val="Y ec xanh - CN (DV)"/>
      <sheetName val="Y ec xanh - XD (PP)"/>
      <sheetName val="Y ec xanh - XD (DV)"/>
      <sheetName val="Y ec xanh - HTM§"/>
      <sheetName val="Diem dau 7 - CN"/>
      <sheetName val="Diem dau 7 - XD"/>
      <sheetName val="Diem dau 7 - HTM§"/>
      <sheetName val="Dien-Diem dau 7"/>
      <sheetName val="Diem dau 10 - CN"/>
      <sheetName val="Diem dau 10 - XD"/>
      <sheetName val="Diem dau 10 - HTM§"/>
      <sheetName val="Dien-Diem dau 10"/>
      <sheetName val="Hong CH - CN"/>
      <sheetName val="Hong CH - XD"/>
      <sheetName val="Hong CH - HTM§"/>
      <sheetName val="Ho van _ CN"/>
      <sheetName val="Ho van _ XD"/>
      <sheetName val="Ho van _ H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dtxl"/>
      <sheetName val="Gia vat tu"/>
      <sheetName val="ctdg"/>
      <sheetName val="TTVanChuyen"/>
      <sheetName val="ptdgia-mong"/>
      <sheetName val="_x0000__x0000__x0000__x0000__x0000__x0000__x0000__x0000_"/>
      <sheetName val="????????"/>
      <sheetName val="REGION"/>
      <sheetName val="CHITIET VL-NC-TT1p"/>
      <sheetName val="TONGKE3p "/>
      <sheetName val="TDTKP"/>
      <sheetName val="chitimc"/>
      <sheetName val="________"/>
      <sheetName val="DGchitiet_"/>
      <sheetName val="ThongSo"/>
      <sheetName val="Coc khoan"/>
      <sheetName val="TT"/>
      <sheetName val="KKKKKKKK"/>
      <sheetName val="TT_VC"/>
      <sheetName val="IBASE"/>
      <sheetName val="D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Sheet1"/>
      <sheetName val="Sheet2"/>
      <sheetName val="Module1"/>
      <sheetName val="Sheet3"/>
      <sheetName val="PTH"/>
      <sheetName val="dghn"/>
      <sheetName val="qui che"/>
      <sheetName val="Thu lao"/>
      <sheetName val="An trua T1"/>
      <sheetName val="Luong thang 1(1)"/>
      <sheetName val="PA chia luong T1(2)"/>
      <sheetName val="Tong hop luong T1"/>
      <sheetName val="00000000"/>
      <sheetName val="10000000"/>
      <sheetName val="DonGiaLD"/>
      <sheetName val="T1"/>
      <sheetName val="T2"/>
      <sheetName val="T3"/>
      <sheetName val="T4"/>
      <sheetName val="T5"/>
      <sheetName val="T6"/>
      <sheetName val="T7"/>
      <sheetName val="T8"/>
      <sheetName val="T9"/>
      <sheetName val="T10"/>
      <sheetName val="T11"/>
      <sheetName val="T12"/>
      <sheetName val="XL4Poppy"/>
      <sheetName val=""/>
      <sheetName val="PÿRSO(AL_x0000_ "/>
      <sheetName val="PROFILE"/>
      <sheetName val="TH-Dien"/>
      <sheetName val="TONGKE1P"/>
      <sheetName val="CT Thang Mo"/>
      <sheetName val="TH"/>
      <sheetName val="FD"/>
      <sheetName val="GI"/>
      <sheetName val="EE (3)"/>
      <sheetName val="PAVEMENT"/>
      <sheetName val="TRAFFIC"/>
      <sheetName val="DONVIBAN"/>
      <sheetName val="NGUON"/>
      <sheetName val="Hµ Néi"/>
      <sheetName val="PÿRSO(AL"/>
      <sheetName val="gVL"/>
      <sheetName val="NHAP THEP TU KHO T3-15"/>
      <sheetName val="tong hop thep t3- 2015 "/>
      <sheetName val="cau thep T3-2015"/>
      <sheetName val="cat mau thep T3"/>
      <sheetName val="chia thep"/>
      <sheetName val="XL4Test5"/>
      <sheetName val="RECORD"/>
      <sheetName val="KHU1"/>
      <sheetName val="Thietke"/>
      <sheetName val="So_Chu"/>
      <sheetName val="Module2"/>
      <sheetName val="Convert Font"/>
      <sheetName val="NHAT KY SO CAI THANG 2"/>
      <sheetName val="LPTDDT"/>
      <sheetName val="TVDTXD"/>
      <sheetName val="CPC"/>
      <sheetName val="BQLDA"/>
      <sheetName val="QTVDT"/>
      <sheetName val="BAOHIEM"/>
      <sheetName val="Steel"/>
      <sheetName val="BTCT"/>
      <sheetName val="Pier"/>
      <sheetName val="Bactham"/>
      <sheetName val="Macro1"/>
      <sheetName val="Macro2"/>
      <sheetName val="cuoc"/>
      <sheetName val="cuoc89"/>
      <sheetName val="heso"/>
      <sheetName val="duong"/>
      <sheetName val="cuoccu"/>
      <sheetName val="Module3"/>
      <sheetName val="Module4"/>
      <sheetName val="Module5"/>
      <sheetName val="Module6"/>
      <sheetName val="Module7"/>
      <sheetName val="Prog1"/>
      <sheetName val="Name_Person"/>
      <sheetName val="Cap bac LD"/>
      <sheetName val="ckyv"/>
      <sheetName val="d-x"/>
      <sheetName val="CM"/>
      <sheetName val="BCAO1"/>
      <sheetName val="BCAO2"/>
      <sheetName val="To_Bia1"/>
      <sheetName val="To_Bia 2"/>
      <sheetName val="THKPDC"/>
      <sheetName val="KPDC"/>
      <sheetName val="THKP"/>
      <sheetName val="bs"/>
      <sheetName val="Nhap"/>
      <sheetName val="DT-5t"/>
      <sheetName val="clech"/>
      <sheetName val="gtvt"/>
      <sheetName val="Caba5t"/>
      <sheetName val="doc-hai5t"/>
      <sheetName val="DThua"/>
      <sheetName val="THVT"/>
      <sheetName val="XL-5t"/>
      <sheetName val="XLDC"/>
      <sheetName val="CachtinhDC"/>
      <sheetName val="Cachtinh"/>
      <sheetName val="thau"/>
      <sheetName val="DT"/>
      <sheetName val="GDCP"/>
      <sheetName val="KHDT"/>
      <sheetName val="PTTQ"/>
      <sheetName val="HSBS"/>
      <sheetName val="HS"/>
      <sheetName val="BCKS"/>
      <sheetName val="To_Bia2 "/>
      <sheetName val="Congbe"/>
      <sheetName val="Price"/>
      <sheetName val="Sheet4"/>
      <sheetName val="Sheet5"/>
      <sheetName val="Cap bac lao dong"/>
      <sheetName val="B1vong"/>
      <sheetName val="B2vong"/>
      <sheetName val="B1KS"/>
      <sheetName val="B2KS"/>
      <sheetName val="THKP1"/>
      <sheetName val="DTXL1"/>
      <sheetName val="clech1"/>
      <sheetName val="GTVT1"/>
      <sheetName val="VC1"/>
      <sheetName val="L§ªm-§h¹i"/>
      <sheetName val="THXL1"/>
      <sheetName val="§Òn bï"/>
      <sheetName val="C_Tinh1"/>
      <sheetName val="DMBS"/>
      <sheetName val="Vltd"/>
      <sheetName val="B1"/>
      <sheetName val="B2"/>
      <sheetName val="B3"/>
      <sheetName val="Chªnh lÖch"/>
      <sheetName val="VC_M"/>
      <sheetName val="C_Tinh"/>
      <sheetName val="Nhap-KL"/>
      <sheetName val="§Òn bï-èng thu håi"/>
      <sheetName val="KLTC"/>
      <sheetName val="DonGia"/>
      <sheetName val="Thö l¹i"/>
      <sheetName val="CÃp bÄc lao Åång"/>
      <sheetName val="THCPXL"/>
      <sheetName val="CLVT"/>
      <sheetName val="VC"/>
      <sheetName val="PCCB"/>
      <sheetName val="PCCAP"/>
      <sheetName val="VLNNGOAI"/>
      <sheetName val="XL"/>
      <sheetName val="THVTCT"/>
      <sheetName val="CPKHAC"/>
      <sheetName val="DGDB"/>
      <sheetName val="Doanh_thu"/>
      <sheetName val="Chi_phi"/>
      <sheetName val="Hoan_Von"/>
      <sheetName val="NhapCB"/>
      <sheetName val="Nhapcap"/>
      <sheetName val="Bia1"/>
      <sheetName val="Bia2"/>
      <sheetName val="DToan"/>
      <sheetName val="CLVTu"/>
      <sheetName val="GTVTu"/>
      <sheetName val="VChuyen"/>
      <sheetName val="dongiaNC"/>
      <sheetName val="000000"/>
      <sheetName val="0000000"/>
      <sheetName val="1000000"/>
      <sheetName val="Module8"/>
      <sheetName val="TH_KP"/>
      <sheetName val="CL"/>
      <sheetName val="Dochai"/>
      <sheetName val="Lamdem"/>
      <sheetName val="C_TINH "/>
      <sheetName val="HT"/>
      <sheetName val="LM"/>
      <sheetName val="NQ1"/>
      <sheetName val="TDT1"/>
      <sheetName val="xl-cong be"/>
      <sheetName val="xl-cap cong"/>
      <sheetName val="xl-cap treo"/>
      <sheetName val="Dien giai"/>
      <sheetName val="kehoach-thau"/>
      <sheetName val="th cong trinh"/>
      <sheetName val="noi suy"/>
      <sheetName val="VL cu tinh chi phi TK"/>
      <sheetName val="dtoan CB"/>
      <sheetName val="CL CB"/>
      <sheetName val="GTVT CB"/>
      <sheetName val="VC CB"/>
      <sheetName val="dt cap cong"/>
      <sheetName val="CL cap cong"/>
      <sheetName val="GTVT cap cong"/>
      <sheetName val="VC capcong"/>
      <sheetName val="dt cap treo"/>
      <sheetName val="CL cap treo"/>
      <sheetName val="GTVT cap treo"/>
      <sheetName val="VC captreo"/>
      <sheetName val="GTVT TH"/>
      <sheetName val="Suatdautu"/>
      <sheetName val="Hoan von"/>
      <sheetName val="kh-thau"/>
      <sheetName val="Bia"/>
      <sheetName val="THXL"/>
      <sheetName val="KSTK"/>
      <sheetName val="VTC"/>
      <sheetName val="BGTVT"/>
      <sheetName val="DGVT"/>
      <sheetName val="CLVL"/>
      <sheetName val="solieu"/>
      <sheetName val="Dathicong"/>
      <sheetName val="Dangthicong"/>
      <sheetName val="Xong thu tuc"/>
      <sheetName val="Danglamtt"/>
      <sheetName val="Chuanbi"/>
      <sheetName val="Tbi"/>
      <sheetName val="Don-gia"/>
      <sheetName val="TH_NT"/>
      <sheetName val="THXL_NT"/>
      <sheetName val="DT_NT"/>
      <sheetName val="CL_NT"/>
      <sheetName val="TBi_NT"/>
      <sheetName val="VC_NT"/>
      <sheetName val="Cachtinh_NT"/>
      <sheetName val="HeSo_NT"/>
      <sheetName val="GKSTK"/>
      <sheetName val="CBLDONG"/>
      <sheetName val="mdlOld"/>
      <sheetName val="B×a 1"/>
      <sheetName val="B×a 2"/>
      <sheetName val="B×a 3"/>
      <sheetName val="Tæng ®µi"/>
      <sheetName val="Kim Liªn"/>
      <sheetName val="Th­îng §×nh"/>
      <sheetName val="¤ Chî Dõa"/>
      <sheetName val="B¸o ch¸y"/>
      <sheetName val="Chèng sÐt"/>
      <sheetName val="§iÖn l­íi"/>
      <sheetName val="DTTT"/>
      <sheetName val="ThiÕt bÞ ngo¹i"/>
      <sheetName val="DL më réng"/>
      <sheetName val="Thuª bao ph¸t triÓn"/>
      <sheetName val="Xp1"/>
      <sheetName val="Xp2"/>
      <sheetName val="BCKSB1"/>
      <sheetName val="BCKSB2"/>
      <sheetName val="VT"/>
      <sheetName val="PC"/>
      <sheetName val="TKP"/>
      <sheetName val="denbu"/>
      <sheetName val="HTCB_D5"/>
      <sheetName val="KLHTCB_D5"/>
      <sheetName val="cBm_d5"/>
      <sheetName val="KLmCB_D5 "/>
      <sheetName val="HTCB_Sui"/>
      <sheetName val="KLHTCB_sui"/>
      <sheetName val="KLHTCap_D5"/>
      <sheetName val="GDKLCD23"/>
      <sheetName val="GDKLCD14"/>
      <sheetName val="ngabasui"/>
      <sheetName val="DDon gia (2)"/>
      <sheetName val="KlCB"/>
      <sheetName val="xayranh"/>
      <sheetName val="cd"/>
      <sheetName val="cq"/>
      <sheetName val="nt"/>
      <sheetName val="THKP_TD"/>
      <sheetName val="KPXL-TD"/>
      <sheetName val="DT_TD"/>
      <sheetName val="VT_TD"/>
      <sheetName val="CL_TD"/>
      <sheetName val="VC_TD"/>
      <sheetName val="Tbi_TD"/>
      <sheetName val="Cachtinh_TD"/>
      <sheetName val="HESOTD"/>
      <sheetName val="THKP_CB"/>
      <sheetName val="KPXLCB"/>
      <sheetName val="VT_CB"/>
      <sheetName val="CL_CB"/>
      <sheetName val="DT_CB"/>
      <sheetName val="VATTU"/>
      <sheetName val="VC_CB"/>
      <sheetName val="Cachtinh_CB"/>
      <sheetName val="HESO-CB"/>
      <sheetName val="KPXL_CQ"/>
      <sheetName val="THKP_CQ"/>
      <sheetName val="DT_CQ"/>
      <sheetName val="VT_CQ"/>
      <sheetName val="CL_CQ"/>
      <sheetName val="Tbi_CQ"/>
      <sheetName val="cachtinh_CQ"/>
      <sheetName val="VC_CQ"/>
      <sheetName val="THKP_NT"/>
      <sheetName val="KPXL_NT"/>
      <sheetName val="3v"/>
      <sheetName val="3v2"/>
      <sheetName val="3v3"/>
      <sheetName val="2v"/>
      <sheetName val="2v2"/>
      <sheetName val="2v3"/>
      <sheetName val="2-3v"/>
      <sheetName val="2-3v2"/>
      <sheetName val="2-3v3"/>
      <sheetName val="2d"/>
      <sheetName val="2d2"/>
      <sheetName val="2d3"/>
      <sheetName val="1d"/>
      <sheetName val="1d2"/>
      <sheetName val="1d3"/>
      <sheetName val="DM"/>
      <sheetName val="TKCS"/>
      <sheetName val="TKCS2"/>
      <sheetName val="Bia2 "/>
      <sheetName val="BCKS(1)"/>
      <sheetName val="BCKS(2)"/>
      <sheetName val="DA1"/>
      <sheetName val="DA2"/>
      <sheetName val="THXL (2)"/>
      <sheetName val="Phu cap"/>
      <sheetName val="CLgia cap"/>
      <sheetName val="DB"/>
      <sheetName val="ktra-daodat (2)"/>
      <sheetName val="KLCap"/>
      <sheetName val="KLCbe"/>
      <sheetName val="GTVT-EXCEL"/>
      <sheetName val="Cap 29"/>
      <sheetName val="Cap 30"/>
      <sheetName val="ktra-daodat"/>
      <sheetName val="gddt"/>
      <sheetName val="hvon"/>
      <sheetName val="be"/>
      <sheetName val="tong hop cac tuyen"/>
      <sheetName val="DGCT"/>
      <sheetName val="VC 882"/>
      <sheetName val="van chuyen"/>
      <sheetName val="VL chinh"/>
      <sheetName val="Cachthnh_TD"/>
      <sheetName val="Dangt(icong"/>
      <sheetName val="G_x0000__x0000_T"/>
      <sheetName val="HelpMe"/>
      <sheetName val="xxxxxx"/>
      <sheetName val="D_x000b_&amp;CQ"/>
      <sheetName val="bia1gui di"/>
      <sheetName val="hc"/>
      <sheetName val="tc"/>
      <sheetName val="kt"/>
      <sheetName val="Don1"/>
      <sheetName val="TDo"/>
      <sheetName val="TM"/>
      <sheetName val="ky"/>
      <sheetName val="DT (2)"/>
      <sheetName val="VTB"/>
      <sheetName val="PT"/>
      <sheetName val="VTB (2)"/>
      <sheetName val="Gkhoan"/>
      <sheetName val="XXXXXXXX"/>
      <sheetName val="20000000"/>
      <sheetName val="XXXXXXX0"/>
      <sheetName val="VXXXXX"/>
      <sheetName val="laroux"/>
      <sheetName val="Legend"/>
      <sheetName val="Sheet6"/>
      <sheetName val="Sheet7"/>
      <sheetName val="Sheet8"/>
      <sheetName val="Sheet9"/>
      <sheetName val="Sheet10"/>
      <sheetName val="Sheet11"/>
      <sheetName val="Sheet12"/>
      <sheetName val="Sheet13"/>
      <sheetName val="Sheet14"/>
      <sheetName val="Sheet15"/>
      <sheetName val="Sheet16"/>
      <sheetName val="실행수주매출잔고"/>
      <sheetName val="실행수주"/>
      <sheetName val="실행매출"/>
      <sheetName val="매출비교표"/>
      <sheetName val="제품별 매출"/>
      <sheetName val="VXXX"/>
      <sheetName val="수도(갑)"/>
      <sheetName val="김포"/>
      <sheetName val="소포내역"/>
      <sheetName val="소포내역 (2)"/>
      <sheetName val="신규(일위)"/>
      <sheetName val="개요"/>
      <sheetName val="표지 "/>
      <sheetName val="총괄표"/>
      <sheetName val="공통단가"/>
      <sheetName val="운반비"/>
      <sheetName val="Sheet1 (2)"/>
      <sheetName val="사업개요"/>
      <sheetName val="서류"/>
      <sheetName val="내역"/>
      <sheetName val="공사비 증감 구분"/>
      <sheetName val="개보수총공사비"/>
      <sheetName val="총괄"/>
      <sheetName val="덕례배수장"/>
      <sheetName val="스크린"/>
      <sheetName val="2002양배"/>
      <sheetName val="예산운영지침"/>
      <sheetName val="담당자"/>
      <sheetName val="비용분석"/>
      <sheetName val="리포트작성요령"/>
      <sheetName val="VALUATION"/>
      <sheetName val="일용직임금"/>
      <sheetName val="Strategy"/>
      <sheetName val="임차건물"/>
      <sheetName val="예산절감"/>
      <sheetName val="매출"/>
      <sheetName val="인터넷기준"/>
      <sheetName val="합숙일정"/>
      <sheetName val="예산관리"/>
      <sheetName val="가치창조경영"/>
      <sheetName val="전략경영"/>
      <sheetName val="자금수지"/>
      <sheetName val="자금계획"/>
      <sheetName val="CVP분석"/>
      <sheetName val="재무비율분석"/>
      <sheetName val="예산귀속"/>
      <sheetName val="MODEL"/>
      <sheetName val="EXPENSE"/>
      <sheetName val="department"/>
      <sheetName val="과제"/>
      <sheetName val="국사"/>
      <sheetName val="Sheet1 (3)"/>
      <sheetName val="source별"/>
      <sheetName val="경영환경"/>
      <sheetName val="예산신청"/>
      <sheetName val="미결사항"/>
      <sheetName val="비전"/>
      <sheetName val="전략"/>
      <sheetName val="신년사"/>
      <sheetName val="오라클"/>
      <sheetName val="비용구분"/>
      <sheetName val="실적집계로직"/>
      <sheetName val="엑셀업로드"/>
      <sheetName val="투자변경"/>
      <sheetName val="비용변경"/>
      <sheetName val="비용조회"/>
      <sheetName val="투자조회"/>
      <sheetName val="변경요청"/>
      <sheetName val="통제번호등록"/>
      <sheetName val="통제번호조회"/>
      <sheetName val="통제번호테스트"/>
      <sheetName val="통제시나리오"/>
      <sheetName val="Sheet8 (2)"/>
      <sheetName val="총괄부서"/>
      <sheetName val="예산통제검토"/>
      <sheetName val="BSC"/>
      <sheetName val="체크리스트"/>
      <sheetName val="재무예측절차"/>
      <sheetName val="기업구조조정"/>
      <sheetName val="프로세스"/>
      <sheetName val="자산분류"/>
      <sheetName val="관리지표"/>
      <sheetName val="가입자현황"/>
      <sheetName val="매출액"/>
      <sheetName val="ARPU"/>
      <sheetName val="경비그룹"/>
      <sheetName val="구내통신"/>
      <sheetName val="경영과제"/>
      <sheetName val="의사결정"/>
      <sheetName val="해약"/>
      <sheetName val="활동정리"/>
      <sheetName val="일일활동"/>
      <sheetName val="Tip"/>
      <sheetName val="EVA Tree"/>
      <sheetName val="사내유치"/>
      <sheetName val="Sheet17"/>
      <sheetName val="한컴"/>
      <sheetName val="#REF"/>
      <sheetName val="------"/>
      <sheetName val="수식복사"/>
      <sheetName val="XXuxrld WideServersrsIL Q12Actc"/>
      <sheetName val="Sheet2 (2)"/>
      <sheetName val="주소"/>
      <sheetName val="NAMES"/>
      <sheetName val="stock"/>
      <sheetName val="VXXXXXX"/>
      <sheetName val="계산계획서 "/>
      <sheetName val="OPT LIST"/>
      <sheetName val="판매계획(내수)"/>
      <sheetName val="판매계획(수출)"/>
      <sheetName val="MDL별계획"/>
      <sheetName val="비교 대 계산(갑)"/>
      <sheetName val="비교 대 계산(을)"/>
      <sheetName val="구분양식(비교 대 계산)"/>
      <sheetName val="3차 대 최종(갑)"/>
      <sheetName val="3차 대 최종(을)"/>
      <sheetName val="구분양식 (3차 대 최종)"/>
      <sheetName val="MIP양식"/>
      <sheetName val="KD양식"/>
      <sheetName val="SUB KD양식"/>
      <sheetName val="완제품KD"/>
      <sheetName val="SUBKD"/>
      <sheetName val="원단설명"/>
      <sheetName val="계산일정 "/>
      <sheetName val="계산현황"/>
      <sheetName val="원단위수정"/>
      <sheetName val="카메라"/>
      <sheetName val="steel wheel"/>
      <sheetName val="steel wheel (2)"/>
      <sheetName val="상품 데이타"/>
      <sheetName val="Chart1"/>
      <sheetName val="주간 영업표"/>
      <sheetName val="개발집계"/>
      <sheetName val="최종욱MODULE"/>
      <sheetName val="0000"/>
      <sheetName val="0001"/>
      <sheetName val="생산수량"/>
      <sheetName val="고품DATA"/>
      <sheetName val="생산월-차종"/>
      <sheetName val="접수월-차종"/>
      <sheetName val="종합분석(분석내용) (2)"/>
      <sheetName val="종합분석1 (주행거리)"/>
      <sheetName val="개선효과"/>
      <sheetName val="전차종"/>
      <sheetName val="종합분석(불만내용)"/>
      <sheetName val="ALT"/>
      <sheetName val="월보(갑)1"/>
      <sheetName val="월보(갑)2"/>
      <sheetName val="월보(갑)3"/>
      <sheetName val="월보(갑)4"/>
      <sheetName val="월보(갑)5"/>
      <sheetName val="월보(갑)6"/>
      <sheetName val="월보(갑)7"/>
      <sheetName val="월보(갑)8"/>
      <sheetName val="월보(갑)9"/>
      <sheetName val="월보(갑)10"/>
      <sheetName val="월보(갑)11"/>
      <sheetName val="월보(갑)12"/>
      <sheetName val="종합월보(을)"/>
      <sheetName val="월보(을) (1)"/>
      <sheetName val="월보(을) (2)"/>
      <sheetName val="월보(을) (3)"/>
      <sheetName val="월보(을) (4)"/>
      <sheetName val="월보(을) (5)"/>
      <sheetName val="월보(을) (6)"/>
      <sheetName val="월보(을) (7)"/>
      <sheetName val="월보(을) (8)"/>
      <sheetName val="월보(을) (9)"/>
      <sheetName val="월보(을) (10)"/>
      <sheetName val="월보(을) (11)"/>
      <sheetName val="월보(을) (12)"/>
      <sheetName val="Diablos"/>
      <sheetName val="MAIN"/>
      <sheetName val="ENG"/>
      <sheetName val="INST"/>
      <sheetName val="Sheet3 (2)"/>
      <sheetName val="Sheet3 (3)"/>
      <sheetName val="Sheet3 (4)"/>
      <sheetName val="Sheet18"/>
      <sheetName val="Sheet19"/>
      <sheetName val="Sheet20"/>
      <sheetName val="서식지우기"/>
      <sheetName val="open"/>
      <sheetName val="가운데"/>
      <sheetName val="그리기"/>
      <sheetName val="서식지정"/>
      <sheetName val="최신가-lc"/>
      <sheetName val="최신가-sm"/>
      <sheetName val="요약"/>
      <sheetName val="2001사업계획"/>
      <sheetName val="2001사업단가(내수)"/>
      <sheetName val="★2001사업계획(최종)"/>
      <sheetName val="조성표"/>
      <sheetName val="000"/>
      <sheetName val="업무시간"/>
      <sheetName val="품질동향"/>
      <sheetName val="전산메인사용법"/>
      <sheetName val="업무계획관리"/>
      <sheetName val="MACRO-수식"/>
      <sheetName val="DATA"/>
      <sheetName val="참고자료"/>
      <sheetName val="기종코드 "/>
      <sheetName val="도번부여"/>
      <sheetName val="WIA달력"/>
      <sheetName val="계산기"/>
      <sheetName val="연락망"/>
      <sheetName val="접수건"/>
      <sheetName val="PERSONAL (2)"/>
      <sheetName val="PERSONAL (3)"/>
      <sheetName val="인원표"/>
      <sheetName val="in"/>
      <sheetName val="******"/>
      <sheetName val="1"/>
      <sheetName val="공장LAY-OUT"/>
      <sheetName val="KIT"/>
      <sheetName val="CON"/>
      <sheetName val="CON (2)"/>
      <sheetName val="List1"/>
      <sheetName val="이동"/>
      <sheetName val="선지우기"/>
      <sheetName val="갑지"/>
      <sheetName val="코드치환"/>
      <sheetName val="유령문자"/>
      <sheetName val="양식"/>
      <sheetName val="dd1834t"/>
      <sheetName val="DDA1564"/>
      <sheetName val="업무시간 (2)"/>
      <sheetName val="VBA연습"/>
      <sheetName val="서식"/>
      <sheetName val="서식2"/>
      <sheetName val="서식4"/>
      <sheetName val="개선사례"/>
      <sheetName val="공문서식"/>
      <sheetName val="결제표지 (2)"/>
      <sheetName val="결제표지"/>
      <sheetName val="결제표지 (3)"/>
      <sheetName val="____"/>
      <sheetName val="__"/>
      <sheetName val="_____ "/>
      <sheetName val="____(__)"/>
      <sheetName val="MDL___"/>
      <sheetName val="__ _ __(_)"/>
      <sheetName val="____(__ _ __)"/>
      <sheetName val="3_ _ __(_)"/>
      <sheetName val="____ (3_ _ __)"/>
      <sheetName val="MIP__"/>
      <sheetName val="KD__"/>
      <sheetName val="SUB KD__"/>
      <sheetName val="___KD"/>
      <sheetName val="____ "/>
      <sheetName val="_____"/>
      <sheetName val="___"/>
      <sheetName val="__ ___"/>
      <sheetName val="___MODULE"/>
      <sheetName val="__DATA"/>
      <sheetName val="___-__"/>
      <sheetName val="____(____) (2)"/>
      <sheetName val="____1 (____)"/>
      <sheetName val="____(____)"/>
      <sheetName val="__(_)1"/>
      <sheetName val="__(_)2"/>
      <sheetName val="__(_)3"/>
      <sheetName val="__(_)4"/>
      <sheetName val="__(_)5"/>
      <sheetName val="__(_)6"/>
      <sheetName val="__(_)7"/>
      <sheetName val="__(_)8"/>
      <sheetName val="__(_)9"/>
      <sheetName val="__(_)10"/>
      <sheetName val="__(_)11"/>
      <sheetName val="__(_)12"/>
      <sheetName val="____(_)"/>
      <sheetName val="__(_) (1)"/>
      <sheetName val="__(_) (2)"/>
      <sheetName val="__(_) (3)"/>
      <sheetName val="__(_) (4)"/>
      <sheetName val="__(_) (5)"/>
      <sheetName val="__(_) (6)"/>
      <sheetName val="__(_) (7)"/>
      <sheetName val="__(_) (8)"/>
      <sheetName val="__(_) (9)"/>
      <sheetName val="__(_) (10)"/>
      <sheetName val="__(_) (11)"/>
      <sheetName val="__(_) (12)"/>
      <sheetName val="종기長2"/>
      <sheetName val="TEAM"/>
      <sheetName val="원가통보"/>
      <sheetName val="제안"/>
      <sheetName val="기록표"/>
      <sheetName val="96실적"/>
      <sheetName val="총괄,97"/>
      <sheetName val="96계획"/>
      <sheetName val="MA주행"/>
      <sheetName val="평가수정"/>
      <sheetName val="Hoja1"/>
      <sheetName val="INDEX"/>
      <sheetName val="철판사급"/>
      <sheetName val="PRES"/>
      <sheetName val="원가계산"/>
      <sheetName val="구표준"/>
      <sheetName val="외주press"/>
      <sheetName val="현대PRESS"/>
      <sheetName val="신표준"/>
      <sheetName val="표지"/>
      <sheetName val="A"/>
      <sheetName val="B"/>
      <sheetName val="C"/>
      <sheetName val="2"/>
      <sheetName val="2.1"/>
      <sheetName val="3"/>
      <sheetName val="4"/>
      <sheetName val="5"/>
      <sheetName val="6"/>
      <sheetName val="6.1"/>
      <sheetName val="7"/>
      <sheetName val="8"/>
      <sheetName val="9"/>
      <sheetName val="10"/>
      <sheetName val="11"/>
      <sheetName val="12"/>
      <sheetName val="유첨"/>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공BM"/>
      <sheetName val="전기"/>
      <sheetName val="계장"/>
      <sheetName val="공구단가"/>
      <sheetName val="실행갑지"/>
      <sheetName val="APT"/>
      <sheetName val="부대동"/>
      <sheetName val="특기사항"/>
      <sheetName val="견적기준"/>
      <sheetName val="세대현황"/>
      <sheetName val="인쇄매크로"/>
      <sheetName val="Sheet21"/>
      <sheetName val="1안"/>
      <sheetName val="상번천 (2)"/>
      <sheetName val="상번천"/>
      <sheetName val="하번천"/>
      <sheetName val="결재"/>
      <sheetName val="자금결"/>
      <sheetName val="mark"/>
      <sheetName val="명판"/>
      <sheetName val="Macro셀맞춤"/>
      <sheetName val="Macro개인도구"/>
      <sheetName val="tel"/>
      <sheetName val="접수"/>
      <sheetName val="발송"/>
      <sheetName val="간지(가로)"/>
      <sheetName val="간지(가로) (2)"/>
      <sheetName val="간지(세로)"/>
      <sheetName val="간지(세로) (2)"/>
      <sheetName val="직접터파기"/>
      <sheetName val="가시설터파기"/>
      <sheetName val="우물통터파기"/>
      <sheetName val="계산"/>
      <sheetName val="구분"/>
      <sheetName val="설변공종"/>
      <sheetName val="앞시트뒷시트"/>
      <sheetName val="수식붙이기"/>
      <sheetName val="K동"/>
      <sheetName val="L직동"/>
      <sheetName val="Sheet2 "/>
      <sheetName val="산출양식-전화"/>
      <sheetName val="공량집계양식"/>
      <sheetName val="내역서-총괄집계표"/>
      <sheetName val="Xuat"/>
      <sheetName val="내역서-박물관"/>
      <sheetName val="종합월보(위)"/>
      <sheetName val="Arkusz1"/>
      <sheetName val="목적"/>
      <sheetName val="원가계산서(외주)"/>
      <sheetName val="internet"/>
      <sheetName val="비교"/>
      <sheetName val="Лист1"/>
      <sheetName val="목차"/>
      <sheetName val="G"/>
      <sheetName val="valeurs de base"/>
      <sheetName val="Chenh lech vat tu"/>
      <sheetName val="PTDGCT"/>
      <sheetName val="1.공장 2.부서소개"/>
      <sheetName val="_x0000__x0000_ch"/>
      <sheetName val="TKCS2 (2)"/>
      <sheetName val="TKCS1 (2)"/>
      <sheetName val="TKCS1"/>
      <sheetName val="clech3"/>
      <sheetName val="TH KP"/>
      <sheetName val="C - Tinh"/>
      <sheetName val="QT"/>
      <sheetName val="daodat"/>
      <sheetName val="VCdatthua"/>
      <sheetName val="Hoantra"/>
      <sheetName val="Chia thau"/>
      <sheetName val="DM chi tiet"/>
      <sheetName val="TT-khoiluong"/>
      <sheetName val=" Nhan cong"/>
      <sheetName val="Gia tri vat tu"/>
      <sheetName val="A cap"/>
      <sheetName val="VC dat thua DC3"/>
      <sheetName val="Hq_02"/>
      <sheetName val="H_08"/>
      <sheetName val="Hq_04"/>
      <sheetName val="Hq_05"/>
      <sheetName val="Hq_06"/>
      <sheetName val="H_05"/>
      <sheetName val="H_06"/>
      <sheetName val="4.2.4"/>
      <sheetName val="4.2.2a"/>
      <sheetName val="4.2.3a"/>
      <sheetName val="TT-khoiluong-tuyen ong kethop"/>
      <sheetName val="KL-denbu"/>
      <sheetName val="증감대비표 (2)"/>
      <sheetName val="증감대비표"/>
      <sheetName val="설계변경 1-3"/>
      <sheetName val="설계변경4-20"/>
      <sheetName val="실행예산품의서"/>
      <sheetName val="하도실행(전체)"/>
      <sheetName val="]_x0000_⃀摥屝尨"/>
      <sheetName val="정리"/>
      <sheetName val="rng"/>
      <sheetName val="내역 (2)"/>
      <sheetName val="30000000"/>
      <sheetName val="40000000"/>
      <sheetName val="50000000"/>
      <sheetName val="60000000"/>
      <sheetName val="70000000"/>
      <sheetName val="000000000"/>
      <sheetName val="100000000"/>
      <sheetName val="200000000"/>
      <sheetName val="300000000"/>
      <sheetName val="400000000"/>
      <sheetName val="500000000"/>
      <sheetName val="600000000"/>
      <sheetName val="700000000"/>
      <sheetName val="800000000"/>
      <sheetName val="900000000"/>
      <sheetName val="손익금내역"/>
      <sheetName val="사업총괄"/>
      <sheetName val="VVVVVa"/>
      <sheetName val="Bangtra"/>
      <sheetName val="StartUp"/>
      <sheetName val="Tong_ke"/>
      <sheetName val="PTDG"/>
      <sheetName val="PERSONAL.XLS"/>
      <sheetName val="Electrical Breakdown"/>
    </sheetNames>
    <definedNames>
      <definedName name="TLTH1" sheetId="1"/>
    </definedNames>
    <sheetDataSet>
      <sheetData sheetId="0" refreshError="1"/>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XXXXXXX"/>
      <sheetName val="XL4Poppy"/>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CPTNo"/>
      <sheetName val="Sheet2"/>
      <sheetName val="Gia"/>
      <sheetName val="chi tiet TBA"/>
      <sheetName val="MTO REV.0"/>
      <sheetName val="Eao Da C2"/>
      <sheetName val="Ket qua XDGT-187"/>
      <sheetName val="PL1- TH KKe &amp; XDGtri"/>
      <sheetName val="PL1.1-TH TSCD"/>
      <sheetName val="PL1a-nha cua (lay theo ss)"/>
      <sheetName val="PL1a-nha cua (P.án 1)"/>
      <sheetName val="PL1a-nha cua (P.án 2)"/>
      <sheetName val="PL1a-nha cua (P.án 3)"/>
      <sheetName val="PL1b - MMTB"/>
      <sheetName val="PL-1c PTVT"/>
      <sheetName val="PL 2-Cphi XDCBDD"/>
      <sheetName val="PL4- TM-Tai quy"/>
      <sheetName val="PL5-Tien gui NH"/>
      <sheetName val="PL5-Dtu tai chinh ngan han"/>
      <sheetName val="PL6­TH Phai thu"/>
      <sheetName val="PL6a-Ctiet phai thu khach hang"/>
      <sheetName val="PL6b-Ctiet tra truoc NB"/>
      <sheetName val="PL 6c- VAT khau tru"/>
      <sheetName val="PL6d-Ctiet phai thu noi bo"/>
      <sheetName val="PL6e-Ctiet phai thu khac"/>
      <sheetName val="PL7-TH Ton kho "/>
      <sheetName val="PL7a- Hang ton kho"/>
      <sheetName val="PL7c-cphi SXKD-DD "/>
      <sheetName val="PL 8 - TSLD khac"/>
      <sheetName val="PL8a-Tam ung"/>
      <sheetName val="PL8b-chi phi tra truoc NH"/>
      <sheetName val="PL10.1- TH CCDC thanh ly"/>
      <sheetName val="PL11-TH Phai tra"/>
      <sheetName val="PL11a-Phai tra nguoi ban"/>
      <sheetName val="PL11b-TH nmua tra tien truoc"/>
      <sheetName val="PL11b1 Ctiet nmua tra tientruoc"/>
      <sheetName val="PL11c-Phai tra NSNN"/>
      <sheetName val="PL11d-Phai tra CNV"/>
      <sheetName val="PL11e-CTiet Phai tra noi bo"/>
      <sheetName val="PL11f-Ctiet phai tra khac"/>
      <sheetName val="PL11h-Vay dai han"/>
      <sheetName val="PL11k- CP phai tra"/>
    </sheetNames>
    <sheetDataSet>
      <sheetData sheetId="0" refreshError="1"/>
      <sheetData sheetId="1" refreshError="1"/>
      <sheetData sheetId="2" refreshError="1"/>
      <sheetData sheetId="3" refreshError="1"/>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TONG KE DZ 0.4 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sheetName val="tien luong"/>
      <sheetName val="dutoan"/>
      <sheetName val="Sheet3"/>
      <sheetName val="XL4Poppy"/>
      <sheetName val="Sheet1"/>
      <sheetName val="Sheet2"/>
      <sheetName val="XL4Test5"/>
      <sheetName val="Sheet4"/>
      <sheetName val="Sheet5"/>
      <sheetName val="Sheet6"/>
      <sheetName val="Sheet7"/>
      <sheetName val="Sheet8"/>
      <sheetName val="Sheet9"/>
      <sheetName val="Sheet10"/>
      <sheetName val="Sheet11"/>
      <sheetName val=""/>
      <sheetName val="DANHPHAP"/>
      <sheetName val="Abutment"/>
    </sheetNames>
    <sheetDataSet>
      <sheetData sheetId="0"/>
      <sheetData sheetId="1"/>
      <sheetData sheetId="2"/>
      <sheetData sheetId="3"/>
      <sheetData sheetId="4" refreshError="1">
        <row r="4">
          <cell r="C4" t="e">
            <v>#N/A</v>
          </cell>
        </row>
        <row r="15">
          <cell r="A15" t="b">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SILICATE"/>
      <sheetName val="조명시설"/>
      <sheetName val="Sheet1"/>
      <sheetName val="ptnc"/>
      <sheetName val="ptvl"/>
      <sheetName val="ptm"/>
      <sheetName val="Input"/>
      <sheetName val="RAB AR&amp;STR"/>
      <sheetName val="Earthwork"/>
      <sheetName val="DANHPHAP"/>
      <sheetName val="chi tiet TBA"/>
      <sheetName val="chi tiet C"/>
      <sheetName val="DG"/>
      <sheetName val="공통가설"/>
      <sheetName val="물량표S"/>
      <sheetName val="Tro giup"/>
      <sheetName val="VL,NC,MTC"/>
      <sheetName val="#REF"/>
      <sheetName val="DATA"/>
      <sheetName val="Customize Your Purchase Order"/>
      <sheetName val="Don gia"/>
      <sheetName val="Don gia chi tiet"/>
      <sheetName val="DC"/>
      <sheetName val="NL"/>
      <sheetName val="DON GIA TRAM (3)"/>
      <sheetName val="dongia"/>
      <sheetName val="DON GIA CAN THO"/>
      <sheetName val="Ky Lam Bridge"/>
      <sheetName val="Provisional Sums Item"/>
      <sheetName val="Gas Pressure Welding"/>
      <sheetName val="General Item&amp;General Requiremen"/>
      <sheetName val="General Items"/>
      <sheetName val="Regenral Requirements"/>
      <sheetName val="TinhGiaMTC"/>
      <sheetName val="TinhGiaNC"/>
      <sheetName val="PU_ITALY_"/>
      <sheetName val="TH_DZ35"/>
      <sheetName val="Tro_giup"/>
      <sheetName val="DON_GIA_CAN_THO"/>
      <sheetName val="Control"/>
      <sheetName val="THVATTU"/>
      <sheetName val="XT_Buoc 3"/>
      <sheetName val="내역서"/>
      <sheetName val="PU_ITALY_1"/>
      <sheetName val="TH_DZ351"/>
      <sheetName val="Tro_giup1"/>
      <sheetName val="DON_GIA_CAN_THO1"/>
      <sheetName val="PU_ITALY_2"/>
      <sheetName val="TH_DZ352"/>
      <sheetName val="Tro_giup2"/>
      <sheetName val="DON_GIA_CAN_THO2"/>
      <sheetName val="Don_gia_chi_tiet"/>
      <sheetName val="RAB_AR&amp;STR"/>
      <sheetName val="chi_tiet_TBA"/>
      <sheetName val="chi_tiet_C"/>
      <sheetName val="Commercial value"/>
      <sheetName val="TONGKE-HT"/>
      <sheetName val="Shdet1"/>
      <sheetName val="Customize_Your_Purchase_Order"/>
      <sheetName val="7606 DZ"/>
      <sheetName val="402"/>
      <sheetName val="gvl"/>
      <sheetName val="S-curve "/>
      <sheetName val="NC"/>
      <sheetName val="VL"/>
      <sheetName val="TONG HOP VL-NC TT"/>
      <sheetName val="CHITIET VL-NC-TT -1p"/>
      <sheetName val="TDTKP1"/>
      <sheetName val="KPVC-BD "/>
      <sheetName val="A1.CN"/>
      <sheetName val="PTDG"/>
      <sheetName val="TONG HOP VL-NC"/>
      <sheetName val="lam-moi"/>
      <sheetName val="HĐ ngoài"/>
      <sheetName val="DONVIBAN"/>
      <sheetName val="NGUON"/>
      <sheetName val="BG"/>
      <sheetName val="FitOutConfCentre"/>
      <sheetName val="KLHT"/>
      <sheetName val="CHITIET VL-NC-TT-3p"/>
      <sheetName val="CTG"/>
      <sheetName val="phuluc1"/>
      <sheetName val="So doi chieu LC"/>
      <sheetName val="DGTH"/>
      <sheetName val="dongia (2)"/>
      <sheetName val="Mall"/>
      <sheetName val="CBKC-110"/>
      <sheetName val="dnc4"/>
      <sheetName val="침하계"/>
      <sheetName val="BETON"/>
      <sheetName val="갑지"/>
      <sheetName val="24-ACMV"/>
      <sheetName val="Adix A"/>
      <sheetName val="Don_gia"/>
      <sheetName val="DON_GIA_TRAM_(3)"/>
      <sheetName val="7606_DZ"/>
      <sheetName val="TONG_HOP_VL-NC_TT"/>
      <sheetName val="CHITIET_VL-NC-TT_-1p"/>
      <sheetName val="KPVC-BD_"/>
      <sheetName val="dg67-1"/>
      <sheetName val="TBA"/>
      <sheetName val="4.PTDG"/>
      <sheetName val="Đầu vào"/>
      <sheetName val="chiet tinh"/>
      <sheetName val="Ng.hàng xà+bulong"/>
      <sheetName val="366"/>
      <sheetName val="DG-VL"/>
      <sheetName val="PTDGCT"/>
      <sheetName val="A1, May"/>
      <sheetName val="Máy"/>
      <sheetName val="Vat lieu"/>
      <sheetName val="K95"/>
      <sheetName val="K98"/>
      <sheetName val="PROFILE"/>
      <sheetName val="KPTH-T12"/>
      <sheetName val="Thamgia-T10"/>
      <sheetName val="Ts"/>
      <sheetName val="TH_CNO"/>
      <sheetName val="NK_CHUNG"/>
      <sheetName val="DM"/>
      <sheetName val="SL"/>
      <sheetName val="CT vat lieu"/>
      <sheetName val="vcdngan"/>
      <sheetName val="DG DZ"/>
      <sheetName val="DG TBA"/>
      <sheetName val="DGXD"/>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Du Toan"/>
      <sheetName val="May"/>
      <sheetName val="bt19"/>
      <sheetName val="Btr25"/>
      <sheetName val="Bang KL"/>
      <sheetName val="DonGiaLD"/>
      <sheetName val="CT-35"/>
      <sheetName val="CT-0.4KV"/>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Keothep"/>
      <sheetName val="Re-bar"/>
      <sheetName val="ALLOWANCE"/>
      <sheetName val="MH RATE"/>
      <sheetName val="Sheet3"/>
      <sheetName val="DLDTLN"/>
      <sheetName val="차액보증"/>
      <sheetName val="Config"/>
      <sheetName val="DMCP"/>
      <sheetName val="HS_TDT"/>
      <sheetName val="SITE-E"/>
      <sheetName val="금융비용"/>
      <sheetName val="입찰안"/>
      <sheetName val="BGD"/>
      <sheetName val="KCS"/>
      <sheetName val="KD"/>
      <sheetName val="KT"/>
      <sheetName val="KTNL"/>
      <sheetName val="KH"/>
      <sheetName val="PX-SX"/>
      <sheetName val="TC"/>
      <sheetName val="Lcau - Lxuc"/>
      <sheetName val="EXTERNAL"/>
      <sheetName val="LaborPY"/>
      <sheetName val="LaborKH"/>
      <sheetName val="Equip "/>
      <sheetName val="Material"/>
      <sheetName val="damgiua"/>
      <sheetName val="dgct"/>
      <sheetName val="WT-LIST"/>
      <sheetName val="Trạm biến áp"/>
      <sheetName val="Đơn Giá "/>
      <sheetName val="Chenh lech vat tu"/>
      <sheetName val="Diện tích"/>
      <sheetName val="1_Khái toán"/>
      <sheetName val="TONG HOP T5 1998"/>
      <sheetName val="ironmongery"/>
      <sheetName val="Chi tiet XD TBA"/>
      <sheetName val="Giá"/>
      <sheetName val="DM1776"/>
      <sheetName val="DM228"/>
      <sheetName val="DM4970"/>
      <sheetName val="Camay_DP"/>
      <sheetName val="DM6061"/>
      <sheetName val="Luong2"/>
      <sheetName val="XD"/>
      <sheetName val="Cuongricc"/>
      <sheetName val="Cp&gt;10-Ln&lt;10"/>
      <sheetName val="Ln&lt;20"/>
      <sheetName val="EIRR&gt;1&lt;1"/>
      <sheetName val="EIRR&gt; 2"/>
      <sheetName val="EIRR&lt;2"/>
      <sheetName val="Sheet2"/>
      <sheetName val="Data Input"/>
      <sheetName val="DTOAN"/>
      <sheetName val="rate material"/>
      <sheetName val="KL Chi tiết Xây tô"/>
      <sheetName val="CE(E)"/>
      <sheetName val="CE(M)"/>
      <sheetName val="Project Data"/>
      <sheetName val="chiettinh"/>
      <sheetName val="Phan khai KLuong"/>
      <sheetName val="Duphong"/>
      <sheetName val="Bill 1_Quy dinh chung"/>
      <sheetName val="1.R18 BF"/>
      <sheetName val="A"/>
      <sheetName val="G"/>
      <sheetName val="F-B"/>
      <sheetName val="H-J"/>
      <sheetName val="6.External works-R18"/>
      <sheetName val="실행"/>
      <sheetName val="Equipment"/>
      <sheetName val="DT_THAU"/>
      <sheetName val="말뚝지지력산정"/>
      <sheetName val="Barrem"/>
      <sheetName val="BM"/>
      <sheetName val="04 - XUONG DET B"/>
      <sheetName val="CTGX"/>
      <sheetName val="CTG-1"/>
      <sheetName val="07Base Cost"/>
      <sheetName val="Chi tiet KL"/>
      <sheetName val="Tổng hợp KL"/>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PAGE 1"/>
      <sheetName val="負荷集計（断熱不燃）"/>
      <sheetName val="갑지1"/>
      <sheetName val="7606-TBA"/>
      <sheetName val="7606-ĐZ"/>
      <sheetName val="DM 67"/>
      <sheetName val="Duc_bk"/>
      <sheetName val="6PILE  (돌출)"/>
      <sheetName val="6MONTHS"/>
      <sheetName val="????"/>
      <sheetName val="???S"/>
      <sheetName val="???"/>
      <sheetName val="??"/>
      <sheetName val="HÐ ngoài"/>
      <sheetName val="??????"/>
      <sheetName val="HÐ_ngoài"/>
      <sheetName val="DTXL"/>
      <sheetName val="Xay lapduongR3"/>
      <sheetName val="CANDOI"/>
      <sheetName val="MATK"/>
      <sheetName val="NHATKY"/>
      <sheetName val="Standardwerte"/>
      <sheetName val="BKBANRA"/>
      <sheetName val="BKMUAVAO"/>
      <sheetName val="INFO"/>
      <sheetName val="Summary"/>
      <sheetName val="GAEYO"/>
      <sheetName val="Đầu tư"/>
      <sheetName val="6787CWFASE2CASE2_00.xls"/>
      <sheetName val="T&amp;D"/>
      <sheetName val="list"/>
      <sheetName val="BIDDING-SUM"/>
      <sheetName val="Chenh lech ca may"/>
      <sheetName val="TLg CN&amp;Laixe"/>
      <sheetName val="TLg CN&amp;Laixe (2)"/>
      <sheetName val="TLg Laitau"/>
      <sheetName val="TLg Laitau (2)"/>
      <sheetName val="DL"/>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Bang trong luong rieng thep"/>
      <sheetName val="LEGEND"/>
      <sheetName val="gia cong tac"/>
      <sheetName val="____"/>
      <sheetName val="Measure 1306"/>
      <sheetName val="0"/>
      <sheetName val="PRI-LS"/>
      <sheetName val="NKC6"/>
      <sheetName val="Cước VC + ĐM CP Tư vấn"/>
      <sheetName val="Hệ số"/>
      <sheetName val="DTXD"/>
      <sheetName val="Door and window"/>
      <sheetName val="DETAIL "/>
      <sheetName val="GV1-D13 (Casement door)"/>
      <sheetName val="MTL$-INTER"/>
      <sheetName val="JP_List"/>
      <sheetName val="SUBS"/>
      <sheetName val="Feeds"/>
      <sheetName val="final list 2005"/>
      <sheetName val="final_list_2005"/>
      <sheetName val="WORKINGS"/>
      <sheetName val="LV data"/>
      <sheetName val="ESTI."/>
      <sheetName val="Gia vat tu"/>
      <sheetName val="CPDDII"/>
      <sheetName val="NVL"/>
      <sheetName val="Note"/>
      <sheetName val="DLdauvao"/>
      <sheetName val="CẤP THOÁT NƯỚC"/>
      <sheetName val="TH MTC"/>
      <sheetName val="TH N.Cong"/>
      <sheetName val="PU_ITALY_3"/>
      <sheetName val="Tro_giup3"/>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DG-TNHC-85"/>
      <sheetName val="Dia"/>
      <sheetName val="SP10"/>
      <sheetName val="THDT goi thau TB"/>
      <sheetName val="Tien do TV"/>
      <sheetName val="QD957"/>
      <sheetName val="Harga ME "/>
      <sheetName val="토공"/>
      <sheetName val="Alat"/>
      <sheetName val="Analisa Gabungan"/>
      <sheetName val="Sub"/>
      <sheetName val="dg7606"/>
      <sheetName val="DGsuyrong"/>
      <sheetName val="PhanTichVua"/>
      <sheetName val="PhanTichVT"/>
      <sheetName val="KhoiluongDT"/>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i tiet"/>
      <sheetName val="Bang 3_Chi tiet phan Dz"/>
      <sheetName val="KHOI LUONG"/>
      <sheetName val="CT_vat_lieu"/>
      <sheetName val="DM_6061"/>
      <sheetName val="DG_thep_ma_kem"/>
      <sheetName val="DG_DZ"/>
      <sheetName val="DG_TBA"/>
      <sheetName val="Data_Input"/>
      <sheetName val="DG1426"/>
      <sheetName val="KH-Q1,Q2,01"/>
      <sheetName val="Setting"/>
      <sheetName val="Settings"/>
      <sheetName val="Equipment list (PAC)"/>
      <sheetName val="計算条件"/>
      <sheetName val="TINH KHOI LUONG"/>
      <sheetName val="DATA BASE"/>
      <sheetName val="Mat_Source"/>
      <sheetName val="入力作成表"/>
      <sheetName val="CPA"/>
      <sheetName val="PS-Labour_M"/>
      <sheetName val="DG7606DZ"/>
      <sheetName val="BẢNG KHỐI LƯỢNG TỔNG HỢP"/>
      <sheetName val="VND"/>
      <sheetName val="Buy vs. Lease Car"/>
      <sheetName val="___S"/>
      <sheetName val="___"/>
      <sheetName val="__"/>
      <sheetName val="______"/>
      <sheetName val="GTTBA"/>
      <sheetName val="Hardware"/>
      <sheetName val="HWW"/>
      <sheetName val="TH_CPTB"/>
      <sheetName val="CP Khac cuoc VC"/>
      <sheetName val="新规"/>
      <sheetName val="Code"/>
      <sheetName val="Budget Code"/>
      <sheetName val="Master"/>
      <sheetName val="CTKL KTX HT"/>
      <sheetName val="2.Chiet tinh"/>
      <sheetName val="I-KAMAR"/>
      <sheetName val="daf-3(OK)"/>
      <sheetName val="daf-7(OK)"/>
      <sheetName val="subcon sched"/>
      <sheetName val="NHÀ NHẬP LIỆU"/>
      <sheetName val="MÓNG SILO"/>
      <sheetName val="PRE (E)"/>
      <sheetName val="HVAC.BLOCK B4"/>
      <sheetName val="SEX"/>
      <sheetName val="SourceData"/>
      <sheetName val="Z"/>
      <sheetName val="Tong du toan"/>
      <sheetName val="Bill 2 - ketcau"/>
      <sheetName val="A1"/>
      <sheetName val="IBASE"/>
      <sheetName val="DANHMUC"/>
      <sheetName val="CT1"/>
      <sheetName val="13-Cốt thép (10mm&lt;D≤18mm) FO16"/>
      <sheetName val="du lieu du to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PU_ITALY_4"/>
      <sheetName val="Tro_giup4"/>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7606"/>
      <sheetName val="Luong NII"/>
      <sheetName val="Cpbetong"/>
      <sheetName val="366fun"/>
      <sheetName val="DM_60606061"/>
      <sheetName val="DINH MUC THI NGHIEM"/>
      <sheetName val="CUOCVC"/>
      <sheetName val="Luong NI"/>
      <sheetName val="Vatlieu"/>
      <sheetName val="CT"/>
      <sheetName val="DTCTchung"/>
      <sheetName val="cuocbd"/>
      <sheetName val="CUOC"/>
      <sheetName val="Don gia chi tiet DIEN 2"/>
      <sheetName val="BANCO (2)"/>
      <sheetName val="MT DPin (2)"/>
      <sheetName val="don_giaQB"/>
      <sheetName val="dm 366"/>
      <sheetName val="DM 6060"/>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DinhMuc"/>
      <sheetName val="TK-TUBU"/>
      <sheetName val="DGIA"/>
      <sheetName val="TT"/>
      <sheetName val="DM_4970"/>
      <sheetName val="DM7606"/>
      <sheetName val="XDM22"/>
      <sheetName val="Gvlch"/>
      <sheetName val="DGLX"/>
      <sheetName val="7606(TT01)"/>
      <sheetName val="7606TBA(TT01)"/>
      <sheetName val="DG7606TBA"/>
      <sheetName val="CTTN"/>
      <sheetName val="Luong_Cnhan"/>
      <sheetName val="DMTN"/>
      <sheetName val="VatTU"/>
      <sheetName val="VC.xd"/>
      <sheetName val="Gia.VLTB"/>
      <sheetName val="B.Luong"/>
      <sheetName val="C.May"/>
      <sheetName val="DG 1426"/>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Thongtin"/>
      <sheetName val="DGiaT"/>
      <sheetName val="DGiaTN"/>
      <sheetName val="Income Statement"/>
      <sheetName val="Shareholders' Equity"/>
      <sheetName val="Dlieu dau vao"/>
      <sheetName val="OT"/>
      <sheetName val="Gia_vat_tu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Ca máy"/>
      <sheetName val="Dự toán"/>
      <sheetName val="Đơn Giá TH"/>
      <sheetName val="Nhân công"/>
      <sheetName val="Phân tích"/>
      <sheetName val="C.P Thiết bị"/>
      <sheetName val="T.H Kinh phí"/>
      <sheetName val="Vật tư"/>
      <sheetName val="Trang bìa"/>
      <sheetName val="#REF!"/>
      <sheetName val="NEW-PANEL"/>
      <sheetName val="Analisa &amp; Upah"/>
      <sheetName val="CTEMCOST"/>
      <sheetName val="Unit_Div6"/>
      <sheetName val="Purchase Order"/>
      <sheetName val="BOQ THAN"/>
      <sheetName val="Main"/>
      <sheetName val="DL ĐẦU VÀO"/>
      <sheetName val="경비2내역"/>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Formwork"/>
      <sheetName val="DETAIL_"/>
      <sheetName val="dghn"/>
      <sheetName val="DongiaVL2"/>
      <sheetName val="Active"/>
      <sheetName val="PMS"/>
      <sheetName val="1_MV"/>
      <sheetName val="D &amp; W sizes"/>
      <sheetName val="Ktmo"/>
      <sheetName val="1.MONG 1-2"/>
      <sheetName val="BOQ건축"/>
      <sheetName val="BocXep"/>
      <sheetName val="VCBo"/>
      <sheetName val="VCThuy"/>
      <sheetName val="Du lieu"/>
      <sheetName val="Cash2"/>
      <sheetName val="Markup"/>
      <sheetName val="Phan tich"/>
      <sheetName val="INPUT-STR"/>
      <sheetName val="REF"/>
      <sheetName val="CT Thang Mo"/>
      <sheetName val="CT  PL"/>
      <sheetName val="dongia _2_"/>
      <sheetName val="FAB별"/>
      <sheetName val="Thép CKN"/>
      <sheetName val="GOC-KO IN"/>
      <sheetName val="TMinh"/>
      <sheetName val="MAU 8A"/>
      <sheetName val="MAU 8B"/>
      <sheetName val="MAU 9"/>
      <sheetName val="MAU 10"/>
      <sheetName val="TLuong"/>
      <sheetName val="SORT"/>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sort2"/>
      <sheetName val="소일위대가코드표"/>
      <sheetName val="DATA1"/>
      <sheetName val="外気負荷"/>
      <sheetName val="02. PTDG"/>
      <sheetName val="Chiết tính"/>
      <sheetName val="DK1.Don gia"/>
      <sheetName val="Don gia (khong in)"/>
      <sheetName val="Dongiaxd"/>
      <sheetName val="CP HMC"/>
      <sheetName val="dutoan"/>
      <sheetName val="Cotthep.NPT"/>
      <sheetName val="vl.nc.mtc"/>
      <sheetName val="DMSC"/>
      <sheetName val="Heso DZ"/>
      <sheetName val="DGiaDZ"/>
      <sheetName val="Chi tiet -tong 9 thang"/>
      <sheetName val="BangMa"/>
      <sheetName val="gtrinh"/>
      <sheetName val="AG Pipe Qty Analysi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TB NẶNG"/>
      <sheetName val="Du tru CP-Bieu 01"/>
      <sheetName val="Bill No.3 - Prov. Sum (Ph2&amp;3)"/>
      <sheetName val="TH TN"/>
      <sheetName val="MTL(AG)"/>
      <sheetName val="TK chi tiet"/>
      <sheetName val="Brick"/>
      <sheetName val="Bill 2-Road HR2"/>
      <sheetName val="Bill 3 - Softscape HR2"/>
      <sheetName val="wk prgs"/>
      <sheetName val="Tongke"/>
      <sheetName val="Dự thầu"/>
      <sheetName val="Nhap VT oto"/>
      <sheetName val="Ma don vi"/>
      <sheetName val="bang cc"/>
      <sheetName val="Ｎｏ.13"/>
      <sheetName val="tra_vat_lieu"/>
      <sheetName val="DGchitiet "/>
      <sheetName val="Hao phí"/>
      <sheetName val="Structure data"/>
      <sheetName val="đọc số"/>
      <sheetName val="CP Du phong"/>
      <sheetName val="THCP Lap dat"/>
      <sheetName val="THCP xay dung"/>
      <sheetName val="Tong hop kinh phi"/>
      <sheetName val="QD79"/>
      <sheetName val="HỆ THỐNG PHÒNG CHÁY CHỮA CHÁY"/>
      <sheetName val="HỆ THỐNG CẤP THOÁT NƯỚC"/>
      <sheetName val="HỆ THỐNG ĐHKK"/>
      <sheetName val="MÁY PHÁT ĐIỆN"/>
      <sheetName val="HỆ THỐNG ĐIỆN"/>
      <sheetName val="Thiết bị chính"/>
      <sheetName val="2.1Warehouse 1"/>
      <sheetName val="CHI PHI"/>
      <sheetName val="MDA"/>
      <sheetName val="MKH"/>
      <sheetName val="DMNV"/>
      <sheetName val="DMNCC"/>
      <sheetName val="MHH"/>
      <sheetName val="見積書"/>
      <sheetName val="TNHC"/>
      <sheetName val="THEP TAM"/>
      <sheetName val="THEP HÌNH"/>
      <sheetName val="THEP HINH"/>
      <sheetName val="XA GO"/>
      <sheetName val="BANG TRA"/>
      <sheetName val="trialth"/>
      <sheetName val="1"/>
      <sheetName val="PCCC"/>
      <sheetName val="CĂN HỘ T16-17 "/>
      <sheetName val="TRỤC ĐỨNG THOÁT BẨN T15-17"/>
      <sheetName val="TRỤC ĐỨNG TM T15-17"/>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1.Requisition(E)"/>
      <sheetName val="CDTK"/>
      <sheetName val="NHATKYC"/>
      <sheetName val="BCX_NL"/>
      <sheetName val="TONG HOP"/>
      <sheetName val="Tổng GT"/>
      <sheetName val="GT"/>
      <sheetName val="KL"/>
      <sheetName val="Chi tiết KL"/>
      <sheetName val="khấu trừ phạt"/>
      <sheetName val="GT  KHAU TRU"/>
      <sheetName val="HAO HUT VAT TU (2)"/>
      <sheetName val="cao độ"/>
      <sheetName val="Specs"/>
      <sheetName val="Data.Wall"/>
      <sheetName val="phan tic chi tiet"/>
      <sheetName val="gui BKCT"/>
      <sheetName val="Gia vat lieu"/>
      <sheetName val="VT190111"/>
      <sheetName val="3. CNT"/>
      <sheetName val="unit price list(M)"/>
      <sheetName val=""/>
      <sheetName val="Precios unitarios AXH"/>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Rate1"/>
      <sheetName val="TH VL, NC, DDHT Thanhphuoc"/>
      <sheetName val="전기"/>
      <sheetName val="A6,MAY"/>
      <sheetName val="DG_BINH THUAN"/>
      <sheetName val="유림콘도"/>
      <sheetName val="유림골조"/>
      <sheetName val="Btra"/>
      <sheetName val="Door_and_window1"/>
      <sheetName val="Ma_don_vi"/>
      <sheetName val="bang_cc"/>
      <sheetName val="물량표"/>
      <sheetName val="Luong BN"/>
      <sheetName val="Luong TB"/>
      <sheetName val="Ca may TB"/>
      <sheetName val="Ca máy BN"/>
      <sheetName val="Vật liệu"/>
      <sheetName val="BẢNG ÁP GIÁ (in)"/>
      <sheetName val="NT (KL) IN"/>
      <sheetName val="DOM D2"/>
      <sheetName val="nhà ăn"/>
      <sheetName val="Công nhật"/>
      <sheetName val="btkt cột"/>
      <sheetName val="THÉP"/>
      <sheetName val="0. Input"/>
      <sheetName val="Notes"/>
      <sheetName val="1.2 Staff Schedule"/>
      <sheetName val="lam_moi"/>
      <sheetName val="DMCT"/>
      <sheetName val="Open"/>
      <sheetName val="Function"/>
      <sheetName val="Noisuy-LLL"/>
      <sheetName val="So lieu chung"/>
      <sheetName val="M1-XL-1c"/>
      <sheetName val="THKL"/>
      <sheetName val="PERSONNELIST"/>
      <sheetName val="1. Office"/>
      <sheetName val="Bill Prelim-CDT"/>
      <sheetName val="Prelims"/>
      <sheetName val="Bill BPTC-CDT"/>
      <sheetName val="Chi tiết BPTC"/>
      <sheetName val="Bill BPTC-CDT (PA MCT CDT)"/>
      <sheetName val="Chi tiết BPTC (PA MCT CDT)"/>
      <sheetName val="음료실행"/>
      <sheetName val="내역서을지"/>
      <sheetName val="SPEC"/>
      <sheetName val="VO-PS02-XD"/>
      <sheetName val="Doi so"/>
      <sheetName val="BQ-E20-02(Rp)"/>
      <sheetName val="F4-F7"/>
      <sheetName val="1.Civil (Org)"/>
      <sheetName val="villa"/>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1.San "/>
      <sheetName val="INF"/>
      <sheetName val="MTO REV.2(ARMOR)"/>
      <sheetName val="ReadFirs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T2-3"/>
      <sheetName val="Steel"/>
      <sheetName val="Order"/>
      <sheetName val="Tong hop vat tu"/>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125x125"/>
      <sheetName val="Bảng đo bóc KL OLK-09"/>
      <sheetName val="6.3 CHI TIET OLK-09"/>
      <sheetName val="TOSHIBA-Structure"/>
      <sheetName val="날개벽수량표"/>
      <sheetName val="B3A - TOWER A"/>
      <sheetName val="Annex B"/>
      <sheetName val="KHOI LUONG15-4"/>
      <sheetName val="HS"/>
      <sheetName val="TLG Type"/>
      <sheetName val="Dot 4"/>
      <sheetName val="A6"/>
      <sheetName val="KL thep lam sat"/>
      <sheetName val="Data-year2001i"/>
      <sheetName val="Tien Thuong"/>
      <sheetName val="NC XL 6T cuoi 01 CTy"/>
      <sheetName val="Data -6T dau"/>
      <sheetName val="Cong 6T"/>
      <sheetName val="DLDT"/>
      <sheetName val="Dgia vat tu"/>
      <sheetName val="Don gia_III"/>
      <sheetName val="D÷ liÖu"/>
      <sheetName val="Assumptions"/>
      <sheetName val="Chi phi van chuyen"/>
      <sheetName val="XLR_NoRangeSheet"/>
      <sheetName val="工艺分类库"/>
      <sheetName val="2.CDPS"/>
      <sheetName val="Pric塅䕃"/>
      <sheetName val="HRG BHN"/>
      <sheetName val="CĂN ĐH"/>
      <sheetName val="Q.A01.2-Sh"/>
      <sheetName val="TH các CC"/>
      <sheetName val="Div26 - Elect"/>
      <sheetName val="7.Khau tru "/>
      <sheetName val="4 CĂN"/>
      <sheetName val="Inputs_Sens"/>
      <sheetName val="IS_Sum_CM"/>
      <sheetName val="gia vt,nc,may"/>
      <sheetName val="Method_BouyancyFactor"/>
      <sheetName val="Method_PressureArea"/>
      <sheetName val="InputData"/>
      <sheetName val="B-2  (DPP)"/>
      <sheetName val="Huong dan"/>
      <sheetName val="Don gia NC"/>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Danh mục"/>
      <sheetName val="개산공사비"/>
      <sheetName val="Gld"/>
      <sheetName val="Gxd"/>
      <sheetName val="DT hợp đồng"/>
      <sheetName val="Bảng KL đợt 1"/>
      <sheetName val="Financ. Overview"/>
      <sheetName val="Toolbox"/>
      <sheetName val="Calculation"/>
      <sheetName val="Duthau"/>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PNT_QUOT__3"/>
      <sheetName val="COAT_WRAP_QIOT__3"/>
      <sheetName val="TINH GIA - SAN XUAT Vertico"/>
      <sheetName val="13.BANG CT"/>
      <sheetName val="14.MMUS GIUA NHIP"/>
      <sheetName val="4.HSPBngang"/>
      <sheetName val="6.Tinh tai"/>
      <sheetName val="2 NSl"/>
      <sheetName val="17.US CHU tho a_b"/>
      <sheetName val="15.MMUS GOI"/>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DGIAgoi1"/>
      <sheetName val="Bieu gia HD"/>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Kyhieuloptratsonba"/>
      <sheetName val="BTK-Dai Hoc Kien Giang"/>
      <sheetName val="PV Graph Data"/>
      <sheetName val="GJ_06"/>
      <sheetName val="doanh thu"/>
      <sheetName val="Dutoan KL"/>
      <sheetName val="Tổng hợp KPHM"/>
      <sheetName val="Cong"/>
      <sheetName val="BT3"/>
      <sheetName val="Dinh muc"/>
      <sheetName val="TDTKP"/>
      <sheetName val="DK-KH"/>
      <sheetName val="DZ 22KV"/>
      <sheetName val="5.2.1 Đo bóc KL OLK-06"/>
      <sheetName val="BANRA"/>
      <sheetName val="QUO"/>
      <sheetName val="Classification"/>
      <sheetName val="Annual_CFs_Asset"/>
      <sheetName val="DT"/>
      <sheetName val="Giathau"/>
      <sheetName val="KS tuyen"/>
      <sheetName val="THTL"/>
      <sheetName val="CP(dz)"/>
      <sheetName val="THCT"/>
      <sheetName val="Bang chiet tinh TBA"/>
      <sheetName val="PTVT"/>
      <sheetName val="GIÁ DỰ THẦU 30 CĂN"/>
      <sheetName val="datatt"/>
      <sheetName val="MB.DT.02"/>
      <sheetName val="01-&gt;12"/>
      <sheetName val="Article"/>
      <sheetName val="Hệ_qố2"/>
      <sheetName val="영동(D)"/>
      <sheetName val="electrical"/>
      <sheetName val="So sanh"/>
      <sheetName val="DT. NHA XUONG"/>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DI_ESTI"/>
      <sheetName val="CTDZTA(5)"/>
      <sheetName val="THONG SO"/>
      <sheetName val="Đơn giá chi tiết TN 39"/>
      <sheetName val="ABUT수량-A1"/>
      <sheetName val="THKP957"/>
      <sheetName val="Tính giá NC"/>
      <sheetName val="Tiên lượng"/>
      <sheetName val="SL cước"/>
      <sheetName val="Items"/>
      <sheetName val="Detail"/>
      <sheetName val="¥ "/>
      <sheetName val="KLall"/>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EQUIP LIST"/>
      <sheetName val="DG Chi tiet"/>
      <sheetName val=" 1710 HOINGHINLD"/>
      <sheetName val="99"/>
      <sheetName val="99 (2)"/>
      <sheetName val="134 "/>
      <sheetName val="DG-1776KV4"/>
      <sheetName val="DG 4970"/>
      <sheetName val="DM-1776"/>
      <sheetName val="Electrical Works"/>
      <sheetName val="H_T_ INCOMING SYSTEM"/>
      <sheetName val="Painting"/>
      <sheetName val="4.2.1 Đo bóc KL OLK-06"/>
      <sheetName val="4.1.1 CHI TIET OLK-06"/>
      <sheetName val="CAUDIT"/>
      <sheetName val="Gia VT-TB"/>
      <sheetName val="noi suy xa"/>
      <sheetName val="noi suy xa thu hoi"/>
      <sheetName val="Thuyết minh"/>
      <sheetName val="Đơn giá máy"/>
      <sheetName val="EQT-ESTN"/>
      <sheetName val="Cash Flow"/>
      <sheetName val="Yield"/>
      <sheetName val="DCQ"/>
      <sheetName val="DCS"/>
      <sheetName val="DD"/>
      <sheetName val="DMTL"/>
      <sheetName val="데리네이타현황"/>
      <sheetName val="dats"/>
      <sheetName val="CHITIET VL-NCHT1 (2)"/>
      <sheetName val="BID"/>
      <sheetName val="dulieumong"/>
      <sheetName val="DI-ESTI"/>
      <sheetName val="係数"/>
      <sheetName val="8521"/>
      <sheetName val="Package1"/>
      <sheetName val="현장별"/>
      <sheetName val="Unit price"/>
      <sheetName val="Tong DT"/>
      <sheetName val="phan tich don gia"/>
      <sheetName val="Bill No.1.6"/>
      <sheetName val="Bill No.1.10"/>
      <sheetName val="Bill No.3.3"/>
      <sheetName val="Bill No.1.4"/>
      <sheetName val="Bill No.1.7"/>
      <sheetName val="Summary Bill No. 3"/>
      <sheetName val="3. KC - PODIUM"/>
      <sheetName val="설계내역서"/>
      <sheetName val="說明"/>
      <sheetName val="tuong"/>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dg-VTu"/>
      <sheetName val="112016"/>
      <sheetName val="Bán đợt 1 trang"/>
      <sheetName val="DW"/>
      <sheetName val="DWD"/>
      <sheetName val="DW1"/>
      <sheetName val="pctg"/>
      <sheetName val="M-work"/>
      <sheetName val="WORK"/>
      <sheetName val="DWi"/>
      <sheetName val="PC=FLAT"/>
      <sheetName val="Cert1"/>
      <sheetName val="Chiet tinh dz35"/>
      <sheetName val="DG3285"/>
      <sheetName val="Tien Luong"/>
      <sheetName val="Breakdown (B)"/>
      <sheetName val="U.P_Breakdown"/>
      <sheetName val="기안"/>
      <sheetName val="Bù giá CM"/>
      <sheetName val="Links"/>
      <sheetName val="Lead"/>
      <sheetName val="Subsidiary Calculation"/>
      <sheetName val="갑지(추정)"/>
      <sheetName val="基本"/>
      <sheetName val="149-2"/>
      <sheetName val="tifico"/>
      <sheetName val="Unit price(Updateting)"/>
      <sheetName val="Cost List"/>
      <sheetName val="Detail Cost"/>
      <sheetName val="IC Price New"/>
      <sheetName val="QUOTE-IC"/>
      <sheetName val="Summary Table"/>
      <sheetName val="Sales Person"/>
      <sheetName val="Bidding Entity"/>
      <sheetName val="DOA"/>
      <sheetName val="CTDZ6kv (gd1) "/>
      <sheetName val="CTDZ 0.4+cto (GD1)"/>
      <sheetName val="CTTBA (gd1)"/>
      <sheetName val="선가03C"/>
      <sheetName val="03 Detailed"/>
      <sheetName val="01 Bid Price summary"/>
      <sheetName val="Home Office Manhours"/>
      <sheetName val="Field SPV Barchart"/>
      <sheetName val="95D"/>
      <sheetName val="94D"/>
      <sheetName val="LX -TT05"/>
      <sheetName val="NC Moi TT05"/>
      <sheetName val="COAT&amp;WRAP-QIOT-#3"/>
      <sheetName val="IMF Code"/>
      <sheetName val="Main_Mech"/>
      <sheetName val="Sub_Mech"/>
      <sheetName val="ThongtinDN"/>
      <sheetName val="DM DU AN"/>
      <sheetName val="DM TP."/>
      <sheetName val="File Chi tiet"/>
      <sheetName val="beam"/>
      <sheetName val="DT san XD-So lieu cu"/>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5.2.1 Đo bóc KL OLK-10"/>
      <sheetName val="inputcua"/>
      <sheetName val="Phu Bai Bridge"/>
      <sheetName val="CashFlows"/>
      <sheetName val="BẢNG DIỄN GIẢI KL (7)"/>
      <sheetName val="Abutment"/>
      <sheetName val="DG05new"/>
      <sheetName val="CauHinh"/>
      <sheetName val="don gia 1426"/>
      <sheetName val="DLTA"/>
      <sheetName val="CTGS"/>
      <sheetName val="Solieu"/>
      <sheetName val="Dashboard - BQL - VHL"/>
      <sheetName val="Chu dau tu"/>
      <sheetName val="Bán_đợt_1_trang"/>
      <sheetName val="Tong_DT"/>
      <sheetName val="phan_tich_don_gia"/>
      <sheetName val="Cost_List"/>
      <sheetName val="Detail_Cost"/>
      <sheetName val="IC_Price_New"/>
      <sheetName val="Summary_Table"/>
      <sheetName val="Sales_Person"/>
      <sheetName val="Bidding_Entity"/>
      <sheetName val="THPDMoi  (2)"/>
      <sheetName val="thao-go"/>
      <sheetName val="t-h HA THE"/>
      <sheetName val="TH XL"/>
      <sheetName val="chitiet"/>
      <sheetName val="Tiepdia"/>
      <sheetName val="CHITIET VL-NC"/>
      <sheetName val="Bangia"/>
      <sheetName val="D+W"/>
      <sheetName val="SGC RATE"/>
      <sheetName val="DSNV"/>
      <sheetName val="Cau tao gia xay to"/>
      <sheetName val="주식"/>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Tru TT"/>
      <sheetName val="Thg 04"/>
      <sheetName val="Thg 05"/>
      <sheetName val="Thg 06"/>
      <sheetName val="Thg 07"/>
      <sheetName val="Thg 08"/>
      <sheetName val="Thg 09"/>
      <sheetName val="Thg 10"/>
      <sheetName val="Thg 11"/>
      <sheetName val="Thg 12"/>
      <sheetName val="ERECIN"/>
      <sheetName val="kl3p"/>
      <sheetName val="kl3pct"/>
      <sheetName val="kl3pcto"/>
      <sheetName val="변경내역"/>
      <sheetName val="Bia lot"/>
      <sheetName val="DSKH"/>
      <sheetName val="Takeoff"/>
      <sheetName val="Tcd"/>
      <sheetName val="TABLE-A"/>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toyota"/>
      <sheetName val="NTCV1"/>
      <sheetName val="THÔNG TIN"/>
      <sheetName val="w't table"/>
      <sheetName val="Probbl - Production"/>
      <sheetName val="KEILA TP 2020-07"/>
      <sheetName val="COST_ACC"/>
      <sheetName val="Backup"/>
      <sheetName val="CHI PHÍ NHÔM"/>
      <sheetName val="BILL 34Āᐁë"/>
      <sheetName val="BILL 34Āᐁë_x0000__x0000__x0001__x0000__x0000__x0000_ HẦM"/>
      <sheetName val="내역"/>
      <sheetName val="PL02"/>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Dinh Muc Vat Tu"/>
      <sheetName val="mã "/>
      <sheetName val="Currency Rate"/>
      <sheetName val="BQ"/>
      <sheetName val="lookups"/>
      <sheetName val="BOM-13.11-Other(PS1+PS2)"/>
      <sheetName val="Tra_thep"/>
      <sheetName val="PAINT_SPEC"/>
      <sheetName val="Cot"/>
      <sheetName val="SLabs"/>
      <sheetName val="BANGTRA"/>
      <sheetName val="CHITIET VL-NC-TT1p"/>
      <sheetName val="2. BBNT KLHT"/>
      <sheetName val="CFS3"/>
      <sheetName val="CFA (ME)"/>
      <sheetName val="MEP Building"/>
      <sheetName val="AASHTO92"/>
      <sheetName val="Breakdown"/>
      <sheetName val="DTCT"/>
      <sheetName val="TKXM"/>
      <sheetName val="Menu"/>
      <sheetName val="Bordereau"/>
      <sheetName val="SucChiuTaiCuaCoc"/>
      <sheetName val="재료비단가(VALVE)"/>
      <sheetName val="SCHEDULE"/>
      <sheetName val="B3A-APARTMENT"/>
      <sheetName val="TH khoi luong"/>
      <sheetName val="Chi tiet khoi luong"/>
      <sheetName val="TK thep"/>
      <sheetName val="CT THOÁT WC VP"/>
      <sheetName val="CT CẤP WC VP"/>
      <sheetName val="CT THOÁT MƯA VP TRỤC LỚN"/>
      <sheetName val="CT THOÁT MƯA VP TRỤC NHỎ"/>
      <sheetName val="QSUM"/>
      <sheetName val="CFA"/>
      <sheetName val="TKLD"/>
      <sheetName val="NHOM KINH"/>
      <sheetName val="Chênh lệch máy thi công"/>
      <sheetName val="Chênh lệch nhân công"/>
      <sheetName val="Chênh lệch vật liệu"/>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LUONG SCL"/>
      <sheetName val="Chao gia T12_RE"/>
      <sheetName val="Luong_BN"/>
      <sheetName val="Luong_TB"/>
      <sheetName val="Ca_may_TB"/>
      <sheetName val="Ca_máy_BN"/>
      <sheetName val="Vật_liệu"/>
      <sheetName val="NTKL"/>
      <sheetName val="g-vl"/>
      <sheetName val="Luong (TP Việt Trì)"/>
      <sheetName val="DG "/>
      <sheetName val="Share Price 2002"/>
      <sheetName val="Case"/>
      <sheetName val="SumVal"/>
      <sheetName val="Tabela1"/>
      <sheetName val="MSB-DB"/>
      <sheetName val="BP"/>
      <sheetName val="GIAVLIEU"/>
      <sheetName val="CTtr"/>
      <sheetName val="Nhập liệu"/>
      <sheetName val="Gia-VL"/>
      <sheetName val="chitietCS"/>
      <sheetName val="chitietTD"/>
      <sheetName val="Auto Monthly Inputs "/>
      <sheetName val="Bech_Lab"/>
      <sheetName val="KUNGDEVI"/>
      <sheetName val="Bia1"/>
      <sheetName val="Luong 2622EVN"/>
      <sheetName val="Gia NC theo TT05"/>
      <sheetName val="DG VL KS"/>
      <sheetName val="DEF"/>
      <sheetName val="6. Scope of work "/>
      <sheetName val="4.6 Phân tích nhân sự "/>
      <sheetName val="4.5 Mức độ tham gia dự án"/>
      <sheetName val="List of Staff"/>
      <sheetName val="_ QUOTATION.xlsx"/>
      <sheetName val="Don gia XD"/>
      <sheetName val="Currency"/>
      <sheetName val="tra-vat-lieu"/>
      <sheetName val="Utilities"/>
      <sheetName val="Civil_B1"/>
      <sheetName val="Civil_B4"/>
      <sheetName val="토목주소"/>
      <sheetName val="프랜트면허"/>
      <sheetName val="기본DATA"/>
      <sheetName val="노임이"/>
      <sheetName val="Cước CG"/>
      <sheetName val="TienLuong"/>
      <sheetName val="Para"/>
      <sheetName val="PNTEXT"/>
      <sheetName val="DFA"/>
      <sheetName val="Land Dev't. Ph-1"/>
      <sheetName val="Hac.Lots"/>
      <sheetName val="4-Lane bridge"/>
      <sheetName val="Res.Lots"/>
      <sheetName val="Spine Road"/>
      <sheetName val="caocot"/>
      <sheetName val="CT_trtreo"/>
      <sheetName val="pphtAV"/>
      <sheetName val="264"/>
      <sheetName val="datta"/>
      <sheetName val="sortÔ"/>
      <sheetName val="ChiTietDZ"/>
      <sheetName val="VuaBT"/>
      <sheetName val="BAG-2"/>
      <sheetName val="COPING"/>
      <sheetName val="BTH"/>
      <sheetName val="CaiDat"/>
      <sheetName val="CPK"/>
      <sheetName val="Boc KL DAT+CAT+BT"/>
      <sheetName val="Boc KL thép"/>
      <sheetName val="Bieu do nhan luc"/>
      <sheetName val="B1_HT"/>
      <sheetName val="DSV6 Summ"/>
      <sheetName val="DS_GioiTinh"/>
      <sheetName val="DS_LoaiNhanVien"/>
      <sheetName val="DS_QuocTich"/>
      <sheetName val="DS_TinhTrangGiaDinh"/>
      <sheetName val="DS_TonGiao"/>
      <sheetName val="PHG"/>
      <sheetName val="THKP"/>
      <sheetName val="BangQuiDoi"/>
      <sheetName val="5.2.1 Đo bóc KL OLK-07"/>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표지"/>
      <sheetName val="직종인원"/>
      <sheetName val="총원dB"/>
      <sheetName val="Bank Rev"/>
      <sheetName val="dlvoid"/>
      <sheetName val="STAX"/>
      <sheetName val="PU_ITALY_23"/>
      <sheetName val="final_list_200523"/>
      <sheetName val="Tro_giup22"/>
      <sheetName val="Labour_Summary14"/>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Elemental Breakdown+20%"/>
      <sheetName val="PHẦN KIẾN TRÚC"/>
      <sheetName val="DGKL_TRỤC NGOAI NHA"/>
      <sheetName val="Sum ELE  CAP S1-4  "/>
      <sheetName val="Form"/>
      <sheetName val="Bill 2"/>
      <sheetName val="Bill 3"/>
      <sheetName val="Bill 4a - 1A"/>
      <sheetName val="Bill 4a (Fiber) - 1A"/>
      <sheetName val="Bill 4b"/>
      <sheetName val="Bill 4c"/>
      <sheetName val="Bill 5"/>
      <sheetName val="Bill 4a - 1B"/>
      <sheetName val="Bill 4a (Fiber) - 1B"/>
      <sheetName val="ctiet-KVThanhTri-YUR"/>
      <sheetName val="242_3 summaryOPC"/>
      <sheetName val="afis"/>
      <sheetName val="TAKE-OFF"/>
      <sheetName val="1.1General"/>
      <sheetName val="0.Data"/>
      <sheetName val="0.Data_new"/>
      <sheetName val="WEIGHT"/>
      <sheetName val="Aging Sept"/>
      <sheetName val="Invoice"/>
      <sheetName val="Aging_Sept"/>
      <sheetName val="Overview"/>
      <sheetName val="調整項目マスタ"/>
      <sheetName val="DoanhNghiệp"/>
      <sheetName val="ThôngTin"/>
      <sheetName val="sales current month"/>
      <sheetName val="View Variance"/>
      <sheetName val="CTG-PRECHEx1_4ꀋ"/>
      <sheetName val="Gia giao VL den HT"/>
      <sheetName val="DT_san_XD-So_lieu_cu1"/>
      <sheetName val="FF-2_(1)1"/>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Phu_Bai_Bridge1"/>
      <sheetName val="5_2_1_Đo_bóc_KL_OLK-101"/>
      <sheetName val="BẢNG_DIỄN_GIẢI_KL_(7)1"/>
      <sheetName val="don_gia_14261"/>
      <sheetName val="Luong_BN1"/>
      <sheetName val="Luong_TB1"/>
      <sheetName val="Ca_may_TB1"/>
      <sheetName val="Ca_máy_BN1"/>
      <sheetName val="Vật_liệu1"/>
      <sheetName val="LX_-TT051"/>
      <sheetName val="NC_Moi_TT051"/>
      <sheetName val="Bia_lot1"/>
      <sheetName val="TH_DZ3512"/>
      <sheetName val="RAB_AR&amp;STR10"/>
      <sheetName val="chi_tiet_TBA10"/>
      <sheetName val="chi_tiet_C10"/>
      <sheetName val="Don_gia10"/>
      <sheetName val="DON_GIA_TRAM_(3)10"/>
      <sheetName val="XT_Buoc_39"/>
      <sheetName val="DON_GIA_CAN_THO12"/>
      <sheetName val="7606_DZ10"/>
      <sheetName val="Don_gia_chi_tiet10"/>
      <sheetName val="Customize_Your_Purchase_Order10"/>
      <sheetName val="CHITIET_VL-NC-TT_-1p10"/>
      <sheetName val="CHITIET_VL-NC-TT-3p9"/>
      <sheetName val="TONG_HOP_VL-NC_TT10"/>
      <sheetName val="KPVC-BD_10"/>
      <sheetName val="dongia_(2)9"/>
      <sheetName val="Adix_A9"/>
      <sheetName val="Ky_Lam_Bridge9"/>
      <sheetName val="Provisional_Sums_Item9"/>
      <sheetName val="Gas_Pressure_Welding9"/>
      <sheetName val="General_Item&amp;General_Requireme9"/>
      <sheetName val="General_Items9"/>
      <sheetName val="Regenral_Requirements9"/>
      <sheetName val="HĐ_ngoài9"/>
      <sheetName val="Ng_hàng_xà+bulong9"/>
      <sheetName val="chiet_tinh9"/>
      <sheetName val="S-curve_9"/>
      <sheetName val="DM_60619"/>
      <sheetName val="CT_vat_lieu9"/>
      <sheetName val="So_doi_chieu_LC9"/>
      <sheetName val="Bang_3_Chi_tiet_phan_Dz8"/>
      <sheetName val="Commercial_value9"/>
      <sheetName val="project_management9"/>
      <sheetName val="REINF_9"/>
      <sheetName val="Rates_20099"/>
      <sheetName val="Du_toan9"/>
      <sheetName val="MAIN_GATE_HOUSE9"/>
      <sheetName val="TONG_HOP_VL-NC9"/>
      <sheetName val="Bang_KL9"/>
      <sheetName val="MH_RATE9"/>
      <sheetName val="07Base_Cost8"/>
      <sheetName val="rate_material8"/>
      <sheetName val="DG_thep_ma_kem9"/>
      <sheetName val="Lcau_-_Lxuc9"/>
      <sheetName val="Equip_8"/>
      <sheetName val="A1_CN8"/>
      <sheetName val="Đầu_vào8"/>
      <sheetName val="Chi_tiet_XD_TBA8"/>
      <sheetName val="Trạm_biến_áp8"/>
      <sheetName val="Đơn_Giá_8"/>
      <sheetName val="CT-0_4KV8"/>
      <sheetName val="Chenh_lech_vat_tu8"/>
      <sheetName val="Diện_tích8"/>
      <sheetName val="1_Khái_toán8"/>
      <sheetName val="TONG_HOP_T5_19988"/>
      <sheetName val="KL_Chi_tiết_Xây_tô8"/>
      <sheetName val="DG_DZ9"/>
      <sheetName val="DG_TBA9"/>
      <sheetName val="Xay_lapduongR38"/>
      <sheetName val="HÐ_ngoài9"/>
      <sheetName val="DM_678"/>
      <sheetName val="Data_Input9"/>
      <sheetName val="Bill_1_Quy_dinh_chung8"/>
      <sheetName val="1_R18_BF8"/>
      <sheetName val="6_External_works-R188"/>
      <sheetName val="Gia_vat_tu8"/>
      <sheetName val="Elect_(3)8"/>
      <sheetName val="plan&amp;section_of_foundation8"/>
      <sheetName val="design_criteria8"/>
      <sheetName val="Bond_수수료_계산_포맷8"/>
      <sheetName val="ITB_COST8"/>
      <sheetName val="4_PTDG8"/>
      <sheetName val="LV_data8"/>
      <sheetName val="Chi_tiet_KL8"/>
      <sheetName val="Tổng_hợp_KL8"/>
      <sheetName val="04_-_XUONG_DET_B8"/>
      <sheetName val="Phan_khai_KLuong8"/>
      <sheetName val="_038"/>
      <sheetName val="chieu_day_san8"/>
      <sheetName val="Podium_Concrete_Works8"/>
      <sheetName val="KLCT-_TOWER8"/>
      <sheetName val="KLCT-_PODIUM8"/>
      <sheetName val="Gia_thanh_chuoi_su8"/>
      <sheetName val="Tiep_dia8"/>
      <sheetName val="Don_gia_vung_III-Can_Tho8"/>
      <sheetName val="Area_Cal8"/>
      <sheetName val="PAGE_18"/>
      <sheetName val="EIRR&gt;_28"/>
      <sheetName val="Đầu_tư8"/>
      <sheetName val="Project_Data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A1,_May8"/>
      <sheetName val="Vat_lieu8"/>
      <sheetName val="Bang_trong_luong_rieng_thep8"/>
      <sheetName val="6PILE__(돌출)8"/>
      <sheetName val="gia_cong_tac8"/>
      <sheetName val="Measure_13068"/>
      <sheetName val="_Bill_5-Earthing_2_-_Add_Works8"/>
      <sheetName val="Cước_VC_+_ĐM_CP_Tư_vấn8"/>
      <sheetName val="Hệ_số8"/>
      <sheetName val="DETAIL_8"/>
      <sheetName val="GV1-D13_(Casement_door)8"/>
      <sheetName val="ESTI_8"/>
      <sheetName val="CẤP_THOÁT_NƯỚC8"/>
      <sheetName val="TH_MTC8"/>
      <sheetName val="TH_N_Cong8"/>
      <sheetName val="THDT_goi_thau_TB8"/>
      <sheetName val="Tien_do_TV8"/>
      <sheetName val="Harga_ME_8"/>
      <sheetName val="Analisa_Gabungan8"/>
      <sheetName val="bridge_#_18"/>
      <sheetName val="Isolasi_Luar_Dalam8"/>
      <sheetName val="Isolasi_Luar8"/>
      <sheetName val="KL_san_lap8"/>
      <sheetName val="Chi_tiet8"/>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Chenh_lech_ca_may8"/>
      <sheetName val="TLg_CN&amp;Laixe8"/>
      <sheetName val="TLg_CN&amp;Laixe_(2)8"/>
      <sheetName val="TLg_Laitau8"/>
      <sheetName val="TLg_Laitau_(2)8"/>
      <sheetName val="KHOI_LUONG8"/>
      <sheetName val="Equipment_list_(PAC)8"/>
      <sheetName val="TINH_KHOI_LUONG8"/>
      <sheetName val="DATA_BASE8"/>
      <sheetName val="BẢNG_KHỐI_LƯỢNG_TỔNG_HỢP7"/>
      <sheetName val="Buy_vs__Lease_Car8"/>
      <sheetName val="CP_Khac_cuoc_VC7"/>
      <sheetName val="Budget_Code7"/>
      <sheetName val="CTKL_KTX_HT7"/>
      <sheetName val="2_Chiet_tinh7"/>
      <sheetName val="subcon_sched8"/>
      <sheetName val="NHÀ_NHẬP_LIỆU7"/>
      <sheetName val="MÓNG_SILO7"/>
      <sheetName val="PRE_(E)8"/>
      <sheetName val="HVAC_BLOCK_B48"/>
      <sheetName val="Tong_du_toan7"/>
      <sheetName val="Bill_2_-_ketcau7"/>
      <sheetName val="13-Cốt_thép_(10mm&lt;D≤18mm)_FO167"/>
      <sheetName val="du_lieu_du_toan7"/>
      <sheetName val="BANCO_(2)7"/>
      <sheetName val="MT_DPin_(2)7"/>
      <sheetName val="Chi_tiet_lan_can7"/>
      <sheetName val="BOQ_THAN7"/>
      <sheetName val="DL_ĐẦU_VÀO7"/>
      <sheetName val="D_&amp;_W_sizes7"/>
      <sheetName val="Analisa_&amp;_Upah7"/>
      <sheetName val="Purchase_Order7"/>
      <sheetName val="Du_lieu8"/>
      <sheetName val="Phan_tich7"/>
      <sheetName val="Luong_NII7"/>
      <sheetName val="DINH_MUC_THI_NGHIEM7"/>
      <sheetName val="Luong_NI7"/>
      <sheetName val="CT_Thang_Mo7"/>
      <sheetName val="CT__PL7"/>
      <sheetName val="dongia__2_7"/>
      <sheetName val="Thép_CKN7"/>
      <sheetName val="GOC-KO_IN7"/>
      <sheetName val="MAU_8A7"/>
      <sheetName val="MAU_8B7"/>
      <sheetName val="MAU_97"/>
      <sheetName val="MAU_107"/>
      <sheetName val="cash_budget7"/>
      <sheetName val="Dlieu_dau_vao7"/>
      <sheetName val="CHI_PHI5"/>
      <sheetName val="02__PTDG7"/>
      <sheetName val="Chiết_tính7"/>
      <sheetName val="DK1_Don_gia7"/>
      <sheetName val="Income_Statement7"/>
      <sheetName val="Shareholders'_Equity7"/>
      <sheetName val="VC_xd5"/>
      <sheetName val="Gia_VLTB5"/>
      <sheetName val="B_Luong5"/>
      <sheetName val="C_May5"/>
      <sheetName val="Don_gia_(khong_in)7"/>
      <sheetName val="1_MONG_1-27"/>
      <sheetName val="TB_NẶNG5"/>
      <sheetName val="Du_tru_CP-Bieu_015"/>
      <sheetName val="dm_3665"/>
      <sheetName val="DM_60605"/>
      <sheetName val="Dự_thầu5"/>
      <sheetName val="Nhap_VT_oto5"/>
      <sheetName val="Hao_phí5"/>
      <sheetName val="Ma_don_vi5"/>
      <sheetName val="bang_cc5"/>
      <sheetName val="Structure_data5"/>
      <sheetName val="TH_TN5"/>
      <sheetName val="Bill_No_3_-_Prov__Sum_(Ph2&amp;3)5"/>
      <sheetName val="đọc_số5"/>
      <sheetName val="CP_Du_phong5"/>
      <sheetName val="THCP_Lap_dat5"/>
      <sheetName val="THCP_xay_dung5"/>
      <sheetName val="Tong_hop_kinh_phi5"/>
      <sheetName val="CP_HMC5"/>
      <sheetName val="HỆ_THỐNG_PHÒNG_CHÁY_CHỮA_CHÁY5"/>
      <sheetName val="HỆ_THỐNG_CẤP_THOÁT_NƯỚC5"/>
      <sheetName val="HỆ_THỐNG_ĐHKK5"/>
      <sheetName val="MÁY_PHÁT_ĐIỆN5"/>
      <sheetName val="HỆ_THỐNG_ĐIỆN5"/>
      <sheetName val="Thiết_bị_chính5"/>
      <sheetName val="Ｎｏ_135"/>
      <sheetName val="DGchitiet_5"/>
      <sheetName val="wk_prgs5"/>
      <sheetName val="AG_Pipe_Qty_Analysis5"/>
      <sheetName val="2_1Warehouse_15"/>
      <sheetName val="CĂN_HỘ_T16-17_5"/>
      <sheetName val="TRỤC_ĐỨNG_THOÁT_BẨN_T15-175"/>
      <sheetName val="TRỤC_ĐỨNG_TM_T15-175"/>
      <sheetName val="TK_chi_tiet5"/>
      <sheetName val="Bill_2-Road_HR25"/>
      <sheetName val="Bill_3_-_Softscape_HR25"/>
      <sheetName val="THEP_TAM5"/>
      <sheetName val="THEP_HÌNH5"/>
      <sheetName val="THEP_HINH5"/>
      <sheetName val="XA_GO5"/>
      <sheetName val="BANG_TRA5"/>
      <sheetName val="Main_Bldg-Rev025"/>
      <sheetName val="D&amp;W_def_5"/>
      <sheetName val="Nhan_cong5"/>
      <sheetName val="Thiet_bi5"/>
      <sheetName val="Vat_tu5"/>
      <sheetName val="DM_ChiPhi5"/>
      <sheetName val="May_TC5"/>
      <sheetName val="TH_Kinh_phi5"/>
      <sheetName val="Ptvl_5"/>
      <sheetName val="Móng,_nền_5"/>
      <sheetName val="1_Requisition(E)5"/>
      <sheetName val="So_lieu_chung4"/>
      <sheetName val="Q_A01_2-Sh4"/>
      <sheetName val="DG_14264"/>
      <sheetName val="Dự_toán5"/>
      <sheetName val="Đơn_Giá_TH5"/>
      <sheetName val="Nhân_công5"/>
      <sheetName val="Phân_tích5"/>
      <sheetName val="C_P_Thiết_bị5"/>
      <sheetName val="T_H_Kinh_phí5"/>
      <sheetName val="Vật_tư5"/>
      <sheetName val="Trang_bìa5"/>
      <sheetName val="phan_tic_chi_tiet5"/>
      <sheetName val="TONG_HOP5"/>
      <sheetName val="Tổng_GT5"/>
      <sheetName val="Chi_tiết_KL5"/>
      <sheetName val="khấu_trừ_phạt5"/>
      <sheetName val="GT__KHAU_TRU5"/>
      <sheetName val="HAO_HUT_VAT_TU_(2)5"/>
      <sheetName val="cao_độ5"/>
      <sheetName val="Data_Wall5"/>
      <sheetName val="3__CNT4"/>
      <sheetName val="unit_price_list(M)4"/>
      <sheetName val="Theo_doi_Doanh_thu_20174"/>
      <sheetName val="Gia_vat_lieu4"/>
      <sheetName val="gui_BKCT4"/>
      <sheetName val="Precios_unitarios_AXH4"/>
      <sheetName val="Chi_tiet_cong_no5"/>
      <sheetName val="PHÁT_SINH_TẦNG_1_5"/>
      <sheetName val="PHÁT_SINH_TẦNG_25"/>
      <sheetName val="Hầm_chuyển_psinh5"/>
      <sheetName val="Ống_thẳng5"/>
      <sheetName val="Côn_thu5"/>
      <sheetName val="Vuông_tròn5"/>
      <sheetName val="Chân_rẽ5"/>
      <sheetName val="Chạc_ba5"/>
      <sheetName val="Danh_mục3"/>
      <sheetName val="PV_Graph_Data3"/>
      <sheetName val="1_2_Staff_Schedule4"/>
      <sheetName val="BẢNG_ÁP_GIÁ_(in)4"/>
      <sheetName val="NT_(KL)_IN4"/>
      <sheetName val="DOM_D24"/>
      <sheetName val="nhà_ăn4"/>
      <sheetName val="Công_nhật4"/>
      <sheetName val="btkt_cột4"/>
      <sheetName val="Bảng_đo_bóc_KL_OLK-094"/>
      <sheetName val="6_3_CHI_TIET_OLK-094"/>
      <sheetName val="BTK-Dai_Hoc_Kien_Giang3"/>
      <sheetName val="0__Input4"/>
      <sheetName val="TH_các_CC4"/>
      <sheetName val="Don_gia_chi_tiet_DIEN_24"/>
      <sheetName val="Chi_tiet_-tong_9_thang4"/>
      <sheetName val="TH_VL,_NC,_DDHT_Thanhphuoc4"/>
      <sheetName val="1__Office4"/>
      <sheetName val="KL_THEP__GIAM_DO_DUNG_COUPLER4"/>
      <sheetName val="01_KL_THÉP_NHẬP_VỀ4"/>
      <sheetName val="2__NT_VLDV4"/>
      <sheetName val="GHI_CHU4"/>
      <sheetName val="1_BB_LMHT4"/>
      <sheetName val="Bê_tông_bảo_vệ4"/>
      <sheetName val="01__Data4"/>
      <sheetName val="Neo,_nối_cốt_thép_dầm,_cột4"/>
      <sheetName val="Uốn_móc_cốt_thép4"/>
      <sheetName val="Tiêu_chuẩn_cốt_thép4"/>
      <sheetName val="Doi_so4"/>
      <sheetName val="1_Civil_(Org)4"/>
      <sheetName val="Bill_Prelim-CDT4"/>
      <sheetName val="Bill_BPTC-CDT4"/>
      <sheetName val="Chi_tiết_BPTC4"/>
      <sheetName val="Bill_BPTC-CDT_(PA_MCT_CDT)4"/>
      <sheetName val="Chi_tiết_BPTC_(PA_MCT_CDT)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DM_336cai_tao4"/>
      <sheetName val="MTO_REV_2(ARMOR)4"/>
      <sheetName val="Dutoan_KL3"/>
      <sheetName val="doanh_thu3"/>
      <sheetName val="KHOI_LUONG15-4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L_thep_lam_sat4"/>
      <sheetName val="DM-VNT_ko_sd4"/>
      <sheetName val="B3A_-_TOWER_A4"/>
      <sheetName val="Annex_B4"/>
      <sheetName val="Cotthep_NPT4"/>
      <sheetName val="vl_nc_mtc4"/>
      <sheetName val="Tien_Thuong4"/>
      <sheetName val="NC_XL_6T_cuoi_01_CTy4"/>
      <sheetName val="Data_-6T_dau4"/>
      <sheetName val="Cong_6T4"/>
      <sheetName val="TLG_Type4"/>
      <sheetName val="Tong_hop_vat_tu4"/>
      <sheetName val="1_San_4"/>
      <sheetName val="Dot_44"/>
      <sheetName val="HRG_BHN4"/>
      <sheetName val="CĂN_ĐH4"/>
      <sheetName val="Chi_phi_van_chuyen4"/>
      <sheetName val="Dgia_vat_tu4"/>
      <sheetName val="Don_gia_III4"/>
      <sheetName val="D÷_liÖu4"/>
      <sheetName val="DT_hợp_đồng3"/>
      <sheetName val="Bảng_KL_đợt_13"/>
      <sheetName val="2_CDPS4"/>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Heso_DZ4"/>
      <sheetName val="Bieu_gia_HD3"/>
      <sheetName val="Div26_-_Elect4"/>
      <sheetName val="7_Khau_tru_4"/>
      <sheetName val="4_CĂN4"/>
      <sheetName val="DG_BINH_THUAN4"/>
      <sheetName val="GIÁ_DỰ_THẦU_30_CĂN3"/>
      <sheetName val="DG_Chi_tiet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DZ_22KV3"/>
      <sheetName val="_1710_HOINGHINLD3"/>
      <sheetName val="99_(2)3"/>
      <sheetName val="134_3"/>
      <sheetName val="DG_49703"/>
      <sheetName val="Don_gia_NC4"/>
      <sheetName val="B-2__(DPP)4"/>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13_BANG_CT3"/>
      <sheetName val="14_MMUS_GIUA_NHIP3"/>
      <sheetName val="4_HSPBngang3"/>
      <sheetName val="6_Tinh_tai3"/>
      <sheetName val="2_NSl3"/>
      <sheetName val="17_US_CHU_tho_a_b3"/>
      <sheetName val="15_MMUS_GOI3"/>
      <sheetName val="TINH_GIA_-_SAN_XUAT_Vertico3"/>
      <sheetName val="gia_vt,nc,may3"/>
      <sheetName val="Huong_dan3"/>
      <sheetName val="Tổng_hợp_KPHM3"/>
      <sheetName val="5_2_1_Đo_bóc_KL_OLK-063"/>
      <sheetName val="MB_DT_023"/>
      <sheetName val="Dinh_muc3"/>
      <sheetName val="KS_tuyen3"/>
      <sheetName val="Bang_chiet_tinh_TBA3"/>
      <sheetName val="4_2_1_Đo_bóc_KL_OLK-063"/>
      <sheetName val="4_1_1_CHI_TIET_OLK-063"/>
      <sheetName val="Cash_Flow3"/>
      <sheetName val="So_sanh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Tong_DT2"/>
      <sheetName val="phan_tich_don_gia2"/>
      <sheetName val="DT_san_XD-So_lieu_cu2"/>
      <sheetName val="EQUIP_LIST3"/>
      <sheetName val="Electrical_Works3"/>
      <sheetName val="H_T__INCOMING_SYSTEM3"/>
      <sheetName val="BU_LONG3"/>
      <sheetName val="THONG_SO3"/>
      <sheetName val="Đơn_giá_chi_tiết_TN_393"/>
      <sheetName val="DT__NHA_XUONG3"/>
      <sheetName val="Gia_VT-TB3"/>
      <sheetName val="noi_suy_xa3"/>
      <sheetName val="noi_suy_xa_thu_hoi3"/>
      <sheetName val="Tính_giá_NC3"/>
      <sheetName val="Tiên_lượng3"/>
      <sheetName val="SL_cước3"/>
      <sheetName val="Thuyết_minh3"/>
      <sheetName val="Đơn_giá_máy3"/>
      <sheetName val="¥_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Unit_price2"/>
      <sheetName val="Bill_No_1_63"/>
      <sheetName val="Bill_No_1_103"/>
      <sheetName val="Bill_No_3_33"/>
      <sheetName val="Bill_No_1_43"/>
      <sheetName val="Bill_No_1_73"/>
      <sheetName val="Summary_Bill_No__33"/>
      <sheetName val="Bán_đợt_1_trang2"/>
      <sheetName val="Chiet_tinh_dz352"/>
      <sheetName val="3__KC_-_PODIUM2"/>
      <sheetName val="CTDZ6kv_(gd1)_2"/>
      <sheetName val="CTDZ_0_4+cto_(GD1)2"/>
      <sheetName val="CTTBA_(gd1)2"/>
      <sheetName val="03_Detailed2"/>
      <sheetName val="01_Bid_Price_summary2"/>
      <sheetName val="Home_Office_Manhours2"/>
      <sheetName val="Field_SPV_Barchart2"/>
      <sheetName val="Tien_Luong2"/>
      <sheetName val="Unit_price(Updateting)2"/>
      <sheetName val="Cost_List2"/>
      <sheetName val="Detail_Cost2"/>
      <sheetName val="IC_Price_New2"/>
      <sheetName val="Summary_Table2"/>
      <sheetName val="Sales_Person2"/>
      <sheetName val="Bidding_Entity2"/>
      <sheetName val="CHITIET_VL-NCHT1_(2)2"/>
      <sheetName val="Bù_giá_CM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Chu_dau_tu1"/>
      <sheetName val="Cau_tao_gia_xay_to1"/>
      <sheetName val="THÔNG_TIN1"/>
      <sheetName val="THPDMoi__(2)1"/>
      <sheetName val="t-h_HA_THE1"/>
      <sheetName val="TH_XL1"/>
      <sheetName val="CHITIET_VL-NC1"/>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Cuoc "/>
      <sheetName val="gia chao"/>
      <sheetName val="Vat lieu BTN"/>
      <sheetName val="Dai tu"/>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De11A"/>
      <sheetName val="ca_máy5"/>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Probbl_-_Production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ONSOIDATE 4"/>
      <sheetName val="CONSOIDATE 2"/>
      <sheetName val="1CT-CAUTHANG-TT-T13(TRIU)&lt;16&gt;16"/>
      <sheetName val="3,CT-CAUTHANG-T23-24&gt;50"/>
      <sheetName val="공사개요-C"/>
      <sheetName val="PTdam"/>
      <sheetName val="CAU"/>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4.3 Scope of work "/>
      <sheetName val="NPCPP-70-DS-017"/>
      <sheetName val="Input - Facilities"/>
      <sheetName val="Norms"/>
      <sheetName val="BP CAPEX MoD-100% Area 4 USD"/>
      <sheetName val="Khoi luong kenh dan"/>
      <sheetName val="Thep_Be TN(tai_C10)"/>
      <sheetName val="Define finishing"/>
      <sheetName val="GGBC"/>
      <sheetName val="DNDN"/>
      <sheetName val="So sanh gia"/>
      <sheetName val="DO AM DT"/>
      <sheetName val="DNTT_2"/>
      <sheetName val="DNTT_3"/>
      <sheetName val="DNTT_4"/>
      <sheetName val="THONG SO KICH THUOC"/>
      <sheetName val="Hs_TMDT"/>
      <sheetName val="TMDT"/>
      <sheetName val="B15"/>
      <sheetName val="B16"/>
      <sheetName val="B17"/>
      <sheetName val="B4-D3"/>
      <sheetName val="B8"/>
      <sheetName val="CSDL"/>
      <sheetName val="pt10Èn"/>
      <sheetName val="GVT"/>
      <sheetName val="he so dong thoi"/>
      <sheetName val="01. Nha xuong"/>
      <sheetName val="2.5.Ducts (2)"/>
      <sheetName val="S N"/>
      <sheetName val="4)유동표"/>
      <sheetName val="HSTV"/>
      <sheetName val="GCM"/>
      <sheetName val="NC CU"/>
      <sheetName val="PLV"/>
      <sheetName val="NOVA MEDIC"/>
      <sheetName val="DGKL MEDIC"/>
      <sheetName val="MD"/>
      <sheetName val="02. PHAN TICH"/>
      <sheetName val="03. NGAN SACH"/>
      <sheetName val="ADJ 2011"/>
      <sheetName val="Bldg Brkdown"/>
      <sheetName val="Price"/>
      <sheetName val="XL4Poppy (2)"/>
      <sheetName val="XL4Poppy_(2)"/>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MTO REV.0"/>
      <sheetName val="H.Satuan"/>
      <sheetName val="cable, lighting, switch"/>
      <sheetName val="ĐỢT 1"/>
      <sheetName val="OVER VIEW"/>
      <sheetName val="DTXL( 270)"/>
      <sheetName val="0,SO LIEU DAU VAO"/>
      <sheetName val="ca_máy6"/>
      <sheetName val="ThiNghiemDZ04"/>
      <sheetName val="Da xay dung"/>
      <sheetName val="Work-Condition"/>
      <sheetName val="PNT-QUOT-#3"/>
      <sheetName val="Tonghop theo Vendor"/>
      <sheetName val="Don gia III"/>
      <sheetName val="Don gia CT"/>
      <sheetName val="Tu dien"/>
      <sheetName val="T.kê"/>
      <sheetName val="sat"/>
      <sheetName val="TCVN 1651-2008"/>
      <sheetName val="QMCT"/>
      <sheetName val="begin"/>
      <sheetName val="BXLDL"/>
      <sheetName val="TONGKE3p "/>
      <sheetName val="TNHCHINH"/>
      <sheetName val="VCV-BE-TONG"/>
      <sheetName val="Bill rekap"/>
      <sheetName val="Cash Flow bulanan"/>
      <sheetName val="data-ma2"/>
      <sheetName val="Ctiet Cthe"/>
      <sheetName val="khongin"/>
      <sheetName val="TK22kV"/>
      <sheetName val="THCP thiet bi"/>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DMKH"/>
      <sheetName val="KL T16 BÀN GIAO 19.4"/>
      <sheetName val="proj"/>
      <sheetName val="THÁNG 05"/>
      <sheetName val="INNOVA"/>
      <sheetName val="mahang"/>
      <sheetName val="MAHANG BHLD"/>
      <sheetName val="LUONGKHOAN"/>
      <sheetName val="CHITIETHOADON.TT"/>
      <sheetName val="mahang chinh sua moi nhat"/>
      <sheetName val="BCC_4054-05"/>
      <sheetName val="Tra1"/>
      <sheetName val="SLTh.ke"/>
      <sheetName val="Thang 01"/>
      <sheetName val="Thống kê"/>
      <sheetName val="BAN IN"/>
      <sheetName val="比率"/>
      <sheetName val="数据库"/>
      <sheetName val="CT -THVLNC"/>
      <sheetName val="THDT_goi_thauџTB2"/>
      <sheetName val="Technal"/>
      <sheetName val="Link HG"/>
      <sheetName val="NKCT"/>
      <sheetName val="Data (2)"/>
      <sheetName val="Char"/>
      <sheetName val="Book 1 Summary"/>
      <sheetName val="INDEX HẠ TẦNG"/>
      <sheetName val="CTG HẠ TẦNG"/>
      <sheetName val="DGG HẠ TẦNG"/>
      <sheetName val="DGG_LB CỌC"/>
      <sheetName val="DGG_MT CỌC"/>
      <sheetName val="INFO CỌC"/>
      <sheetName val="INDEX CỌC"/>
      <sheetName val="Loại cọc P2"/>
      <sheetName val="TT04"/>
      <sheetName val="공문"/>
      <sheetName val="DINH_MUCџTHI_NGHIEM3"/>
      <sheetName val="PTDG-CL"/>
      <sheetName val="GVL-tuyến"/>
      <sheetName val="GVL-BTN"/>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FORM-16"/>
      <sheetName val="CONSTANTES"/>
      <sheetName val="Merit_&amp;_Market_Grid"/>
      <sheetName val="Scraps"/>
      <sheetName val="Mth-Vana"/>
      <sheetName val="DUMP"/>
      <sheetName val="AN 2000"/>
      <sheetName val="Utilization"/>
      <sheetName val="PREV_RICAVI"/>
      <sheetName val="Dynamic Ranges"/>
      <sheetName val="DanhSach11"/>
      <sheetName val="Danhsach 12"/>
      <sheetName val="NHOM KINH "/>
      <sheetName val="Request"/>
      <sheetName val="DNTT"/>
      <sheetName val="Cốt thép"/>
      <sheetName val="Civil"/>
      <sheetName val="MBW"/>
      <sheetName val="Shape"/>
      <sheetName val="chi tiet TS theo so lieu ktoan"/>
      <sheetName val="LinerWt"/>
      <sheetName val="1-Backfilling"/>
      <sheetName val="DIEN TICH"/>
      <sheetName val="DS Cty"/>
      <sheetName val="02. THONG_TIN_CHUNG"/>
      <sheetName val="07. DINH_MUC HBC"/>
      <sheetName val="SCOPE OF WORK"/>
      <sheetName val="PU_ITALY_29"/>
      <sheetName val="TH_DZ3517"/>
      <sheetName val="Tro_giup28"/>
      <sheetName val="RAB_AR&amp;STR15"/>
      <sheetName val="chi_tiet_TBA15"/>
      <sheetName val="chi_tiet_C15"/>
      <sheetName val="Customize_Your_Purchase_Order15"/>
      <sheetName val="CHITIET_VL-NC-TT_-1p15"/>
      <sheetName val="CHITIET_VL-NC-TT-3p14"/>
      <sheetName val="TONG_HOP_VL-NC_TT15"/>
      <sheetName val="KPVC-BD_15"/>
      <sheetName val="Don_gia15"/>
      <sheetName val="DON_GIA_TRAM_(3)15"/>
      <sheetName val="DON_GIA_CAN_THO17"/>
      <sheetName val="Don_gia_chi_tiet15"/>
      <sheetName val="HĐ_ngoài14"/>
      <sheetName val="XT_Buoc_314"/>
      <sheetName val="dongia_(2)14"/>
      <sheetName val="7606_DZ15"/>
      <sheetName val="project_management14"/>
      <sheetName val="Adix_A14"/>
      <sheetName val="S-curve_14"/>
      <sheetName val="REINF_14"/>
      <sheetName val="Rates_200914"/>
      <sheetName val="So_doi_chieu_LC14"/>
      <sheetName val="MAIN_GATE_HOUSE14"/>
      <sheetName val="Commercial_value14"/>
      <sheetName val="Du_toan14"/>
      <sheetName val="Ky_Lam_Bridge14"/>
      <sheetName val="Provisional_Sums_Item14"/>
      <sheetName val="Gas_Pressure_Welding14"/>
      <sheetName val="General_Item&amp;General_Requirem14"/>
      <sheetName val="General_Items14"/>
      <sheetName val="Regenral_Requirements14"/>
      <sheetName val="chiet_tinh14"/>
      <sheetName val="Ng_hàng_xà+bulong14"/>
      <sheetName val="MH_RATE14"/>
      <sheetName val="TONG_HOP_VL-NC14"/>
      <sheetName val="Bang_KL14"/>
      <sheetName val="Đầu_vào13"/>
      <sheetName val="Lcau_-_Lxuc14"/>
      <sheetName val="Chi_tiet_XD_TBA13"/>
      <sheetName val="DM_606114"/>
      <sheetName val="DG_thep_ma_kem14"/>
      <sheetName val="CT_vat_lieu14"/>
      <sheetName val="Equip_13"/>
      <sheetName val="A1_CN13"/>
      <sheetName val="TONG_HOP_T5_199813"/>
      <sheetName val="Chenh_lech_vat_tu13"/>
      <sheetName val="Trạm_biến_áp13"/>
      <sheetName val="Đơn_Giá_13"/>
      <sheetName val="Diện_tích13"/>
      <sheetName val="1_Khái_toán13"/>
      <sheetName val="CT-0_4KV13"/>
      <sheetName val="DG_DZ14"/>
      <sheetName val="DG_TBA14"/>
      <sheetName val="rate_material13"/>
      <sheetName val="KL_Chi_tiết_Xây_tô13"/>
      <sheetName val="07Base_Cost13"/>
      <sheetName val="GV1-D13_(Casement_door)13"/>
      <sheetName val="Bill_1_Quy_dinh_chung13"/>
      <sheetName val="1_R18_BF13"/>
      <sheetName val="6_External_works-R1813"/>
      <sheetName val="Phan_khai_KLuong13"/>
      <sheetName val="Chi_tiet_KL13"/>
      <sheetName val="Tổng_hợp_KL13"/>
      <sheetName val="04_-_XUONG_DET_B13"/>
      <sheetName val="_0313"/>
      <sheetName val="chieu_day_san13"/>
      <sheetName val="Podium_Concrete_Works13"/>
      <sheetName val="KLCT-_TOWER13"/>
      <sheetName val="KLCT-_PODIUM13"/>
      <sheetName val="Area_Cal13"/>
      <sheetName val="Gia_thanh_chuoi_su13"/>
      <sheetName val="Tiep_dia13"/>
      <sheetName val="Don_gia_vung_III-Can_Tho13"/>
      <sheetName val="Loại_Vật_tư13"/>
      <sheetName val="Elect_(3)13"/>
      <sheetName val="plan&amp;section_of_foundation13"/>
      <sheetName val="design_criteria13"/>
      <sheetName val="Bond_수수료_계산_포맷13"/>
      <sheetName val="ITB_COST13"/>
      <sheetName val="PAGE_113"/>
      <sheetName val="Xay_lapduongR313"/>
      <sheetName val="DM_6713"/>
      <sheetName val="Project_Data13"/>
      <sheetName val="6787CWFASE2CASE2_00_xls13"/>
      <sheetName val="Đầu_tư13"/>
      <sheetName val="EIRR&gt;_2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Tower_-_Concrete_Works13"/>
      <sheetName val="Bill-04_ket_cau_thap-_UNI13"/>
      <sheetName val="dg_tphcm13"/>
      <sheetName val="T_KÊ_K_CẤU13"/>
      <sheetName val="gia_cong_tac13"/>
      <sheetName val="4_PTDG13"/>
      <sheetName val="A1,_May13"/>
      <sheetName val="Vat_lieu13"/>
      <sheetName val="Data_Input14"/>
      <sheetName val="Measure_130613"/>
      <sheetName val="HÐ_ngoài14"/>
      <sheetName val="6PILE__(돌출)13"/>
      <sheetName val="Bill_01_-_CTN13"/>
      <sheetName val="Bill_2_2_Villa_2_beds13"/>
      <sheetName val="Analisa_Gabungan13"/>
      <sheetName val="Isolasi_Luar_Dalam13"/>
      <sheetName val="Isolasi_Luar13"/>
      <sheetName val="Harga_ME_13"/>
      <sheetName val="TH_N_Cong13"/>
      <sheetName val="ESTI_13"/>
      <sheetName val="KL_san_lap13"/>
      <sheetName val="TH_Vat_tu13"/>
      <sheetName val="_Bill_5-Earthing_2_-_Add_Work13"/>
      <sheetName val="Chenh_lech_ca_may13"/>
      <sheetName val="TLg_CN&amp;Laixe13"/>
      <sheetName val="TLg_CN&amp;Laixe_(2)13"/>
      <sheetName val="TLg_Laitau13"/>
      <sheetName val="TLg_Laitau_(2)13"/>
      <sheetName val="Bang_trong_luong_rieng_thep13"/>
      <sheetName val="Cước_VC_+_ĐM_CP_Tư_vấn13"/>
      <sheetName val="Hệ_số13"/>
      <sheetName val="DETAIL_13"/>
      <sheetName val="final_list_200529"/>
      <sheetName val="LV_data13"/>
      <sheetName val="Gia_vat_tu13"/>
      <sheetName val="CẤP_THOÁT_NƯỚC13"/>
      <sheetName val="THDT_goi_thau_TB13"/>
      <sheetName val="Tien_do_TV13"/>
      <sheetName val="bridge_#_113"/>
      <sheetName val="Bang_3_Chi_tiet_phan_Dz13"/>
      <sheetName val="KHOI_LUONG13"/>
      <sheetName val="TH_MTC13"/>
      <sheetName val="CTKL_KTX_HT12"/>
      <sheetName val="Buy_vs__Lease_Car13"/>
      <sheetName val="DATA_BASE13"/>
      <sheetName val="Equipment_list_(PAC)13"/>
      <sheetName val="TINH_KHOI_LUONG13"/>
      <sheetName val="Chi_tiet13"/>
      <sheetName val="subcon_sched13"/>
      <sheetName val="NHÀ_NHẬP_LIỆU12"/>
      <sheetName val="MÓNG_SILO12"/>
      <sheetName val="PRE_(E)13"/>
      <sheetName val="HVAC_BLOCK_B413"/>
      <sheetName val="2_Chiet_tinh12"/>
      <sheetName val="BẢNG_KHỐI_LƯỢNG_TỔNG_HỢP12"/>
      <sheetName val="CP_Khac_cuoc_VC12"/>
      <sheetName val="Budget_Code12"/>
      <sheetName val="Tong_du_toan12"/>
      <sheetName val="Bill_2_-_ketcau12"/>
      <sheetName val="Chi_tiet_lan_can12"/>
      <sheetName val="13-Cốt_thép_(10mm&lt;D≤18mm)_FO112"/>
      <sheetName val="du_lieu_du_toan12"/>
      <sheetName val="BOQ_THAN12"/>
      <sheetName val="DL_ĐẦU_VÀO12"/>
      <sheetName val="Purchase_Order12"/>
      <sheetName val="D_&amp;_W_sizes12"/>
      <sheetName val="Analisa_&amp;_Upah12"/>
      <sheetName val="Du_lieu13"/>
      <sheetName val="Phan_tich12"/>
      <sheetName val="Luong_NII12"/>
      <sheetName val="DINH_MUC_THI_NGHIEM12"/>
      <sheetName val="Luong_NI12"/>
      <sheetName val="CT_Thang_Mo12"/>
      <sheetName val="CT__PL12"/>
      <sheetName val="cash_budget12"/>
      <sheetName val="dongia__2_12"/>
      <sheetName val="GOC-KO_IN12"/>
      <sheetName val="MAU_8A12"/>
      <sheetName val="MAU_8B12"/>
      <sheetName val="MAU_912"/>
      <sheetName val="MAU_1012"/>
      <sheetName val="Thép_CKN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VC_xd10"/>
      <sheetName val="Gia_VLTB10"/>
      <sheetName val="B_Luong10"/>
      <sheetName val="C_May10"/>
      <sheetName val="Dlieu_dau_vao12"/>
      <sheetName val="Income_Statement12"/>
      <sheetName val="Shareholders'_Equity12"/>
      <sheetName val="BANCO_(2)12"/>
      <sheetName val="MT_DPin_(2)12"/>
      <sheetName val="02__PTDG12"/>
      <sheetName val="Chiết_tính12"/>
      <sheetName val="TB_NẶNG10"/>
      <sheetName val="Du_tru_CP-Bieu_0110"/>
      <sheetName val="Don_gia_(khong_in)12"/>
      <sheetName val="DK1_Don_gia12"/>
      <sheetName val="1_MONG_1-212"/>
      <sheetName val="THEP_TAM10"/>
      <sheetName val="THEP_HÌNH10"/>
      <sheetName val="THEP_HINH10"/>
      <sheetName val="XA_GO10"/>
      <sheetName val="BANG_TRA10"/>
      <sheetName val="wk_prgs10"/>
      <sheetName val="Ma_don_vi10"/>
      <sheetName val="bang_cc10"/>
      <sheetName val="dm_36610"/>
      <sheetName val="DM_606010"/>
      <sheetName val="Dự_thầu10"/>
      <sheetName val="Nhap_VT_oto10"/>
      <sheetName val="Hao_phí10"/>
      <sheetName val="Structure_data10"/>
      <sheetName val="đọc_số10"/>
      <sheetName val="Bill_No_3_-_Prov__Sum_(Ph2&amp;3)10"/>
      <sheetName val="TH_TN10"/>
      <sheetName val="CP_Du_phong10"/>
      <sheetName val="THCP_Lap_dat10"/>
      <sheetName val="THCP_xay_dung10"/>
      <sheetName val="Tong_hop_kinh_phi10"/>
      <sheetName val="Dự_toán10"/>
      <sheetName val="Đơn_Giá_TH10"/>
      <sheetName val="Nhân_công10"/>
      <sheetName val="Phân_tích10"/>
      <sheetName val="C_P_Thiết_bị10"/>
      <sheetName val="T_H_Kinh_phí10"/>
      <sheetName val="Vật_tư10"/>
      <sheetName val="Trang_bìa10"/>
      <sheetName val="Don_gia_chi_tiet_DIEN_29"/>
      <sheetName val="Data_Wall10"/>
      <sheetName val="2_1Warehouse_110"/>
      <sheetName val="AG_Pipe_Qty_Analysis10"/>
      <sheetName val="Main_Bldg-Rev0210"/>
      <sheetName val="D&amp;W_def_10"/>
      <sheetName val="Nhan_cong10"/>
      <sheetName val="Thiet_bi10"/>
      <sheetName val="Vat_tu10"/>
      <sheetName val="DM_ChiPhi10"/>
      <sheetName val="May_TC10"/>
      <sheetName val="TH_Kinh_phi10"/>
      <sheetName val="Ptvl_10"/>
      <sheetName val="Ｎｏ_1310"/>
      <sheetName val="DGchitiet_10"/>
      <sheetName val="CP_HMC10"/>
      <sheetName val="HỆ_THỐNG_PHÒNG_CHÁY_CHỮA_CHÁY10"/>
      <sheetName val="HỆ_THỐNG_CẤP_THOÁT_NƯỚC10"/>
      <sheetName val="HỆ_THỐNG_ĐHKK10"/>
      <sheetName val="MÁY_PHÁT_ĐIỆN10"/>
      <sheetName val="HỆ_THỐNG_ĐIỆN10"/>
      <sheetName val="Thiết_bị_chính10"/>
      <sheetName val="CHI_PHI10"/>
      <sheetName val="TK_chi_tiet10"/>
      <sheetName val="Bill_2-Road_HR210"/>
      <sheetName val="Bill_3_-_Softscape_HR210"/>
      <sheetName val="CĂN_HỘ_T16-17_10"/>
      <sheetName val="TRỤC_ĐỨNG_THOÁT_BẨN_T15-1710"/>
      <sheetName val="TRỤC_ĐỨNG_TM_T15-1710"/>
      <sheetName val="Móng,_nền_10"/>
      <sheetName val="1_Requisition(E)10"/>
      <sheetName val="TONG_HOP10"/>
      <sheetName val="Tổng_GT10"/>
      <sheetName val="Chi_tiết_KL10"/>
      <sheetName val="khấu_trừ_phạt10"/>
      <sheetName val="GT__KHAU_TRU10"/>
      <sheetName val="HAO_HUT_VAT_TU_(2)10"/>
      <sheetName val="cao_độ10"/>
      <sheetName val="phan_tic_chi_tiet10"/>
      <sheetName val="DG_14269"/>
      <sheetName val="Theo_doi_Doanh_thu_20179"/>
      <sheetName val="KL_THEP__GIAM_DO_DUNG_COUPLER9"/>
      <sheetName val="01_KL_THÉP_NHẬP_VỀ9"/>
      <sheetName val="2__NT_VLDV9"/>
      <sheetName val="GHI_CHU9"/>
      <sheetName val="1_BB_LMHT9"/>
      <sheetName val="gui_BKCT9"/>
      <sheetName val="Gia_vat_lieu9"/>
      <sheetName val="Precios_unitarios_AXH9"/>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MB_DT_028"/>
      <sheetName val="3__CNT9"/>
      <sheetName val="unit_price_list(M)9"/>
      <sheetName val="So_lieu_chung9"/>
      <sheetName val="TH_VL,_NC,_DDHT_Thanhphuoc9"/>
      <sheetName val="Chi_tiet_-tong_9_thang9"/>
      <sheetName val="BẢNG_ÁP_GIÁ_(in)9"/>
      <sheetName val="NT_(KL)_IN9"/>
      <sheetName val="DOM_D29"/>
      <sheetName val="nhà_ăn9"/>
      <sheetName val="Công_nhật9"/>
      <sheetName val="btkt_cột9"/>
      <sheetName val="Bê_tông_bảo_vệ9"/>
      <sheetName val="01__Data9"/>
      <sheetName val="Neo,_nối_cốt_thép_dầm,_cột9"/>
      <sheetName val="Uốn_móc_cốt_thép9"/>
      <sheetName val="Tiêu_chuẩn_cốt_thép9"/>
      <sheetName val="Doi_so9"/>
      <sheetName val="1_2_Staff_Schedule9"/>
      <sheetName val="0__Input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Cotthep_NPT9"/>
      <sheetName val="vl_nc_mtc9"/>
      <sheetName val="Heso_DZ9"/>
      <sheetName val="DM_336cai_tao9"/>
      <sheetName val="DG_BINH_THUAN9"/>
      <sheetName val="Tien_Thuong9"/>
      <sheetName val="NC_XL_6T_cuoi_01_CTy9"/>
      <sheetName val="Data_-6T_dau9"/>
      <sheetName val="Cong_6T9"/>
      <sheetName val="KL_thep_lam_sat9"/>
      <sheetName val="B3A_-_TOWER_A9"/>
      <sheetName val="Annex_B9"/>
      <sheetName val="Bill_Prelim-CDT9"/>
      <sheetName val="Bill_BPTC-CDT9"/>
      <sheetName val="Chi_tiết_BPTC9"/>
      <sheetName val="Bill_BPTC-CDT_(PA_MCT_CDT)9"/>
      <sheetName val="Chi_tiết_BPTC_(PA_MCT_CDT)9"/>
      <sheetName val="1_Civil_(Org)9"/>
      <sheetName val="DM-VNT_ko_sd9"/>
      <sheetName val="Bảng_đo_bóc_KL_OLK-099"/>
      <sheetName val="6_3_CHI_TIET_OLK-099"/>
      <sheetName val="1__Office9"/>
      <sheetName val="KHOI_LUONG15-49"/>
      <sheetName val="Tong_hop_vat_tu9"/>
      <sheetName val="1_San_9"/>
      <sheetName val="TLG_Type9"/>
      <sheetName val="Dgia_vat_tu9"/>
      <sheetName val="Don_gia_III9"/>
      <sheetName val="D÷_liÖu9"/>
      <sheetName val="Dot_4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Chi_phi_van_chuyen9"/>
      <sheetName val="TH_các_CC9"/>
      <sheetName val="Div26_-_Elect9"/>
      <sheetName val="7_Khau_tru_9"/>
      <sheetName val="Q_A01_2-Sh9"/>
      <sheetName val="4_CĂN9"/>
      <sheetName val="2_CDPS9"/>
      <sheetName val="Don_gia_NC9"/>
      <sheetName val="DT_hợp_đồng8"/>
      <sheetName val="Bảng_KL_đợt_18"/>
      <sheetName val="Danh_mục8"/>
      <sheetName val="Bieu_gia_HD8"/>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BTK-Dai_Hoc_Kien_Giang8"/>
      <sheetName val="PV_Graph_Data8"/>
      <sheetName val="doanh_thu8"/>
      <sheetName val="Dutoan_KL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B-2__(DPP)9"/>
      <sheetName val="Huong_dan8"/>
      <sheetName val="gia_vt,nc,may8"/>
      <sheetName val="Financ__Overview8"/>
      <sheetName val="TINH_GIA_-_SAN_XUAT_Vertico8"/>
      <sheetName val="13_BANG_CT8"/>
      <sheetName val="14_MMUS_GIUA_NHIP8"/>
      <sheetName val="4_HSPBngang8"/>
      <sheetName val="6_Tinh_tai8"/>
      <sheetName val="2_NSl8"/>
      <sheetName val="17_US_CHU_tho_a_b8"/>
      <sheetName val="15_MMUS_GOI8"/>
      <sheetName val="DZ_22KV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Tổng_hợp_KPHM8"/>
      <sheetName val="Dinh_muc8"/>
      <sheetName val="GIÁ_DỰ_THẦU_30_CĂN8"/>
      <sheetName val="5_2_1_Đo_bóc_KL_OLK-068"/>
      <sheetName val="KS_tuyen8"/>
      <sheetName val="Bang_chiet_tinh_TBA8"/>
      <sheetName val="4_2_1_Đo_bóc_KL_OLK-068"/>
      <sheetName val="4_1_1_CHI_TIET_OLK-068"/>
      <sheetName val="DG_Chi_tiet8"/>
      <sheetName val="_1710_HOINGHINLD8"/>
      <sheetName val="99_(2)8"/>
      <sheetName val="134_8"/>
      <sheetName val="DG_49708"/>
      <sheetName val="Cash_Flow8"/>
      <sheetName val="BU_LONG8"/>
      <sheetName val="DT__NHA_XUONG8"/>
      <sheetName val="EQUIP_LIST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So_sanh8"/>
      <sheetName val="Electrical_Works8"/>
      <sheetName val="H_T__INCOMING_SYSTEM8"/>
      <sheetName val="Tính_giá_NC8"/>
      <sheetName val="Tiên_lượng8"/>
      <sheetName val="SL_cước8"/>
      <sheetName val="¥_8"/>
      <sheetName val="Gia_VT-TB8"/>
      <sheetName val="noi_suy_xa8"/>
      <sheetName val="noi_suy_xa_thu_hoi8"/>
      <sheetName val="Thuyết_minh8"/>
      <sheetName val="Đơn_giá_máy8"/>
      <sheetName val="Tong_DT7"/>
      <sheetName val="phan_tich_don_gia7"/>
      <sheetName val="Bill_No_1_68"/>
      <sheetName val="Bill_No_1_108"/>
      <sheetName val="Bill_No_3_38"/>
      <sheetName val="Bill_No_1_48"/>
      <sheetName val="Bill_No_1_78"/>
      <sheetName val="Summary_Bill_No__38"/>
      <sheetName val="DT_san_XD-So_lieu_cu7"/>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Unit_price7"/>
      <sheetName val="Bán_đợt_1_trang7"/>
      <sheetName val="Chiet_tinh_dz357"/>
      <sheetName val="3__KC_-_PODIUM7"/>
      <sheetName val="CTDZ6kv_(gd1)_7"/>
      <sheetName val="CTDZ_0_4+cto_(GD1)7"/>
      <sheetName val="CTTBA_(gd1)7"/>
      <sheetName val="03_Detailed7"/>
      <sheetName val="01_Bid_Price_summary7"/>
      <sheetName val="Home_Office_Manhours7"/>
      <sheetName val="Field_SPV_Barchart7"/>
      <sheetName val="Tien_Luong7"/>
      <sheetName val="Unit_price(Updateting)7"/>
      <sheetName val="Cost_List7"/>
      <sheetName val="Detail_Cost7"/>
      <sheetName val="IC_Price_New7"/>
      <sheetName val="Summary_Table7"/>
      <sheetName val="Sales_Person7"/>
      <sheetName val="Bidding_Entity7"/>
      <sheetName val="CHITIET_VL-NCHT1_(2)7"/>
      <sheetName val="Bù_giá_CM7"/>
      <sheetName val="Breakdown_(B)7"/>
      <sheetName val="U_P_Breakdown7"/>
      <sheetName val="IMF_Code7"/>
      <sheetName val="Subsidiary_Calculation7"/>
      <sheetName val="Phu_Bai_Bridge7"/>
      <sheetName val="5_2_1_Đo_bóc_KL_OLK-107"/>
      <sheetName val="BẢNG_DIỄN_GIẢI_KL_(7)7"/>
      <sheetName val="don_gia_14267"/>
      <sheetName val="Luong_BN7"/>
      <sheetName val="Luong_TB7"/>
      <sheetName val="Ca_may_TB7"/>
      <sheetName val="Ca_máy_BN7"/>
      <sheetName val="Vật_liệu7"/>
      <sheetName val="LX_-TT057"/>
      <sheetName val="NC_Moi_TT057"/>
      <sheetName val="Bia_lot7"/>
      <sheetName val="Chu_dau_tu3"/>
      <sheetName val="Cau_tao_gia_xay_to3"/>
      <sheetName val="THÔNG_TIN3"/>
      <sheetName val="THPDMoi__(2)3"/>
      <sheetName val="t-h_HA_THE3"/>
      <sheetName val="TH_XL3"/>
      <sheetName val="CHITIET_VL-NC3"/>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struktur"/>
      <sheetName val="도로경계단위"/>
      <sheetName val="2. Tổng hợp"/>
      <sheetName val="List Equip"/>
      <sheetName val="LabCost"/>
      <sheetName val="MatCost"/>
      <sheetName val="Concrete"/>
      <sheetName val="Process C (1-166)"/>
      <sheetName val="Eq. Mobilization"/>
      <sheetName val="CF -Update 31Jul06"/>
      <sheetName val="Executive Summary"/>
      <sheetName val="Product"/>
      <sheetName val="입찰내역 발주처 양식"/>
      <sheetName val="DSCTEMP"/>
      <sheetName val="Cal"/>
      <sheetName val="Noise insl"/>
      <sheetName val="Hot-Piping"/>
      <sheetName val="Piano Montaggio PO-02 bozza2"/>
      <sheetName val="dsnt"/>
      <sheetName val="dat"/>
      <sheetName val="TonDau"/>
      <sheetName val="DG_"/>
      <sheetName val="DG_1"/>
      <sheetName val="MTP"/>
      <sheetName val="SPS"/>
      <sheetName val="3.공통공사대비"/>
      <sheetName val="TLR"/>
      <sheetName val="CDSPS"/>
      <sheetName val="NH-KY"/>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Ca may"/>
      <sheetName val="PTcphoi"/>
      <sheetName val="Giahientruong"/>
      <sheetName val="Ten"/>
      <sheetName val="GIA NC, CM"/>
      <sheetName val="GIA VL"/>
      <sheetName val="13.Luong"/>
      <sheetName val="CẤP_THO_x0000__x0000__x0000__x0000__x0000__x0000__x0000_"/>
      <sheetName val="Rate Analysis"/>
      <sheetName val="sht1"/>
      <sheetName val="sht2"/>
      <sheetName val="sht3"/>
      <sheetName val="bar nor"/>
      <sheetName val="table1"/>
      <sheetName val="conc nor"/>
      <sheetName val="conc frus"/>
      <sheetName val="conc trap"/>
      <sheetName val="bar frus"/>
      <sheetName val="bar trap"/>
      <sheetName val="DPVT"/>
      <sheetName val="Don gia vung III"/>
      <sheetName val="Tra_bang"/>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MTL__INTER"/>
      <sheetName val="PhaDoMong"/>
      <sheetName val="bdkdt"/>
      <sheetName val="CươcVC tinh"/>
      <sheetName val="QG"/>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Door_and_window7"/>
      <sheetName val="Khai_toan2"/>
      <sheetName val="Phu_luc_01_1_EPC_P11-142"/>
      <sheetName val="TDT_P11-P142"/>
      <sheetName val="Chi_phi_khac_2"/>
      <sheetName val="Hang_muc_Chung2"/>
      <sheetName val="Bia_Phu_Luc2"/>
      <sheetName val="DATA_1_CHUNG2"/>
      <sheetName val="Muc_luc2"/>
      <sheetName val="Tra_cuu_9572"/>
      <sheetName val="SGC_RATE2"/>
      <sheetName val="Tru_TT2"/>
      <sheetName val="Thg_042"/>
      <sheetName val="Thg_052"/>
      <sheetName val="Thg_062"/>
      <sheetName val="Thg_072"/>
      <sheetName val="Thg_082"/>
      <sheetName val="Thg_092"/>
      <sheetName val="Thg_102"/>
      <sheetName val="Thg_112"/>
      <sheetName val="Thg_122"/>
      <sheetName val="Dashboard_-_BQL_-_VHL2"/>
      <sheetName val="DM_DU_AN2"/>
      <sheetName val="DM_TP_2"/>
      <sheetName val="File_Chi_tiet2"/>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ot_1"/>
      <sheetName val="Dot_2"/>
      <sheetName val="Dot_3"/>
      <sheetName val="KL_Tke"/>
      <sheetName val="Dot_1&gt;4"/>
      <sheetName val="KL CHI TIẾT (2)"/>
      <sheetName val="ALL"/>
      <sheetName val="5.Gia"/>
      <sheetName val="Danh sach KV2"/>
      <sheetName val="Danh sach doan KT"/>
      <sheetName val="CP NC-MTC XD"/>
      <sheetName val="SDDK"/>
      <sheetName val="Kien truc"/>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Giacuoc"/>
      <sheetName val="Du lieu ban dau"/>
      <sheetName val="GZ.TP"/>
      <sheetName val="GZ.VT"/>
      <sheetName val="共機計算"/>
      <sheetName val="共機J"/>
      <sheetName val="SPL4"/>
      <sheetName val="Luong TT05"/>
      <sheetName val="Du thau dau noi"/>
      <sheetName val="Du Thau"/>
      <sheetName val="Du thau PSBS"/>
      <sheetName val="DG theo HD PSBS"/>
      <sheetName val="Du thau TC11"/>
      <sheetName val="TongHopKL"/>
      <sheetName val="Gia HĐ"/>
      <sheetName val="unit weight"/>
      <sheetName val="TT35"/>
      <sheetName val="Temp"/>
      <sheetName val="List Danh mục nghiệm thu"/>
      <sheetName val="VL-NC-M"/>
      <sheetName val="May Goc (QD2436)"/>
      <sheetName val="VC theo cuoc tinh"/>
      <sheetName val="BCVC ."/>
      <sheetName val="PTCT"/>
      <sheetName val="bang 1 NCXD"/>
      <sheetName val="bang 1 NCXD (V.I)"/>
      <sheetName val="DG-VLIEU"/>
      <sheetName val="DG THIET BI"/>
      <sheetName val="DG vat lieu"/>
      <sheetName val="model"/>
      <sheetName val="Loại 2"/>
      <sheetName val="dm7606tba"/>
      <sheetName val="Chi tiet VL-NC-MTC"/>
      <sheetName val="dg_tonghop"/>
      <sheetName val="PTCM"/>
      <sheetName val="VH"/>
      <sheetName val="M"/>
      <sheetName val="NC HY"/>
      <sheetName val="NC HN"/>
      <sheetName val="Chuong I"/>
      <sheetName val="1651-2008"/>
      <sheetName val="luong"/>
      <sheetName val="Chiet tinh dz22"/>
      <sheetName val="TK SX"/>
      <sheetName val="ma-pt"/>
      <sheetName val="DLC DIEN AP"/>
      <sheetName val="SL dau tien"/>
      <sheetName val="HSKVUC"/>
      <sheetName val="TTPTai"/>
      <sheetName val="CBR"/>
      <sheetName val="TTL"/>
      <sheetName val="A1.8"/>
      <sheetName val="DZ 35"/>
      <sheetName val="Cto"/>
      <sheetName val="VL+NC+M"/>
      <sheetName val="Be tong"/>
      <sheetName val="TÍNH TOÁN KHỐI LƯỢNG P6"/>
      <sheetName val="PHÁT_SINH_TẦNG_290"/>
      <sheetName val="VL.NC.M"/>
      <sheetName val="BK04"/>
      <sheetName val="토공분석표"/>
      <sheetName val="Dgia_vat_tŵ7"/>
      <sheetName val="U0030S03"/>
      <sheetName val="EQFRM2"/>
      <sheetName val="Beam reinfocement schedule"/>
      <sheetName val="Thong so dam"/>
      <sheetName val="Wall Block C"/>
      <sheetName val="General Schedule"/>
      <sheetName val="금액내역서"/>
      <sheetName val="Factor F Data"/>
      <sheetName val="TOT"/>
      <sheetName val="Tra Cứu"/>
      <sheetName val="IV.1.Lkdt"/>
      <sheetName val="III.2.dah"/>
      <sheetName val="II.2.dn"/>
      <sheetName val="IV.2.Lkdd"/>
      <sheetName val="III.1.tai"/>
      <sheetName val="DP TRUOT GIA"/>
      <sheetName val="VL-NC-M."/>
      <sheetName val="BILL 34Āᐁë_x0000__x0000__x0001_"/>
      <sheetName val="Assignment Schedule"/>
      <sheetName val="DM_1781"/>
      <sheetName val="DM_228"/>
      <sheetName val="Ntt_Form"/>
      <sheetName val="BQD"/>
      <sheetName val="DTCT -XL.4"/>
      <sheetName val="DGChung"/>
      <sheetName val="TT 16-2019"/>
      <sheetName val="VINYL"/>
      <sheetName val="cot_xa"/>
      <sheetName val="Phan tich don gia de xuat - cau"/>
      <sheetName val="Bảng dung trọng"/>
      <sheetName val="Chung"/>
      <sheetName val="cPanel"/>
      <sheetName val="GC"/>
      <sheetName val="HG_Info"/>
      <sheetName val="Nghỉ lễ"/>
      <sheetName val="Mác"/>
      <sheetName val="QC"/>
      <sheetName val="CO"/>
      <sheetName val="6.9 DM CTP"/>
      <sheetName val="DA01.HD-List"/>
      <sheetName val="DM01.CDT"/>
      <sheetName val="DM02.NT"/>
      <sheetName val="NT01.HD-List"/>
      <sheetName val="Bearing Capacity"/>
      <sheetName val="TTTram"/>
      <sheetName val="GOC"/>
      <sheetName val="KL Chi tiết BV dự thầu"/>
      <sheetName val="KL chi tiết BV thi công"/>
      <sheetName val="3.NGAN_SACH"/>
      <sheetName val="2.PHAN_TICH"/>
      <sheetName val="DVao"/>
      <sheetName val="dssoi_dieutra"/>
      <sheetName val="V.c noi bo"/>
      <sheetName val="Tổng kê"/>
      <sheetName val="Thông tin chung"/>
      <sheetName val="Vat lieu cat song rac"/>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Đường dây"/>
      <sheetName val="Vị trí"/>
      <sheetName val="dulieu cot"/>
      <sheetName val="DG_VL_KS"/>
      <sheetName val="GIA_NC,_CM"/>
      <sheetName val="GIA_VL"/>
      <sheetName val="13_Luong"/>
      <sheetName val="Main Model"/>
      <sheetName val="新᐀"/>
      <sheetName val="Đơn giá-NC"/>
      <sheetName val="Đơn giá-VL-CM"/>
      <sheetName val="MD4970"/>
      <sheetName val="Tke"/>
      <sheetName val="Dau vào"/>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D.Trong"/>
      <sheetName val="PPT"/>
      <sheetName val="Đơn trọng"/>
      <sheetName val="Ban Qua do"/>
      <sheetName val="Dự kiến SL-NT 2013"/>
      <sheetName val="SL.HM-T1.2014"/>
      <sheetName val="COG"/>
      <sheetName val="Du lieu TKT"/>
      <sheetName val="Gia "/>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Total"/>
      <sheetName val="Summary - Budget"/>
      <sheetName val="merger"/>
      <sheetName val="27850"/>
      <sheetName val="CDPS SAU KC"/>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DB FEE"/>
      <sheetName val="BHYT Tự Nguyện - Vinschool-Mau "/>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BASE GRAPHE"/>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DG4970"/>
      <sheetName val="간접비 총괄표"/>
      <sheetName val="FD"/>
      <sheetName val="EE (3)"/>
      <sheetName val="PAVEMENT"/>
      <sheetName val="TRAFFIC"/>
      <sheetName val="FINANCIAL (FLR)"/>
      <sheetName val="D"/>
      <sheetName val="CTG (GIAM)"/>
      <sheetName val="Beam _2_"/>
      <sheetName val="TS_Rep"/>
      <sheetName val="mep"/>
      <sheetName val="Du thau 03xd"/>
      <sheetName val="Bang khoi luong"/>
      <sheetName val="Bangtrachieudaicoc"/>
      <sheetName val="Bar"/>
      <sheetName val="Kich thuoc mo M1-nam lay"/>
      <sheetName val="MayTC"/>
      <sheetName val="MVT"/>
      <sheetName val="Check C"/>
      <sheetName val="CPTNo"/>
      <sheetName val="Lương nhân công"/>
      <sheetName val="KL CHI TIET"/>
      <sheetName val="INPUT1_THONG_TIN_HD"/>
      <sheetName val="DATA_WBS"/>
      <sheetName val="DL1"/>
      <sheetName val="DL2"/>
      <sheetName val="MHSCT"/>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BANG TONGHOP"/>
      <sheetName val="bang tien luong"/>
      <sheetName val="1.INPUT"/>
      <sheetName val="Phan tich vat tu"/>
      <sheetName val="Norm"/>
      <sheetName val="Tong Luong Thep"/>
      <sheetName val="TBGIA"/>
      <sheetName val="DETAIL PROGRESS CLAIM"/>
      <sheetName val="HidePriceList"/>
      <sheetName val="DMHHOA"/>
      <sheetName val="DG CANTHO"/>
      <sheetName val="TraBienbao"/>
      <sheetName val="01-BM"/>
      <sheetName val="B1.CN"/>
      <sheetName val="Analysis"/>
      <sheetName val="C-C"/>
      <sheetName val="D-D"/>
      <sheetName val="M 67"/>
      <sheetName val="Formula_Code"/>
      <sheetName val="UnitWeight"/>
      <sheetName val="datamong"/>
      <sheetName val="Competitors"/>
      <sheetName val="1,TMĐT "/>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inputs"/>
      <sheetName val="finishing"/>
      <sheetName val="Window Door schedule"/>
      <sheetName val="을"/>
      <sheetName val="SLTh_ke"/>
      <sheetName val="he_so_dong_thoi"/>
      <sheetName val="Thang_01"/>
      <sheetName val="Thống_kê"/>
      <sheetName val="BAN_IN"/>
      <sheetName val="Khoi_luong_kenh_dan"/>
      <sheetName val="Thep_Be_TN(tai_C10)"/>
      <sheetName val="Gia_giao_VL_den_HT"/>
      <sheetName val="THONG_SO_KICH_THUOC"/>
      <sheetName val="Varible"/>
      <sheetName val="4. Đo bóc KL"/>
      <sheetName val="NK"/>
      <sheetName val="Sheet1 (2)"/>
      <sheetName val="Chi Thao"/>
      <sheetName val="00.List"/>
      <sheetName val="Bang phan tich"/>
      <sheetName val="dgctqn"/>
      <sheetName val="물량표(신)"/>
      <sheetName val="1111"/>
      <sheetName val="AnalisaSIPIL RIIL"/>
      <sheetName val="HDLD"/>
      <sheetName val="bdm"/>
      <sheetName val="NKSC"/>
      <sheetName val="B-B"/>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EQ_an"/>
      <sheetName val="TinhToan"/>
      <sheetName val="RAB_AR&amp;STR16"/>
      <sheetName val="chi_tiet_TBA16"/>
      <sheetName val="chi_tiet_C16"/>
      <sheetName val="Tro_giup29"/>
      <sheetName val="TH_DZ3518"/>
      <sheetName val="Customize_Your_Purchase_Order16"/>
      <sheetName val="CHITIET_VL-NC-TT_-1p16"/>
      <sheetName val="CHITIET_VL-NC-TT-3p15"/>
      <sheetName val="TONG_HOP_VL-NC_TT16"/>
      <sheetName val="KPVC-BD_16"/>
      <sheetName val="Don_gia16"/>
      <sheetName val="DON_GIA_TRAM_(3)16"/>
      <sheetName val="DON_GIA_CAN_THO18"/>
      <sheetName val="7606_DZ16"/>
      <sheetName val="Adix_A15"/>
      <sheetName val="S-curve_15"/>
      <sheetName val="Don_gia_chi_tiet16"/>
      <sheetName val="HĐ_ngoài15"/>
      <sheetName val="XT_Buoc_315"/>
      <sheetName val="dongia_(2)15"/>
      <sheetName val="project_management15"/>
      <sheetName val="Commercial_value15"/>
      <sheetName val="Ky_Lam_Bridge15"/>
      <sheetName val="Provisional_Sums_Item15"/>
      <sheetName val="Gas_Pressure_Welding15"/>
      <sheetName val="General_Item&amp;General_Requirem15"/>
      <sheetName val="General_Items15"/>
      <sheetName val="Regenral_Requirements15"/>
      <sheetName val="TONG_HOP_VL-NC15"/>
      <sheetName val="Rates_200915"/>
      <sheetName val="REINF_15"/>
      <sheetName val="MH_RATE15"/>
      <sheetName val="So_doi_chieu_LC15"/>
      <sheetName val="MAIN_GATE_HOUSE15"/>
      <sheetName val="Du_toan15"/>
      <sheetName val="chiet_tinh15"/>
      <sheetName val="Ng_hàng_xà+bulong15"/>
      <sheetName val="Bang_KL15"/>
      <sheetName val="DM_606115"/>
      <sheetName val="DG_thep_ma_kem15"/>
      <sheetName val="Lcau_-_Lxuc15"/>
      <sheetName val="CT_vat_lieu15"/>
      <sheetName val="Equip_14"/>
      <sheetName val="A1_CN14"/>
      <sheetName val="Đầu_vào14"/>
      <sheetName val="Chi_tiet_XD_TBA14"/>
      <sheetName val="Trạm_biến_áp14"/>
      <sheetName val="Đơn_Giá_14"/>
      <sheetName val="CT-0_4KV14"/>
      <sheetName val="Chenh_lech_vat_tu14"/>
      <sheetName val="Diện_tích14"/>
      <sheetName val="1_Khái_toán14"/>
      <sheetName val="TONG_HOP_T5_199814"/>
      <sheetName val="KL_Chi_tiết_Xây_tô14"/>
      <sheetName val="DG_DZ15"/>
      <sheetName val="DG_TBA15"/>
      <sheetName val="07Base_Cost14"/>
      <sheetName val="rate_material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Gia_thanh_chuoi_su14"/>
      <sheetName val="Tiep_dia14"/>
      <sheetName val="Don_gia_vung_III-Can_Tho14"/>
      <sheetName val="Area_Cal14"/>
      <sheetName val="Elect_(3)14"/>
      <sheetName val="plan&amp;section_of_foundation14"/>
      <sheetName val="design_criteria14"/>
      <sheetName val="Bond_수수료_계산_포맷14"/>
      <sheetName val="ITB_COST14"/>
      <sheetName val="PAGE_114"/>
      <sheetName val="EIRR&gt;_214"/>
      <sheetName val="DM_6714"/>
      <sheetName val="Đầu_tư14"/>
      <sheetName val="Project_Data14"/>
      <sheetName val="Data_Input15"/>
      <sheetName val="6787CWFASE2CASE2_00_xls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dg_tphcm14"/>
      <sheetName val="T_KÊ_K_CẤU14"/>
      <sheetName val="Bill_01_-_CTN14"/>
      <sheetName val="Bill_2_2_Villa_2_beds14"/>
      <sheetName val="4_PTDG14"/>
      <sheetName val="A1,_May14"/>
      <sheetName val="Vat_lieu14"/>
      <sheetName val="Bang_trong_luong_rieng_thep14"/>
      <sheetName val="6PILE__(돌출)14"/>
      <sheetName val="HÐ_ngoài15"/>
      <sheetName val="gia_cong_tac14"/>
      <sheetName val="Measure_130614"/>
      <sheetName val="Cước_VC_+_ĐM_CP_Tư_vấn14"/>
      <sheetName val="Hệ_số14"/>
      <sheetName val="DETAIL_14"/>
      <sheetName val="GV1-D13_(Casement_door)14"/>
      <sheetName val="final_list_200530"/>
      <sheetName val="LV_data14"/>
      <sheetName val="ESTI_14"/>
      <sheetName val="Gia_vat_tu14"/>
      <sheetName val="CẤP_THOÁT_NƯỚC14"/>
      <sheetName val="TH_MTC14"/>
      <sheetName val="TH_N_Cong14"/>
      <sheetName val="THDT_goi_thau_TB14"/>
      <sheetName val="Tien_do_TV14"/>
      <sheetName val="Harga_ME_14"/>
      <sheetName val="Analisa_Gabungan14"/>
      <sheetName val="_Bill_5-Earthing_2_-_Add_Work14"/>
      <sheetName val="bridge_#_114"/>
      <sheetName val="Isolasi_Luar_Dalam14"/>
      <sheetName val="Isolasi_Luar14"/>
      <sheetName val="Chenh_lech_ca_may14"/>
      <sheetName val="TLg_CN&amp;Laixe14"/>
      <sheetName val="TLg_CN&amp;Laixe_(2)14"/>
      <sheetName val="TLg_Laitau14"/>
      <sheetName val="TLg_Laitau_(2)14"/>
      <sheetName val="KL_san_lap14"/>
      <sheetName val="Chi_tiet14"/>
      <sheetName val="2_Chiet_tinh13"/>
      <sheetName val="Bang_3_Chi_tiet_phan_Dz14"/>
      <sheetName val="KHOI_LUONG14"/>
      <sheetName val="Equipment_list_(PAC)14"/>
      <sheetName val="TINH_KHOI_LUONG14"/>
      <sheetName val="DATA_BASE14"/>
      <sheetName val="BẢNG_KHỐI_LƯỢNG_TỔNG_HỢP13"/>
      <sheetName val="Buy_vs__Lease_Car14"/>
      <sheetName val="CP_Khac_cuoc_VC13"/>
      <sheetName val="Budget_Code13"/>
      <sheetName val="CTKL_KTX_HT13"/>
      <sheetName val="subcon_sched14"/>
      <sheetName val="HVAC_BLOCK_B414"/>
      <sheetName val="NHÀ_NHẬP_LIỆU13"/>
      <sheetName val="MÓNG_SILO13"/>
      <sheetName val="PRE_(E)14"/>
      <sheetName val="Tong_du_toan13"/>
      <sheetName val="Bill_2_-_ketcau13"/>
      <sheetName val="13-Cốt_thép_(10mm&lt;D≤18mm)_FO113"/>
      <sheetName val="du_lieu_du_toan13"/>
      <sheetName val="Chi_tiet_lan_can13"/>
      <sheetName val="Luong_NII13"/>
      <sheetName val="BOQ_THAN13"/>
      <sheetName val="DL_ĐẦU_VÀO13"/>
      <sheetName val="D_&amp;_W_sizes13"/>
      <sheetName val="Analisa_&amp;_Upah13"/>
      <sheetName val="Purchase_Order13"/>
      <sheetName val="Du_lieu14"/>
      <sheetName val="Phan_tich13"/>
      <sheetName val="DINH_MUC_THI_NGHIEM13"/>
      <sheetName val="Luong_NI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BANCO_(2)13"/>
      <sheetName val="MT_DPin_(2)13"/>
      <sheetName val="02__PTDG13"/>
      <sheetName val="DK1_Don_gia13"/>
      <sheetName val="Chiết_tính13"/>
      <sheetName val="Don_gia_(khong_in)13"/>
      <sheetName val="Income_Statement13"/>
      <sheetName val="Shareholders'_Equity13"/>
      <sheetName val="VC_xd11"/>
      <sheetName val="Gia_VLTB11"/>
      <sheetName val="B_Luong11"/>
      <sheetName val="C_May11"/>
      <sheetName val="TB_NẶNG11"/>
      <sheetName val="Du_tru_CP-Bieu_0111"/>
      <sheetName val="1_MONG_1-213"/>
      <sheetName val="wk_prgs11"/>
      <sheetName val="TH_TN11"/>
      <sheetName val="dm_36611"/>
      <sheetName val="DM_6060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DG_142610"/>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Theo_doi_Doanh_thu_201710"/>
      <sheetName val="Don_gia_chi_tiet_DIEN_2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Chi_tiet_-tong_9_thang10"/>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Cotthep_NPT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hi_phi_van_chuyen10"/>
      <sheetName val="Div26_-_Elect10"/>
      <sheetName val="TH_các_CC10"/>
      <sheetName val="DT_hợp_đồng9"/>
      <sheetName val="Bảng_KL_đợt_19"/>
      <sheetName val="2_CDPS10"/>
      <sheetName val="Danh_mục9"/>
      <sheetName val="Q_A01_2-Sh10"/>
      <sheetName val="DM_336cai_tao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DZ_22KV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CT_-THVLNC"/>
      <sheetName val="ADJ_2011"/>
      <sheetName val="NOVA_MEDIC"/>
      <sheetName val="DGKL_MEDIC"/>
      <sheetName val="cable,_lighting,_switch"/>
      <sheetName val="ĐỢT_1"/>
      <sheetName val="TCVN_1651-2008"/>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DTXL(_270)"/>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Ban QD"/>
      <sheetName val="Xuly Data"/>
      <sheetName val="DAH-2"/>
      <sheetName val="Cst Pkg-Eden"/>
      <sheetName val="nhat ky "/>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Cashflow Analysis"/>
      <sheetName val="R2564AHDTS"/>
      <sheetName val="Labor Sum"/>
      <sheetName val="石炭性状"/>
      <sheetName val="Breech_Duct"/>
      <sheetName val="Bảng GCM (TT13) HD"/>
      <sheetName val="May Goc (QD2438)"/>
      <sheetName val="Bảng lương M"/>
      <sheetName val="T.Tinh"/>
      <sheetName val="Lç khoan LK1"/>
      <sheetName val="NT VK ckds"/>
      <sheetName val="PYC"/>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Gia khoan chi tiet"/>
      <sheetName val="MMTB"/>
      <sheetName val="DGNC"/>
      <sheetName val="F04-CPNC"/>
      <sheetName val="F05-CFVT"/>
      <sheetName val="VLP"/>
      <sheetName val="CMS"/>
      <sheetName val="CuttingList"/>
      <sheetName val="Expediting"/>
      <sheetName val="INVENTORY"/>
      <sheetName val="MIR"/>
      <sheetName val="MIRStatus"/>
      <sheetName val="REM"/>
      <sheetName val="RevLog"/>
      <sheetName val="SUM_MIR"/>
      <sheetName val="Quotation"/>
      <sheetName val="SELISIH HARGA"/>
      <sheetName val="BBM-03"/>
      <sheetName val="(40)G&amp;A"/>
      <sheetName val="Assumption"/>
      <sheetName val="Chart"/>
      <sheetName val="SNMOI"/>
      <sheetName val="NDK16X20"/>
      <sheetName val="OPY"/>
      <sheetName val="PT-OPY"/>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GIA THEP"/>
      <sheetName val="Hoi gia"/>
      <sheetName val="Out"/>
      <sheetName val="HDTU"/>
      <sheetName val="KTTX"/>
      <sheetName val="DT "/>
      <sheetName val="06b-Cau_Lap_Thach-_DGTH"/>
      <sheetName val="KL-HoThu"/>
      <sheetName val="MTO_REV_01"/>
      <sheetName val="Luong_(TP_Việt_Trì)1"/>
      <sheetName val="SGC_RATE3"/>
      <sheetName val="DM_DU_AN3"/>
      <sheetName val="DM_TP_3"/>
      <sheetName val="File_Chi_tiet3"/>
      <sheetName val="Tru_TT3"/>
      <sheetName val="Thg_043"/>
      <sheetName val="Thg_053"/>
      <sheetName val="Thg_063"/>
      <sheetName val="Thg_073"/>
      <sheetName val="Thg_083"/>
      <sheetName val="Thg_093"/>
      <sheetName val="Thg_103"/>
      <sheetName val="Thg_113"/>
      <sheetName val="Thg_123"/>
      <sheetName val="Khai_toan3"/>
      <sheetName val="Phu_luc_01_1_EPC_P11-143"/>
      <sheetName val="TDT_P11-P143"/>
      <sheetName val="Chi_phi_khac_3"/>
      <sheetName val="Hang_muc_Chung3"/>
      <sheetName val="Bia_Phu_Luc3"/>
      <sheetName val="DATA_1_CHUNG3"/>
      <sheetName val="Muc_luc3"/>
      <sheetName val="Tra_cuu_9573"/>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Bill_rekap"/>
      <sheetName val="Cash_Flow_bulanan"/>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6__Scope_of_work_1"/>
      <sheetName val="4_6_Phân_tích_nhân_sự_1"/>
      <sheetName val="4_5_Mức_độ_tham_gia_dự_án1"/>
      <sheetName val="CONSOIDATE_41"/>
      <sheetName val="CONSOIDATE_21"/>
      <sheetName val="Input_-_Facilities1"/>
      <sheetName val="BP_CAPEX_MoD-100%_Area_4_USD1"/>
      <sheetName val="02__PHAN_TICH1"/>
      <sheetName val="03__NGAN_SACH1"/>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5_Gia"/>
      <sheetName val="Danh_sach_KV2"/>
      <sheetName val="Danh_sach_doan_KT"/>
      <sheetName val="Loại_cọc_P2"/>
      <sheetName val="CP_NC-MTC_XD"/>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SUMMARY QUANTITIES"/>
      <sheetName val="Phân khai"/>
      <sheetName val="Luong-BT"/>
      <sheetName val="Luong-NT"/>
      <sheetName val="KLdon vi"/>
      <sheetName val="FUC-01"/>
      <sheetName val="KB"/>
      <sheetName val="DZ 0.4"/>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NC3"/>
      <sheetName val="PU_ITALY_46"/>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ĐM4970_2016(Lap_dat_TBA)"/>
      <sheetName val="Gia_Nhan_công"/>
      <sheetName val="Đon_gia_228_sua_chua"/>
      <sheetName val="ĐM01_2000(thinghiem_ĐZTTĐL)"/>
      <sheetName val="ĐM1781_2007(T_N_đien_ĐZ&amp;TBA)"/>
      <sheetName val="Cuoc_van_chuyen"/>
      <sheetName val="Ca_may"/>
      <sheetName val="3_공통공사대비"/>
      <sheetName val="입찰내역_발주처_양식"/>
      <sheetName val="bar_nor"/>
      <sheetName val="conc_nor"/>
      <sheetName val="conc_frus"/>
      <sheetName val="conc_trap"/>
      <sheetName val="bar_frus"/>
      <sheetName val="bar_trap"/>
      <sheetName val="Piano_Montaggio_PO-02_bozza2"/>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List_Danh_mục_nghiệm_thu"/>
      <sheetName val="bang_1_NCXD"/>
      <sheetName val="bang_1_NCXD_(V_I)"/>
      <sheetName val="Gia_HĐ"/>
      <sheetName val="DG_THIET_BI"/>
      <sheetName val="DG_vat_lieu"/>
      <sheetName val="Loại_2"/>
      <sheetName val="Don_gia_III11"/>
      <sheetName val="Don_gia_CT"/>
      <sheetName val="Tu_dien"/>
      <sheetName val="T_kê"/>
      <sheetName val="Chi_tiet_VL-NC-MTC"/>
      <sheetName val="unit_weight"/>
      <sheetName val="May_Goc_(QD2436)"/>
      <sheetName val="VC_theo_cuoc_tinh"/>
      <sheetName val="BCVC__"/>
      <sheetName val="DLC_DIEN_AP"/>
      <sheetName val="SL_dau_tien"/>
      <sheetName val="Danhsach_12"/>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Bảng_dung_trọng"/>
      <sheetName val="Gia_"/>
      <sheetName val="Don_gia_vung_III"/>
      <sheetName val="DIV_INC1"/>
      <sheetName val="A1_-_Income_Statement1"/>
      <sheetName val="SCB_-_Annexure_A1"/>
      <sheetName val="PL6-Revenue_Bridge1"/>
      <sheetName val="Inventory_data46"/>
      <sheetName val="FORECAST_x_FAMILIA43"/>
      <sheetName val="Space_Analysis43"/>
      <sheetName val="CADE_DETAIL19"/>
      <sheetName val="OC5-Push_Diag1"/>
      <sheetName val="Franchise_Input1"/>
      <sheetName val="Project_ODC_NDEU1"/>
      <sheetName val="Inter_connect_Revenue1"/>
      <sheetName val="2020_RFS_Summary1"/>
      <sheetName val="Well_Construction_Summary1"/>
      <sheetName val="RFS_2020_-_Details_and_Notes1"/>
      <sheetName val="AN_20001"/>
      <sheetName val="PLHD_doi_cot_ham_0101-04"/>
      <sheetName val="Du_lieu_ban_dau"/>
      <sheetName val="GZ_TP"/>
      <sheetName val="GZ_VT"/>
      <sheetName val="Tonghop_theo_Vendor"/>
      <sheetName val="Beam_reinfocement_schedule"/>
      <sheetName val="Thong_so_dam"/>
      <sheetName val="Wall_Block_C"/>
      <sheetName val="General_Schedule"/>
      <sheetName val="Factor_F_Data"/>
      <sheetName val="Summary_-_Budget"/>
      <sheetName val="Bearing_Capacity"/>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6_9_DM_CTP"/>
      <sheetName val="ADJ_-_RATE"/>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PRB_Expense_Q4_201316"/>
      <sheetName val="P&amp;L_by_Month1"/>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Sch2_-_BalSht_Summary"/>
      <sheetName val="Sch1_-_P&amp;L_Summary"/>
      <sheetName val="Cost_of_DM_Water"/>
      <sheetName val="Other_assumptions1"/>
      <sheetName val="Vat_lieu_cat_song_rac"/>
      <sheetName val="Field_Lists1"/>
      <sheetName val="CUSTOMER_GROUP_WISE"/>
      <sheetName val="Q4_2009_History"/>
      <sheetName val="_Final_Balance_Sheet"/>
      <sheetName val="Interest_on_WC"/>
      <sheetName val="Giai_trinh"/>
      <sheetName val="BASE_GRAPHE"/>
      <sheetName val="INDEX_HẠ_TẦNG"/>
      <sheetName val="CTG_HẠ_TẦNG"/>
      <sheetName val="DGG_HẠ_TẦNG"/>
      <sheetName val="DGG_LB_CỌC"/>
      <sheetName val="DGG_MT_CỌC"/>
      <sheetName val="INFO_CỌC"/>
      <sheetName val="INDEX_CỌC"/>
      <sheetName val="Assignment_Schedule"/>
      <sheetName val="Chuong_I"/>
      <sheetName val="TÍNH_TOÁN_KHỐI_LƯỢNG_P6"/>
      <sheetName val="Kien_truc"/>
      <sheetName val="NC_HY"/>
      <sheetName val="NC_HN"/>
      <sheetName val="Du_thau_dau_noi"/>
      <sheetName val="Du_Thau"/>
      <sheetName val="Du_thau_PSBS"/>
      <sheetName val="DG_theo_HD_PSBS"/>
      <sheetName val="Du_thau_TC11"/>
      <sheetName val="Chiet_tinh_dz22"/>
      <sheetName val="A1_8"/>
      <sheetName val="DZ_35"/>
      <sheetName val="DP_TRUOT_GIA"/>
      <sheetName val="VL-NC-M_"/>
      <sheetName val="DTCT_-XL_4"/>
      <sheetName val="VL_NC_M"/>
      <sheetName val="Tra_Cứu"/>
      <sheetName val="IV_1_Lkdt"/>
      <sheetName val="III_2_dah"/>
      <sheetName val="II_2_dn"/>
      <sheetName val="IV_2_Lkdd"/>
      <sheetName val="III_1_tai"/>
      <sheetName val="D_Trong"/>
      <sheetName val="DGKL_L2_THÉP_MÓNG"/>
      <sheetName val="Bieu_chi_tiet_gia_du_thau"/>
      <sheetName val="Gia_vat_lieu_trong_gia_du_thau"/>
      <sheetName val="Bang_phan_tich_don_gia_du_thau"/>
      <sheetName val="KL_Chi_tiết_BV_dự_thầu"/>
      <sheetName val="KL_chi_tiết_BV_thi_công"/>
      <sheetName val="NC2"/>
      <sheetName val="Đắp đất K95"/>
      <sheetName val="DM TN"/>
      <sheetName val="Danh muc"/>
      <sheetName val="Door_and_window8"/>
      <sheetName val="Tabel_Berat2"/>
      <sheetName val="Data_Umum_Penawaran2"/>
      <sheetName val="Real_Cost2"/>
      <sheetName val="bill_qty2"/>
      <sheetName val="REKAP_ARSITEKTUR_2"/>
      <sheetName val="RAB_ADMINISTRASI_PUSAT_(1)2"/>
      <sheetName val="TT_16-2019"/>
      <sheetName val="Đơn_trọng"/>
      <sheetName val="3_NGAN_SACH"/>
      <sheetName val="2_PHAN_TICH"/>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for Summary"/>
      <sheetName val="BB 00"/>
      <sheetName val="Wall Pier"/>
      <sheetName val="단면가정"/>
      <sheetName val="Bang gia tong hop"/>
      <sheetName val="BSD (2)"/>
      <sheetName val="XÁC  NHẬN THANH TOÁN"/>
      <sheetName val="XÁC NHẬN GIÁ TRỊ"/>
      <sheetName val="XÁC NHẬN KL"/>
      <sheetName val="Nhân_cô_x0000_g6"/>
      <sheetName val="Nhân_cô"/>
      <sheetName val="DG vat tu"/>
      <sheetName val="hinhhoc"/>
      <sheetName val="분석"/>
      <sheetName val="wall"/>
      <sheetName val="Du_lieu_TKT"/>
      <sheetName val="간접비_총괄표"/>
      <sheetName val="단중표"/>
      <sheetName val="2.1 NonVessel"/>
      <sheetName val="Modification Cost"/>
      <sheetName val="Fuel"/>
      <sheetName val="1 Max Base - Cost_rep_base"/>
      <sheetName val="Rates2011"/>
      <sheetName val="2 NonVessel"/>
      <sheetName val="MWBSpread"/>
      <sheetName val="Cable Data"/>
      <sheetName val="CBL01"/>
      <sheetName val="COST"/>
      <sheetName val="Equipment List Guideline"/>
      <sheetName val="Model List"/>
      <sheetName val="p2-1"/>
      <sheetName val="PHU_LUC"/>
      <sheetName val="TONGHOPCHIPHIXAYLAP"/>
      <sheetName val="PhÇnCK"/>
      <sheetName val="Anx 10"/>
      <sheetName val="Sheet5"/>
      <sheetName val="concil"/>
      <sheetName val="Full 2012"/>
      <sheetName val="PL"/>
      <sheetName val="DMUC"/>
      <sheetName val="客户(基本资料)"/>
      <sheetName val="银行(基本资料)"/>
      <sheetName val="Summary Page_VDF"/>
      <sheetName val="Invested capital_VDF"/>
      <sheetName val="SL.DT 2011so sanh"/>
      <sheetName val="BB(ACT08)"/>
      <sheetName val="BB Contribution by store_T  "/>
      <sheetName val="BB(ACT09)"/>
      <sheetName val="PetroConsultants"/>
      <sheetName val="SPC-OC"/>
      <sheetName val="AU_BS"/>
      <sheetName val="DSQL"/>
      <sheetName val="DG SUA CHUA"/>
      <sheetName val="DGTBA"/>
      <sheetName val="TAM TINH"/>
      <sheetName val="080 (2)"/>
      <sheetName val="080_(2)"/>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Record CR"/>
      <sheetName val="Company"/>
      <sheetName val="Binderies"/>
      <sheetName val="1.Staffing"/>
      <sheetName val="TEST1"/>
      <sheetName val="6. Pig walk way (have roof GOC)"/>
      <sheetName val="Bang luong"/>
      <sheetName val="Sheet1_(2)"/>
      <sheetName val="Chi_Thao"/>
      <sheetName val="Bang_luong"/>
      <sheetName val="실행기성 갑지"/>
      <sheetName val="242-3 summaryOPC"/>
      <sheetName val="Risk Assessment"/>
      <sheetName val="Exhibit 2"/>
      <sheetName val="FINALPHP"/>
      <sheetName val="CY17"/>
      <sheetName val="Risk_Assessment"/>
      <sheetName val="foumula"/>
      <sheetName val="Form 23"/>
      <sheetName val="Mapping"/>
      <sheetName val="Fx Rates"/>
      <sheetName val="Data 6,7,9"/>
      <sheetName val="Data 8"/>
      <sheetName val="PU_ITALY_47"/>
      <sheetName val="sales_current_month47"/>
      <sheetName val="View_Variance47"/>
      <sheetName val="Inventory_data47"/>
      <sheetName val="FORECAST_x_FAMILIA44"/>
      <sheetName val="Space_Analysis44"/>
      <sheetName val="CADE_DETAIL20"/>
      <sheetName val="PRB_Expense_Q4_201317"/>
      <sheetName val="P&amp;L_by_Month2"/>
      <sheetName val="Committed_Items2"/>
      <sheetName val="Risk_Assessment1"/>
      <sheetName val="Exhibit_2"/>
      <sheetName val="Form_23"/>
      <sheetName val="Fx_Rates"/>
      <sheetName val="NOVCOS"/>
      <sheetName val="PU_ITALY_48"/>
      <sheetName val="sales_current_month48"/>
      <sheetName val="View_Variance48"/>
      <sheetName val="Inventory_data48"/>
      <sheetName val="FORECAST_x_FAMILIA45"/>
      <sheetName val="Space_Analysis45"/>
      <sheetName val="final_list_200531"/>
      <sheetName val="Tro_giup30"/>
      <sheetName val="Labour_Summary22"/>
      <sheetName val="CADE_DETAIL21"/>
      <sheetName val="PRB_Expense_Q4_201318"/>
      <sheetName val="P&amp;L_by_Month3"/>
      <sheetName val="Committed_Items3"/>
      <sheetName val="Risk_Assessment2"/>
      <sheetName val="Exhibit_21"/>
      <sheetName val="Form_231"/>
      <sheetName val="Fx_Rates1"/>
      <sheetName val="Data_6,7,9"/>
      <sheetName val="Data_8"/>
      <sheetName val="PU_ITALY_49"/>
      <sheetName val="sales_current_month49"/>
      <sheetName val="View_Variance49"/>
      <sheetName val="Inventory_data49"/>
      <sheetName val="FORECAST_x_FAMILIA46"/>
      <sheetName val="Space_Analysis46"/>
      <sheetName val="final_list_200532"/>
      <sheetName val="Tro_giup31"/>
      <sheetName val="Labour_Summary23"/>
      <sheetName val="CADE_DETAIL22"/>
      <sheetName val="PRB_Expense_Q4_201319"/>
      <sheetName val="P&amp;L_by_Month4"/>
      <sheetName val="Committed_Items4"/>
      <sheetName val="Risk_Assessment3"/>
      <sheetName val="Exhibit_22"/>
      <sheetName val="Form_232"/>
      <sheetName val="Fx_Rates2"/>
      <sheetName val="Data_6,7,91"/>
      <sheetName val="Data_81"/>
      <sheetName val="PU_ITALY_50"/>
      <sheetName val="sales_current_month50"/>
      <sheetName val="View_Variance50"/>
      <sheetName val="Inventory_data50"/>
      <sheetName val="FORECAST_x_FAMILIA47"/>
      <sheetName val="Space_Analysis47"/>
      <sheetName val="final_list_200533"/>
      <sheetName val="Tro_giup32"/>
      <sheetName val="Labour_Summary24"/>
      <sheetName val="CADE_DETAIL23"/>
      <sheetName val="PRB_Expense_Q4_201320"/>
      <sheetName val="P&amp;L_by_Month5"/>
      <sheetName val="Committed_Items5"/>
      <sheetName val="Risk_Assessment4"/>
      <sheetName val="Exhibit_23"/>
      <sheetName val="Share_Price_20023"/>
      <sheetName val="Form_233"/>
      <sheetName val="Fx_Rates3"/>
      <sheetName val="Data_6,7,92"/>
      <sheetName val="Data_82"/>
      <sheetName val="ListSource"/>
      <sheetName val="PU_ITALY_51"/>
      <sheetName val="sales_current_month51"/>
      <sheetName val="View_Variance51"/>
      <sheetName val="Inventory_data51"/>
      <sheetName val="FORECAST_x_FAMILIA48"/>
      <sheetName val="Space_Analysis48"/>
      <sheetName val="final_list_200534"/>
      <sheetName val="Tro_giup33"/>
      <sheetName val="Labour_Summary25"/>
      <sheetName val="CADE_DETAIL24"/>
      <sheetName val="PRB_Expense_Q4_201321"/>
      <sheetName val="P&amp;L_by_Month6"/>
      <sheetName val="Committed_Items6"/>
      <sheetName val="Risk_Assessment5"/>
      <sheetName val="Exhibit_24"/>
      <sheetName val="Share_Price_20024"/>
      <sheetName val="Form_234"/>
      <sheetName val="Fx_Rates4"/>
      <sheetName val="Data_6,7,93"/>
      <sheetName val="Data_83"/>
      <sheetName val="PU_ITALY_52"/>
      <sheetName val="sales_current_month52"/>
      <sheetName val="View_Variance52"/>
      <sheetName val="Inventory_data52"/>
      <sheetName val="FORECAST_x_FAMILIA49"/>
      <sheetName val="Space_Analysis49"/>
      <sheetName val="final_list_200535"/>
      <sheetName val="Tro_giup34"/>
      <sheetName val="Labour_Summary26"/>
      <sheetName val="CADE_DETAIL25"/>
      <sheetName val="PRB_Expense_Q4_201322"/>
      <sheetName val="P&amp;L_by_Month7"/>
      <sheetName val="Committed_Items7"/>
      <sheetName val="Risk_Assessment6"/>
      <sheetName val="Exhibit_25"/>
      <sheetName val="Share_Price_20025"/>
      <sheetName val="Form_235"/>
      <sheetName val="Fx_Rates5"/>
      <sheetName val="Data_6,7,94"/>
      <sheetName val="Data_84"/>
      <sheetName val="ProdType"/>
      <sheetName val="View BS"/>
      <sheetName val="View IS"/>
      <sheetName val="USAllexclNatlCenterSumm"/>
      <sheetName val="TB Worksheet"/>
      <sheetName val="營業額"/>
      <sheetName val="factory area"/>
      <sheetName val="Floor area"/>
      <sheetName val="EstData"/>
      <sheetName val="DW ok"/>
      <sheetName val="calc_menu_déroulant"/>
      <sheetName val="주주명부&lt;끝&gt;"/>
      <sheetName val="GDLQ"/>
      <sheetName val="2. A&amp;C Database"/>
      <sheetName val="CMT retrive"/>
      <sheetName val="HDnhap"/>
      <sheetName val="KWK"/>
      <sheetName val="pile cap"/>
      <sheetName val="FA-LISTING"/>
      <sheetName val="T&amp;P-Exist"/>
      <sheetName val="4B2 "/>
      <sheetName val="RT2-A"/>
      <sheetName val="FLOOR FINISH-B"/>
      <sheetName val="Rate ( RC )"/>
      <sheetName val="Fnl-Smry"/>
      <sheetName val="CERT"/>
      <sheetName val="Référentiel"/>
      <sheetName val="Smry Wk _P I_"/>
      <sheetName val="RFF"/>
      <sheetName val="RT2S-F"/>
      <sheetName val="M &amp; E"/>
      <sheetName val="MP"/>
      <sheetName val="CMQS"/>
      <sheetName val="TOWN"/>
      <sheetName val="Floor area "/>
      <sheetName val="CDPS"/>
      <sheetName val="Tổng hợp Z"/>
      <sheetName val="Currency Codes"/>
      <sheetName val="Scoping"/>
      <sheetName val="Expectation"/>
      <sheetName val="Variance threshold"/>
      <sheetName val="VIKAR"/>
      <sheetName val="FF"/>
      <sheetName val="S - Sugar production"/>
      <sheetName val="BANG NGUYEN NHAN"/>
      <sheetName val="DTCPNB"/>
      <sheetName val="1-TH"/>
      <sheetName val="Guidelines"/>
      <sheetName val="LIGHTING &amp; GROUNDING"/>
      <sheetName val="Building Blocks"/>
      <sheetName val="Hệ_Số"/>
      <sheetName val="KL thanh toan-Xuan Dao"/>
      <sheetName val="accom cash"/>
      <sheetName val="Du toan XD"/>
      <sheetName val="AUTOMATIC SELECT"/>
      <sheetName val="U.P List"/>
      <sheetName val="Thong tin DA"/>
      <sheetName val="정부노임단가"/>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ow r="9">
          <cell r="A9" t="str">
            <v>A</v>
          </cell>
        </row>
      </sheetData>
      <sheetData sheetId="168" refreshError="1"/>
      <sheetData sheetId="169" refreshError="1"/>
      <sheetData sheetId="170" refreshError="1"/>
      <sheetData sheetId="171"/>
      <sheetData sheetId="172"/>
      <sheetData sheetId="173">
        <row r="9">
          <cell r="A9" t="str">
            <v>A</v>
          </cell>
        </row>
      </sheetData>
      <sheetData sheetId="174">
        <row r="9">
          <cell r="A9" t="str">
            <v>A</v>
          </cell>
        </row>
      </sheetData>
      <sheetData sheetId="175">
        <row r="9">
          <cell r="A9" t="str">
            <v>A</v>
          </cell>
        </row>
      </sheetData>
      <sheetData sheetId="176">
        <row r="9">
          <cell r="A9" t="str">
            <v>A</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ow r="9">
          <cell r="A9" t="str">
            <v>A</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9">
          <cell r="A9" t="str">
            <v>A</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ow r="9">
          <cell r="A9" t="str">
            <v>A</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ow r="9">
          <cell r="A9" t="str">
            <v>A</v>
          </cell>
        </row>
      </sheetData>
      <sheetData sheetId="523">
        <row r="9">
          <cell r="A9" t="str">
            <v>A</v>
          </cell>
        </row>
      </sheetData>
      <sheetData sheetId="524">
        <row r="9">
          <cell r="A9" t="str">
            <v>A</v>
          </cell>
        </row>
      </sheetData>
      <sheetData sheetId="525">
        <row r="9">
          <cell r="A9" t="str">
            <v>A</v>
          </cell>
        </row>
      </sheetData>
      <sheetData sheetId="526">
        <row r="9">
          <cell r="A9" t="str">
            <v>A</v>
          </cell>
        </row>
      </sheetData>
      <sheetData sheetId="527">
        <row r="9">
          <cell r="A9" t="str">
            <v>A</v>
          </cell>
        </row>
      </sheetData>
      <sheetData sheetId="528">
        <row r="9">
          <cell r="A9" t="str">
            <v>A</v>
          </cell>
        </row>
      </sheetData>
      <sheetData sheetId="529">
        <row r="9">
          <cell r="A9" t="str">
            <v>A</v>
          </cell>
        </row>
      </sheetData>
      <sheetData sheetId="530">
        <row r="9">
          <cell r="A9" t="str">
            <v>A</v>
          </cell>
        </row>
      </sheetData>
      <sheetData sheetId="531">
        <row r="9">
          <cell r="A9" t="str">
            <v>A</v>
          </cell>
        </row>
      </sheetData>
      <sheetData sheetId="532">
        <row r="9">
          <cell r="A9" t="str">
            <v>A</v>
          </cell>
        </row>
      </sheetData>
      <sheetData sheetId="533">
        <row r="9">
          <cell r="A9" t="str">
            <v>A</v>
          </cell>
        </row>
      </sheetData>
      <sheetData sheetId="534">
        <row r="9">
          <cell r="A9" t="str">
            <v>A</v>
          </cell>
        </row>
      </sheetData>
      <sheetData sheetId="535">
        <row r="9">
          <cell r="A9" t="str">
            <v>A</v>
          </cell>
        </row>
      </sheetData>
      <sheetData sheetId="536">
        <row r="9">
          <cell r="A9" t="str">
            <v>A</v>
          </cell>
        </row>
      </sheetData>
      <sheetData sheetId="537">
        <row r="9">
          <cell r="A9" t="str">
            <v>A</v>
          </cell>
        </row>
      </sheetData>
      <sheetData sheetId="538">
        <row r="9">
          <cell r="A9" t="str">
            <v>A</v>
          </cell>
        </row>
      </sheetData>
      <sheetData sheetId="539">
        <row r="9">
          <cell r="A9" t="str">
            <v>A</v>
          </cell>
        </row>
      </sheetData>
      <sheetData sheetId="540">
        <row r="9">
          <cell r="A9" t="str">
            <v>A</v>
          </cell>
        </row>
      </sheetData>
      <sheetData sheetId="541">
        <row r="9">
          <cell r="A9" t="str">
            <v>A</v>
          </cell>
        </row>
      </sheetData>
      <sheetData sheetId="542">
        <row r="9">
          <cell r="A9" t="str">
            <v>A</v>
          </cell>
        </row>
      </sheetData>
      <sheetData sheetId="543">
        <row r="9">
          <cell r="A9" t="str">
            <v>A</v>
          </cell>
        </row>
      </sheetData>
      <sheetData sheetId="544">
        <row r="9">
          <cell r="A9" t="str">
            <v>A</v>
          </cell>
        </row>
      </sheetData>
      <sheetData sheetId="545">
        <row r="9">
          <cell r="A9" t="str">
            <v>A</v>
          </cell>
        </row>
      </sheetData>
      <sheetData sheetId="546">
        <row r="9">
          <cell r="A9" t="str">
            <v>A</v>
          </cell>
        </row>
      </sheetData>
      <sheetData sheetId="547">
        <row r="9">
          <cell r="A9" t="str">
            <v>A</v>
          </cell>
        </row>
      </sheetData>
      <sheetData sheetId="548">
        <row r="9">
          <cell r="A9" t="str">
            <v>A</v>
          </cell>
        </row>
      </sheetData>
      <sheetData sheetId="549">
        <row r="9">
          <cell r="A9" t="str">
            <v>A</v>
          </cell>
        </row>
      </sheetData>
      <sheetData sheetId="550">
        <row r="9">
          <cell r="A9" t="str">
            <v>A</v>
          </cell>
        </row>
      </sheetData>
      <sheetData sheetId="551">
        <row r="9">
          <cell r="A9" t="str">
            <v>A</v>
          </cell>
        </row>
      </sheetData>
      <sheetData sheetId="552">
        <row r="9">
          <cell r="A9" t="str">
            <v>A</v>
          </cell>
        </row>
      </sheetData>
      <sheetData sheetId="553">
        <row r="9">
          <cell r="A9" t="str">
            <v>A</v>
          </cell>
        </row>
      </sheetData>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row r="9">
          <cell r="A9" t="str">
            <v>A</v>
          </cell>
        </row>
      </sheetData>
      <sheetData sheetId="559">
        <row r="9">
          <cell r="A9" t="str">
            <v>A</v>
          </cell>
        </row>
      </sheetData>
      <sheetData sheetId="560">
        <row r="9">
          <cell r="A9" t="str">
            <v>A</v>
          </cell>
        </row>
      </sheetData>
      <sheetData sheetId="561">
        <row r="9">
          <cell r="A9" t="str">
            <v>A</v>
          </cell>
        </row>
      </sheetData>
      <sheetData sheetId="562">
        <row r="9">
          <cell r="A9" t="str">
            <v>A</v>
          </cell>
        </row>
      </sheetData>
      <sheetData sheetId="563">
        <row r="9">
          <cell r="A9" t="str">
            <v>A</v>
          </cell>
        </row>
      </sheetData>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9">
          <cell r="A9" t="str">
            <v>A</v>
          </cell>
        </row>
      </sheetData>
      <sheetData sheetId="586">
        <row r="9">
          <cell r="A9" t="str">
            <v>A</v>
          </cell>
        </row>
      </sheetData>
      <sheetData sheetId="587">
        <row r="9">
          <cell r="A9" t="str">
            <v>A</v>
          </cell>
        </row>
      </sheetData>
      <sheetData sheetId="588">
        <row r="9">
          <cell r="A9" t="str">
            <v>A</v>
          </cell>
        </row>
      </sheetData>
      <sheetData sheetId="589">
        <row r="9">
          <cell r="A9" t="str">
            <v>A</v>
          </cell>
        </row>
      </sheetData>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ow r="9">
          <cell r="A9" t="str">
            <v>A</v>
          </cell>
        </row>
      </sheetData>
      <sheetData sheetId="691">
        <row r="9">
          <cell r="A9" t="str">
            <v>A</v>
          </cell>
        </row>
      </sheetData>
      <sheetData sheetId="692">
        <row r="9">
          <cell r="A9" t="str">
            <v>A</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ow r="9">
          <cell r="A9" t="str">
            <v>A</v>
          </cell>
        </row>
      </sheetData>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ow r="9">
          <cell r="A9" t="str">
            <v>A</v>
          </cell>
        </row>
      </sheetData>
      <sheetData sheetId="728" refreshError="1"/>
      <sheetData sheetId="729">
        <row r="9">
          <cell r="A9" t="str">
            <v>A</v>
          </cell>
        </row>
      </sheetData>
      <sheetData sheetId="730" refreshError="1"/>
      <sheetData sheetId="731">
        <row r="9">
          <cell r="A9" t="str">
            <v>A</v>
          </cell>
        </row>
      </sheetData>
      <sheetData sheetId="732" refreshError="1"/>
      <sheetData sheetId="733" refreshError="1"/>
      <sheetData sheetId="734" refreshError="1"/>
      <sheetData sheetId="735" refreshError="1"/>
      <sheetData sheetId="736" refreshError="1"/>
      <sheetData sheetId="737">
        <row r="9">
          <cell r="A9" t="str">
            <v>A</v>
          </cell>
        </row>
      </sheetData>
      <sheetData sheetId="738">
        <row r="9">
          <cell r="A9" t="str">
            <v>A</v>
          </cell>
        </row>
      </sheetData>
      <sheetData sheetId="739">
        <row r="9">
          <cell r="A9" t="str">
            <v>A</v>
          </cell>
        </row>
      </sheetData>
      <sheetData sheetId="740">
        <row r="9">
          <cell r="A9" t="str">
            <v>A</v>
          </cell>
        </row>
      </sheetData>
      <sheetData sheetId="741">
        <row r="9">
          <cell r="A9" t="str">
            <v>A</v>
          </cell>
        </row>
      </sheetData>
      <sheetData sheetId="742" refreshError="1"/>
      <sheetData sheetId="743">
        <row r="9">
          <cell r="A9" t="str">
            <v>A</v>
          </cell>
        </row>
      </sheetData>
      <sheetData sheetId="744">
        <row r="9">
          <cell r="A9" t="str">
            <v>A</v>
          </cell>
        </row>
      </sheetData>
      <sheetData sheetId="745">
        <row r="9">
          <cell r="A9" t="str">
            <v>A</v>
          </cell>
        </row>
      </sheetData>
      <sheetData sheetId="746">
        <row r="9">
          <cell r="A9" t="str">
            <v>A</v>
          </cell>
        </row>
      </sheetData>
      <sheetData sheetId="747">
        <row r="9">
          <cell r="A9" t="str">
            <v>A</v>
          </cell>
        </row>
      </sheetData>
      <sheetData sheetId="748">
        <row r="9">
          <cell r="A9" t="str">
            <v>A</v>
          </cell>
        </row>
      </sheetData>
      <sheetData sheetId="749">
        <row r="9">
          <cell r="A9" t="str">
            <v>A</v>
          </cell>
        </row>
      </sheetData>
      <sheetData sheetId="750">
        <row r="9">
          <cell r="A9" t="str">
            <v>A</v>
          </cell>
        </row>
      </sheetData>
      <sheetData sheetId="751">
        <row r="9">
          <cell r="A9" t="str">
            <v>A</v>
          </cell>
        </row>
      </sheetData>
      <sheetData sheetId="752">
        <row r="9">
          <cell r="A9" t="str">
            <v>A</v>
          </cell>
        </row>
      </sheetData>
      <sheetData sheetId="753">
        <row r="9">
          <cell r="A9" t="str">
            <v>A</v>
          </cell>
        </row>
      </sheetData>
      <sheetData sheetId="754">
        <row r="9">
          <cell r="A9" t="str">
            <v>A</v>
          </cell>
        </row>
      </sheetData>
      <sheetData sheetId="755">
        <row r="9">
          <cell r="A9" t="str">
            <v>A</v>
          </cell>
        </row>
      </sheetData>
      <sheetData sheetId="756">
        <row r="9">
          <cell r="A9" t="str">
            <v>A</v>
          </cell>
        </row>
      </sheetData>
      <sheetData sheetId="757">
        <row r="9">
          <cell r="A9" t="str">
            <v>A</v>
          </cell>
        </row>
      </sheetData>
      <sheetData sheetId="758">
        <row r="9">
          <cell r="A9" t="str">
            <v>A</v>
          </cell>
        </row>
      </sheetData>
      <sheetData sheetId="759">
        <row r="9">
          <cell r="A9" t="str">
            <v>A</v>
          </cell>
        </row>
      </sheetData>
      <sheetData sheetId="760">
        <row r="9">
          <cell r="A9" t="str">
            <v>A</v>
          </cell>
        </row>
      </sheetData>
      <sheetData sheetId="761">
        <row r="9">
          <cell r="A9" t="str">
            <v>A</v>
          </cell>
        </row>
      </sheetData>
      <sheetData sheetId="762">
        <row r="9">
          <cell r="A9" t="str">
            <v>A</v>
          </cell>
        </row>
      </sheetData>
      <sheetData sheetId="763">
        <row r="9">
          <cell r="A9" t="str">
            <v>A</v>
          </cell>
        </row>
      </sheetData>
      <sheetData sheetId="764">
        <row r="9">
          <cell r="A9" t="str">
            <v>A</v>
          </cell>
        </row>
      </sheetData>
      <sheetData sheetId="765">
        <row r="9">
          <cell r="A9" t="str">
            <v>A</v>
          </cell>
        </row>
      </sheetData>
      <sheetData sheetId="766">
        <row r="9">
          <cell r="A9" t="str">
            <v>A</v>
          </cell>
        </row>
      </sheetData>
      <sheetData sheetId="767">
        <row r="9">
          <cell r="A9" t="str">
            <v>A</v>
          </cell>
        </row>
      </sheetData>
      <sheetData sheetId="768">
        <row r="9">
          <cell r="A9" t="str">
            <v>A</v>
          </cell>
        </row>
      </sheetData>
      <sheetData sheetId="769">
        <row r="9">
          <cell r="A9" t="str">
            <v>A</v>
          </cell>
        </row>
      </sheetData>
      <sheetData sheetId="770" refreshError="1"/>
      <sheetData sheetId="771" refreshError="1"/>
      <sheetData sheetId="772" refreshError="1"/>
      <sheetData sheetId="773" refreshError="1"/>
      <sheetData sheetId="774" refreshError="1"/>
      <sheetData sheetId="775" refreshError="1"/>
      <sheetData sheetId="776">
        <row r="9">
          <cell r="A9" t="str">
            <v>A</v>
          </cell>
        </row>
      </sheetData>
      <sheetData sheetId="777" refreshError="1"/>
      <sheetData sheetId="778">
        <row r="9">
          <cell r="A9" t="str">
            <v>A</v>
          </cell>
        </row>
      </sheetData>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9">
          <cell r="A9" t="str">
            <v>A</v>
          </cell>
        </row>
      </sheetData>
      <sheetData sheetId="792" refreshError="1"/>
      <sheetData sheetId="793" refreshError="1"/>
      <sheetData sheetId="794" refreshError="1"/>
      <sheetData sheetId="795" refreshError="1"/>
      <sheetData sheetId="796" refreshError="1"/>
      <sheetData sheetId="797">
        <row r="9">
          <cell r="A9" t="str">
            <v>A</v>
          </cell>
        </row>
      </sheetData>
      <sheetData sheetId="798" refreshError="1"/>
      <sheetData sheetId="799" refreshError="1"/>
      <sheetData sheetId="800">
        <row r="9">
          <cell r="A9" t="str">
            <v>A</v>
          </cell>
        </row>
      </sheetData>
      <sheetData sheetId="801">
        <row r="9">
          <cell r="A9" t="str">
            <v>A</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ow r="9">
          <cell r="A9" t="str">
            <v>A</v>
          </cell>
        </row>
      </sheetData>
      <sheetData sheetId="812">
        <row r="9">
          <cell r="A9" t="str">
            <v>A</v>
          </cell>
        </row>
      </sheetData>
      <sheetData sheetId="813">
        <row r="9">
          <cell r="A9" t="str">
            <v>A</v>
          </cell>
        </row>
      </sheetData>
      <sheetData sheetId="814">
        <row r="9">
          <cell r="A9" t="str">
            <v>A</v>
          </cell>
        </row>
      </sheetData>
      <sheetData sheetId="815">
        <row r="9">
          <cell r="A9" t="str">
            <v>A</v>
          </cell>
        </row>
      </sheetData>
      <sheetData sheetId="816">
        <row r="9">
          <cell r="A9" t="str">
            <v>A</v>
          </cell>
        </row>
      </sheetData>
      <sheetData sheetId="817">
        <row r="9">
          <cell r="A9" t="str">
            <v>A</v>
          </cell>
        </row>
      </sheetData>
      <sheetData sheetId="818">
        <row r="9">
          <cell r="A9" t="str">
            <v>A</v>
          </cell>
        </row>
      </sheetData>
      <sheetData sheetId="819">
        <row r="9">
          <cell r="A9" t="str">
            <v>A</v>
          </cell>
        </row>
      </sheetData>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ow r="9">
          <cell r="A9" t="str">
            <v>A</v>
          </cell>
        </row>
      </sheetData>
      <sheetData sheetId="904">
        <row r="9">
          <cell r="A9" t="str">
            <v>A</v>
          </cell>
        </row>
      </sheetData>
      <sheetData sheetId="905">
        <row r="9">
          <cell r="A9" t="str">
            <v>A</v>
          </cell>
        </row>
      </sheetData>
      <sheetData sheetId="906">
        <row r="9">
          <cell r="A9" t="str">
            <v>A</v>
          </cell>
        </row>
      </sheetData>
      <sheetData sheetId="907">
        <row r="9">
          <cell r="A9" t="str">
            <v>A</v>
          </cell>
        </row>
      </sheetData>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efreshError="1"/>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efreshError="1"/>
      <sheetData sheetId="1061">
        <row r="9">
          <cell r="A9" t="str">
            <v>A</v>
          </cell>
        </row>
      </sheetData>
      <sheetData sheetId="1062" refreshError="1"/>
      <sheetData sheetId="1063">
        <row r="9">
          <cell r="A9" t="str">
            <v>A</v>
          </cell>
        </row>
      </sheetData>
      <sheetData sheetId="1064">
        <row r="9">
          <cell r="A9" t="str">
            <v>A</v>
          </cell>
        </row>
      </sheetData>
      <sheetData sheetId="1065" refreshError="1"/>
      <sheetData sheetId="1066" refreshError="1"/>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efreshError="1"/>
      <sheetData sheetId="1378" refreshError="1"/>
      <sheetData sheetId="1379" refreshError="1"/>
      <sheetData sheetId="1380" refreshError="1"/>
      <sheetData sheetId="1381" refreshError="1"/>
      <sheetData sheetId="1382" refreshError="1"/>
      <sheetData sheetId="1383" refreshError="1"/>
      <sheetData sheetId="1384">
        <row r="9">
          <cell r="A9" t="str">
            <v>A</v>
          </cell>
        </row>
      </sheetData>
      <sheetData sheetId="1385">
        <row r="9">
          <cell r="A9" t="str">
            <v>A</v>
          </cell>
        </row>
      </sheetData>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ow r="9">
          <cell r="A9" t="str">
            <v>A</v>
          </cell>
        </row>
      </sheetData>
      <sheetData sheetId="1404">
        <row r="9">
          <cell r="A9" t="str">
            <v>A</v>
          </cell>
        </row>
      </sheetData>
      <sheetData sheetId="1405">
        <row r="9">
          <cell r="A9" t="str">
            <v>A</v>
          </cell>
        </row>
      </sheetData>
      <sheetData sheetId="1406">
        <row r="9">
          <cell r="A9" t="str">
            <v>A</v>
          </cell>
        </row>
      </sheetData>
      <sheetData sheetId="1407">
        <row r="9">
          <cell r="A9" t="str">
            <v>A</v>
          </cell>
        </row>
      </sheetData>
      <sheetData sheetId="1408">
        <row r="9">
          <cell r="A9" t="str">
            <v>A</v>
          </cell>
        </row>
      </sheetData>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ow r="9">
          <cell r="A9" t="str">
            <v>A</v>
          </cell>
        </row>
      </sheetData>
      <sheetData sheetId="1432">
        <row r="9">
          <cell r="A9" t="str">
            <v>A</v>
          </cell>
        </row>
      </sheetData>
      <sheetData sheetId="1433">
        <row r="9">
          <cell r="A9" t="str">
            <v>A</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ow r="9">
          <cell r="A9" t="str">
            <v>A</v>
          </cell>
        </row>
      </sheetData>
      <sheetData sheetId="1461">
        <row r="9">
          <cell r="A9" t="str">
            <v>A</v>
          </cell>
        </row>
      </sheetData>
      <sheetData sheetId="1462">
        <row r="9">
          <cell r="A9" t="str">
            <v>A</v>
          </cell>
        </row>
      </sheetData>
      <sheetData sheetId="1463">
        <row r="9">
          <cell r="A9" t="str">
            <v>A</v>
          </cell>
        </row>
      </sheetData>
      <sheetData sheetId="1464">
        <row r="9">
          <cell r="A9" t="str">
            <v>A</v>
          </cell>
        </row>
      </sheetData>
      <sheetData sheetId="1465">
        <row r="9">
          <cell r="A9" t="str">
            <v>A</v>
          </cell>
        </row>
      </sheetData>
      <sheetData sheetId="1466">
        <row r="9">
          <cell r="A9" t="str">
            <v>A</v>
          </cell>
        </row>
      </sheetData>
      <sheetData sheetId="1467">
        <row r="9">
          <cell r="A9" t="str">
            <v>A</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ow r="9">
          <cell r="A9" t="str">
            <v>A</v>
          </cell>
        </row>
      </sheetData>
      <sheetData sheetId="1479">
        <row r="9">
          <cell r="A9" t="str">
            <v>A</v>
          </cell>
        </row>
      </sheetData>
      <sheetData sheetId="1480">
        <row r="9">
          <cell r="A9" t="str">
            <v>A</v>
          </cell>
        </row>
      </sheetData>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ow r="9">
          <cell r="A9" t="str">
            <v>A</v>
          </cell>
        </row>
      </sheetData>
      <sheetData sheetId="1500">
        <row r="9">
          <cell r="A9" t="str">
            <v>A</v>
          </cell>
        </row>
      </sheetData>
      <sheetData sheetId="1501">
        <row r="9">
          <cell r="A9" t="str">
            <v>A</v>
          </cell>
        </row>
      </sheetData>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ow r="9">
          <cell r="A9" t="str">
            <v>A</v>
          </cell>
        </row>
      </sheetData>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ow r="9">
          <cell r="A9" t="str">
            <v>A</v>
          </cell>
        </row>
      </sheetData>
      <sheetData sheetId="1529">
        <row r="9">
          <cell r="A9" t="str">
            <v>A</v>
          </cell>
        </row>
      </sheetData>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9">
          <cell r="A9" t="str">
            <v>A</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ow r="9">
          <cell r="A9" t="str">
            <v>A</v>
          </cell>
        </row>
      </sheetData>
      <sheetData sheetId="1938">
        <row r="9">
          <cell r="A9" t="str">
            <v>A</v>
          </cell>
        </row>
      </sheetData>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ow r="9">
          <cell r="A9" t="str">
            <v>A</v>
          </cell>
        </row>
      </sheetData>
      <sheetData sheetId="2387">
        <row r="9">
          <cell r="A9" t="str">
            <v>A</v>
          </cell>
        </row>
      </sheetData>
      <sheetData sheetId="2388">
        <row r="9">
          <cell r="A9" t="str">
            <v>A</v>
          </cell>
        </row>
      </sheetData>
      <sheetData sheetId="2389">
        <row r="9">
          <cell r="A9" t="str">
            <v>A</v>
          </cell>
        </row>
      </sheetData>
      <sheetData sheetId="2390">
        <row r="9">
          <cell r="A9" t="str">
            <v>A</v>
          </cell>
        </row>
      </sheetData>
      <sheetData sheetId="2391">
        <row r="9">
          <cell r="A9" t="str">
            <v>A</v>
          </cell>
        </row>
      </sheetData>
      <sheetData sheetId="2392">
        <row r="9">
          <cell r="A9" t="str">
            <v>A</v>
          </cell>
        </row>
      </sheetData>
      <sheetData sheetId="2393">
        <row r="9">
          <cell r="A9" t="str">
            <v>A</v>
          </cell>
        </row>
      </sheetData>
      <sheetData sheetId="2394">
        <row r="9">
          <cell r="A9" t="str">
            <v>A</v>
          </cell>
        </row>
      </sheetData>
      <sheetData sheetId="2395">
        <row r="9">
          <cell r="A9" t="str">
            <v>A</v>
          </cell>
        </row>
      </sheetData>
      <sheetData sheetId="2396">
        <row r="9">
          <cell r="A9" t="str">
            <v>A</v>
          </cell>
        </row>
      </sheetData>
      <sheetData sheetId="2397">
        <row r="9">
          <cell r="A9" t="str">
            <v>A</v>
          </cell>
        </row>
      </sheetData>
      <sheetData sheetId="2398">
        <row r="9">
          <cell r="A9" t="str">
            <v>A</v>
          </cell>
        </row>
      </sheetData>
      <sheetData sheetId="2399">
        <row r="9">
          <cell r="A9" t="str">
            <v>A</v>
          </cell>
        </row>
      </sheetData>
      <sheetData sheetId="2400">
        <row r="9">
          <cell r="A9" t="str">
            <v>A</v>
          </cell>
        </row>
      </sheetData>
      <sheetData sheetId="2401">
        <row r="9">
          <cell r="A9" t="str">
            <v>A</v>
          </cell>
        </row>
      </sheetData>
      <sheetData sheetId="2402">
        <row r="9">
          <cell r="A9" t="str">
            <v>A</v>
          </cell>
        </row>
      </sheetData>
      <sheetData sheetId="2403">
        <row r="9">
          <cell r="A9" t="str">
            <v>A</v>
          </cell>
        </row>
      </sheetData>
      <sheetData sheetId="2404">
        <row r="9">
          <cell r="A9" t="str">
            <v>A</v>
          </cell>
        </row>
      </sheetData>
      <sheetData sheetId="2405">
        <row r="9">
          <cell r="A9" t="str">
            <v>A</v>
          </cell>
        </row>
      </sheetData>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ow r="9">
          <cell r="A9" t="str">
            <v>A</v>
          </cell>
        </row>
      </sheetData>
      <sheetData sheetId="2462">
        <row r="9">
          <cell r="A9" t="str">
            <v>A</v>
          </cell>
        </row>
      </sheetData>
      <sheetData sheetId="2463">
        <row r="9">
          <cell r="A9" t="str">
            <v>A</v>
          </cell>
        </row>
      </sheetData>
      <sheetData sheetId="2464">
        <row r="9">
          <cell r="A9" t="str">
            <v>A</v>
          </cell>
        </row>
      </sheetData>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ow r="9">
          <cell r="A9" t="str">
            <v>A</v>
          </cell>
        </row>
      </sheetData>
      <sheetData sheetId="2498" refreshError="1"/>
      <sheetData sheetId="2499" refreshError="1"/>
      <sheetData sheetId="2500" refreshError="1"/>
      <sheetData sheetId="2501" refreshError="1"/>
      <sheetData sheetId="2502">
        <row r="9">
          <cell r="A9" t="str">
            <v>A</v>
          </cell>
        </row>
      </sheetData>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ow r="9">
          <cell r="A9" t="str">
            <v>A</v>
          </cell>
        </row>
      </sheetData>
      <sheetData sheetId="2512">
        <row r="9">
          <cell r="A9" t="str">
            <v>A</v>
          </cell>
        </row>
      </sheetData>
      <sheetData sheetId="2513">
        <row r="9">
          <cell r="A9" t="str">
            <v>A</v>
          </cell>
        </row>
      </sheetData>
      <sheetData sheetId="2514">
        <row r="9">
          <cell r="A9" t="str">
            <v>A</v>
          </cell>
        </row>
      </sheetData>
      <sheetData sheetId="2515">
        <row r="9">
          <cell r="A9" t="str">
            <v>A</v>
          </cell>
        </row>
      </sheetData>
      <sheetData sheetId="2516">
        <row r="9">
          <cell r="A9" t="str">
            <v>A</v>
          </cell>
        </row>
      </sheetData>
      <sheetData sheetId="2517">
        <row r="9">
          <cell r="A9" t="str">
            <v>A</v>
          </cell>
        </row>
      </sheetData>
      <sheetData sheetId="2518">
        <row r="9">
          <cell r="A9" t="str">
            <v>A</v>
          </cell>
        </row>
      </sheetData>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ow r="9">
          <cell r="A9" t="str">
            <v>A</v>
          </cell>
        </row>
      </sheetData>
      <sheetData sheetId="2594">
        <row r="9">
          <cell r="A9" t="str">
            <v>A</v>
          </cell>
        </row>
      </sheetData>
      <sheetData sheetId="2595">
        <row r="9">
          <cell r="A9" t="str">
            <v>A</v>
          </cell>
        </row>
      </sheetData>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ow r="9">
          <cell r="A9" t="str">
            <v>A</v>
          </cell>
        </row>
      </sheetData>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ow r="9">
          <cell r="A9" t="str">
            <v>A</v>
          </cell>
        </row>
      </sheetData>
      <sheetData sheetId="3226">
        <row r="9">
          <cell r="A9" t="str">
            <v>A</v>
          </cell>
        </row>
      </sheetData>
      <sheetData sheetId="3227">
        <row r="9">
          <cell r="A9" t="str">
            <v>A</v>
          </cell>
        </row>
      </sheetData>
      <sheetData sheetId="3228">
        <row r="9">
          <cell r="A9" t="str">
            <v>A</v>
          </cell>
        </row>
      </sheetData>
      <sheetData sheetId="3229" refreshError="1"/>
      <sheetData sheetId="3230" refreshError="1"/>
      <sheetData sheetId="3231" refreshError="1"/>
      <sheetData sheetId="3232" refreshError="1"/>
      <sheetData sheetId="3233"/>
      <sheetData sheetId="3234">
        <row r="9">
          <cell r="A9" t="str">
            <v>A</v>
          </cell>
        </row>
      </sheetData>
      <sheetData sheetId="3235">
        <row r="9">
          <cell r="A9" t="str">
            <v>A</v>
          </cell>
        </row>
      </sheetData>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row r="9">
          <cell r="A9" t="str">
            <v>A</v>
          </cell>
        </row>
      </sheetData>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ow r="9">
          <cell r="A9" t="str">
            <v>A</v>
          </cell>
        </row>
      </sheetData>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ow r="4">
          <cell r="A4" t="str">
            <v>BẢNG TÍNH TOÁN, ĐO BÓC KHỐI LƯỢNG HOÀN THÀNH ĐƯA VÀO QUYẾT TOÁN</v>
          </cell>
        </row>
      </sheetData>
      <sheetData sheetId="3396">
        <row r="4">
          <cell r="A4" t="str">
            <v>BẢNG TÍNH TOÁN, ĐO BÓC KHỐI LƯỢNG HOÀN THÀNH ĐƯA VÀO QUYẾT TOÁN</v>
          </cell>
        </row>
      </sheetData>
      <sheetData sheetId="3397">
        <row r="4">
          <cell r="A4" t="str">
            <v>BẢNG TÍNH TOÁN, ĐO BÓC KHỐI LƯỢNG HOÀN THÀNH ĐƯA VÀO QUYẾT TOÁN</v>
          </cell>
        </row>
      </sheetData>
      <sheetData sheetId="3398">
        <row r="4">
          <cell r="A4" t="str">
            <v>BẢNG TÍNH TOÁN, ĐO BÓC KHỐI LƯỢNG HOÀN THÀNH ĐƯA VÀO QUYẾT TOÁN</v>
          </cell>
        </row>
      </sheetData>
      <sheetData sheetId="3399">
        <row r="4">
          <cell r="A4" t="str">
            <v>BẢNG TÍNH TOÁN, ĐO BÓC KHỐI LƯỢNG HOÀN THÀNH ĐƯA VÀO QUYẾT TOÁN</v>
          </cell>
        </row>
      </sheetData>
      <sheetData sheetId="3400">
        <row r="4">
          <cell r="A4" t="str">
            <v>BẢNG TÍNH TOÁN, ĐO BÓC KHỐI LƯỢNG HOÀN THÀNH ĐƯA VÀO QUYẾT TOÁN</v>
          </cell>
        </row>
      </sheetData>
      <sheetData sheetId="3401">
        <row r="4">
          <cell r="A4" t="str">
            <v>BẢNG TÍNH TOÁN, ĐO BÓC KHỐI LƯỢNG HOÀN THÀNH ĐƯA VÀO QUYẾT TOÁN</v>
          </cell>
        </row>
      </sheetData>
      <sheetData sheetId="3402">
        <row r="4">
          <cell r="A4" t="str">
            <v>BẢNG TÍNH TOÁN, ĐO BÓC KHỐI LƯỢNG HOÀN THÀNH ĐƯA VÀO QUYẾT TOÁN</v>
          </cell>
        </row>
      </sheetData>
      <sheetData sheetId="3403">
        <row r="4">
          <cell r="A4" t="str">
            <v>BẢNG TÍNH TOÁN, ĐO BÓC KHỐI LƯỢNG HOÀN THÀNH ĐƯA VÀO QUYẾT TOÁN</v>
          </cell>
        </row>
      </sheetData>
      <sheetData sheetId="3404">
        <row r="4">
          <cell r="A4" t="str">
            <v>BẢNG TÍNH TOÁN, ĐO BÓC KHỐI LƯỢNG HOÀN THÀNH ĐƯA VÀO QUYẾT TOÁN</v>
          </cell>
        </row>
      </sheetData>
      <sheetData sheetId="3405">
        <row r="4">
          <cell r="A4" t="str">
            <v>BẢNG TÍNH TOÁN, ĐO BÓC KHỐI LƯỢNG HOÀN THÀNH ĐƯA VÀO QUYẾT TOÁN</v>
          </cell>
        </row>
      </sheetData>
      <sheetData sheetId="3406">
        <row r="4">
          <cell r="A4" t="str">
            <v>BẢNG TÍNH TOÁN, ĐO BÓC KHỐI LƯỢNG HOÀN THÀNH ĐƯA VÀO QUYẾT TOÁN</v>
          </cell>
        </row>
      </sheetData>
      <sheetData sheetId="3407">
        <row r="4">
          <cell r="A4" t="str">
            <v>BẢNG TÍNH TOÁN, ĐO BÓC KHỐI LƯỢNG HOÀN THÀNH ĐƯA VÀO QUYẾT TOÁN</v>
          </cell>
        </row>
      </sheetData>
      <sheetData sheetId="3408">
        <row r="4">
          <cell r="A4" t="str">
            <v>BẢNG TÍNH TOÁN, ĐO BÓC KHỐI LƯỢNG HOÀN THÀNH ĐƯA VÀO QUYẾT TOÁN</v>
          </cell>
        </row>
      </sheetData>
      <sheetData sheetId="3409">
        <row r="4">
          <cell r="A4" t="str">
            <v>BẢNG TÍNH TOÁN, ĐO BÓC KHỐI LƯỢNG HOÀN THÀNH ĐƯA VÀO QUYẾT TOÁN</v>
          </cell>
        </row>
      </sheetData>
      <sheetData sheetId="3410">
        <row r="4">
          <cell r="A4" t="str">
            <v>BẢNG TÍNH TOÁN, ĐO BÓC KHỐI LƯỢNG HOÀN THÀNH ĐƯA VÀO QUYẾT TOÁN</v>
          </cell>
        </row>
      </sheetData>
      <sheetData sheetId="3411">
        <row r="4">
          <cell r="A4" t="str">
            <v>BẢNG TÍNH TOÁN, ĐO BÓC KHỐI LƯỢNG HOÀN THÀNH ĐƯA VÀO QUYẾT TOÁN</v>
          </cell>
        </row>
      </sheetData>
      <sheetData sheetId="3412">
        <row r="4">
          <cell r="A4" t="str">
            <v>BẢNG TÍNH TOÁN, ĐO BÓC KHỐI LƯỢNG HOÀN THÀNH ĐƯA VÀO QUYẾT TOÁN</v>
          </cell>
        </row>
      </sheetData>
      <sheetData sheetId="3413">
        <row r="4">
          <cell r="A4" t="str">
            <v>BẢNG TÍNH TOÁN, ĐO BÓC KHỐI LƯỢNG HOÀN THÀNH ĐƯA VÀO QUYẾT TOÁN</v>
          </cell>
        </row>
      </sheetData>
      <sheetData sheetId="3414">
        <row r="4">
          <cell r="A4" t="str">
            <v>BẢNG TÍNH TOÁN, ĐO BÓC KHỐI LƯỢNG HOÀN THÀNH ĐƯA VÀO QUYẾT TOÁN</v>
          </cell>
        </row>
      </sheetData>
      <sheetData sheetId="3415">
        <row r="4">
          <cell r="A4" t="str">
            <v>BẢNG TÍNH TOÁN, ĐO BÓC KHỐI LƯỢNG HOÀN THÀNH ĐƯA VÀO QUYẾT TOÁN</v>
          </cell>
        </row>
      </sheetData>
      <sheetData sheetId="3416">
        <row r="4">
          <cell r="A4" t="str">
            <v>BẢNG TÍNH TOÁN, ĐO BÓC KHỐI LƯỢNG HOÀN THÀNH ĐƯA VÀO QUYẾT TOÁN</v>
          </cell>
        </row>
      </sheetData>
      <sheetData sheetId="3417">
        <row r="4">
          <cell r="A4" t="str">
            <v>BẢNG TÍNH TOÁN, ĐO BÓC KHỐI LƯỢNG HOÀN THÀNH ĐƯA VÀO QUYẾT TOÁN</v>
          </cell>
        </row>
      </sheetData>
      <sheetData sheetId="3418">
        <row r="4">
          <cell r="A4" t="str">
            <v>BẢNG TÍNH TOÁN, ĐO BÓC KHỐI LƯỢNG HOÀN THÀNH ĐƯA VÀO QUYẾT TOÁN</v>
          </cell>
        </row>
      </sheetData>
      <sheetData sheetId="3419">
        <row r="4">
          <cell r="A4" t="str">
            <v>BẢNG TÍNH TOÁN, ĐO BÓC KHỐI LƯỢNG HOÀN THÀNH ĐƯA VÀO QUYẾT TOÁN</v>
          </cell>
        </row>
      </sheetData>
      <sheetData sheetId="3420">
        <row r="4">
          <cell r="A4" t="str">
            <v>BẢNG TÍNH TOÁN, ĐO BÓC KHỐI LƯỢNG HOÀN THÀNH ĐƯA VÀO QUYẾT TOÁN</v>
          </cell>
        </row>
      </sheetData>
      <sheetData sheetId="3421">
        <row r="4">
          <cell r="A4" t="str">
            <v>BẢNG TÍNH TOÁN, ĐO BÓC KHỐI LƯỢNG HOÀN THÀNH ĐƯA VÀO QUYẾT TOÁN</v>
          </cell>
        </row>
      </sheetData>
      <sheetData sheetId="3422">
        <row r="4">
          <cell r="A4" t="str">
            <v>BẢNG TÍNH TOÁN, ĐO BÓC KHỐI LƯỢNG HOÀN THÀNH ĐƯA VÀO QUYẾT TOÁN</v>
          </cell>
        </row>
      </sheetData>
      <sheetData sheetId="3423">
        <row r="4">
          <cell r="A4" t="str">
            <v>BẢNG TÍNH TOÁN, ĐO BÓC KHỐI LƯỢNG HOÀN THÀNH ĐƯA VÀO QUYẾT TOÁN</v>
          </cell>
        </row>
      </sheetData>
      <sheetData sheetId="3424">
        <row r="4">
          <cell r="A4" t="str">
            <v>BẢNG TÍNH TOÁN, ĐO BÓC KHỐI LƯỢNG HOÀN THÀNH ĐƯA VÀO QUYẾT TOÁN</v>
          </cell>
        </row>
      </sheetData>
      <sheetData sheetId="3425">
        <row r="4">
          <cell r="A4" t="str">
            <v>BẢNG TÍNH TOÁN, ĐO BÓC KHỐI LƯỢNG HOÀN THÀNH ĐƯA VÀO QUYẾT TOÁN</v>
          </cell>
        </row>
      </sheetData>
      <sheetData sheetId="3426">
        <row r="4">
          <cell r="A4" t="str">
            <v>BẢNG TÍNH TOÁN, ĐO BÓC KHỐI LƯỢNG HOÀN THÀNH ĐƯA VÀO QUYẾT TOÁN</v>
          </cell>
        </row>
      </sheetData>
      <sheetData sheetId="3427">
        <row r="4">
          <cell r="A4" t="str">
            <v>BẢNG TÍNH TOÁN, ĐO BÓC KHỐI LƯỢNG HOÀN THÀNH ĐƯA VÀO QUYẾT TOÁN</v>
          </cell>
        </row>
      </sheetData>
      <sheetData sheetId="3428">
        <row r="4">
          <cell r="A4" t="str">
            <v>BẢNG TÍNH TOÁN, ĐO BÓC KHỐI LƯỢNG HOÀN THÀNH ĐƯA VÀO QUYẾT TOÁN</v>
          </cell>
        </row>
      </sheetData>
      <sheetData sheetId="3429">
        <row r="4">
          <cell r="A4" t="str">
            <v>BẢNG TÍNH TOÁN, ĐO BÓC KHỐI LƯỢNG HOÀN THÀNH ĐƯA VÀO QUYẾT TOÁN</v>
          </cell>
        </row>
      </sheetData>
      <sheetData sheetId="3430">
        <row r="4">
          <cell r="A4" t="str">
            <v>BẢNG TÍNH TOÁN, ĐO BÓC KHỐI LƯỢNG HOÀN THÀNH ĐƯA VÀO QUYẾT TOÁN</v>
          </cell>
        </row>
      </sheetData>
      <sheetData sheetId="3431">
        <row r="4">
          <cell r="A4" t="str">
            <v>BẢNG TÍNH TOÁN, ĐO BÓC KHỐI LƯỢNG HOÀN THÀNH ĐƯA VÀO QUYẾT TOÁN</v>
          </cell>
        </row>
      </sheetData>
      <sheetData sheetId="3432">
        <row r="4">
          <cell r="A4" t="str">
            <v>BẢNG TÍNH TOÁN, ĐO BÓC KHỐI LƯỢNG HOÀN THÀNH ĐƯA VÀO QUYẾT TOÁN</v>
          </cell>
        </row>
      </sheetData>
      <sheetData sheetId="3433">
        <row r="4">
          <cell r="A4" t="str">
            <v>BẢNG TÍNH TOÁN, ĐO BÓC KHỐI LƯỢNG HOÀN THÀNH ĐƯA VÀO QUYẾT TOÁN</v>
          </cell>
        </row>
      </sheetData>
      <sheetData sheetId="3434">
        <row r="4">
          <cell r="A4" t="str">
            <v>BẢNG TÍNH TOÁN, ĐO BÓC KHỐI LƯỢNG HOÀN THÀNH ĐƯA VÀO QUYẾT TOÁN</v>
          </cell>
        </row>
      </sheetData>
      <sheetData sheetId="3435">
        <row r="4">
          <cell r="A4" t="str">
            <v>BẢNG TÍNH TOÁN, ĐO BÓC KHỐI LƯỢNG HOÀN THÀNH ĐƯA VÀO QUYẾT TOÁN</v>
          </cell>
        </row>
      </sheetData>
      <sheetData sheetId="3436">
        <row r="4">
          <cell r="A4" t="str">
            <v>BẢNG TÍNH TOÁN, ĐO BÓC KHỐI LƯỢNG HOÀN THÀNH ĐƯA VÀO QUYẾT TOÁN</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4">
          <cell r="A4" t="str">
            <v>BẢNG TÍNH TOÁN, ĐO BÓC KHỐI LƯỢNG HOÀN THÀNH ĐƯA VÀO QUYẾT TOÁN</v>
          </cell>
        </row>
      </sheetData>
      <sheetData sheetId="3631">
        <row r="4">
          <cell r="A4" t="str">
            <v>BẢNG TÍNH TOÁN, ĐO BÓC KHỐI LƯỢNG HOÀN THÀNH ĐƯA VÀO QUYẾT TOÁN</v>
          </cell>
        </row>
      </sheetData>
      <sheetData sheetId="3632">
        <row r="4">
          <cell r="A4" t="str">
            <v>BẢNG TÍNH TOÁN, ĐO BÓC KHỐI LƯỢNG HOÀN THÀNH ĐƯA VÀO QUYẾT TOÁN</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4">
          <cell r="A4" t="str">
            <v>BẢNG TÍNH TOÁN, ĐO BÓC KHỐI LƯỢNG HOÀN THÀNH ĐƯA VÀO QUYẾT TOÁN</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4">
          <cell r="A4" t="str">
            <v>BẢNG TÍNH TOÁN, ĐO BÓC KHỐI LƯỢNG HOÀN THÀNH ĐƯA VÀO QUYẾT TOÁN</v>
          </cell>
        </row>
      </sheetData>
      <sheetData sheetId="3646">
        <row r="4">
          <cell r="A4" t="str">
            <v>BẢNG TÍNH TOÁN, ĐO BÓC KHỐI LƯỢNG HOÀN THÀNH ĐƯA VÀO QUYẾT TOÁN</v>
          </cell>
        </row>
      </sheetData>
      <sheetData sheetId="3647">
        <row r="4">
          <cell r="A4" t="str">
            <v>BẢNG TÍNH TOÁN, ĐO BÓC KHỐI LƯỢNG HOÀN THÀNH ĐƯA VÀO QUYẾT TOÁN</v>
          </cell>
        </row>
      </sheetData>
      <sheetData sheetId="3648">
        <row r="4">
          <cell r="A4" t="str">
            <v>BẢNG TÍNH TOÁN, ĐO BÓC KHỐI LƯỢNG HOÀN THÀNH ĐƯA VÀO QUYẾT TOÁN</v>
          </cell>
        </row>
      </sheetData>
      <sheetData sheetId="3649">
        <row r="4">
          <cell r="A4" t="str">
            <v>BẢNG TÍNH TOÁN, ĐO BÓC KHỐI LƯỢNG HOÀN THÀNH ĐƯA VÀO QUYẾT TOÁN</v>
          </cell>
        </row>
      </sheetData>
      <sheetData sheetId="3650">
        <row r="4">
          <cell r="A4" t="str">
            <v>BẢNG TÍNH TOÁN, ĐO BÓC KHỐI LƯỢNG HOÀN THÀNH ĐƯA VÀO QUYẾT TOÁN</v>
          </cell>
        </row>
      </sheetData>
      <sheetData sheetId="3651">
        <row r="4">
          <cell r="A4" t="str">
            <v>BẢNG TÍNH TOÁN, ĐO BÓC KHỐI LƯỢNG HOÀN THÀNH ĐƯA VÀO QUYẾT TOÁN</v>
          </cell>
        </row>
      </sheetData>
      <sheetData sheetId="3652">
        <row r="4">
          <cell r="A4" t="str">
            <v>BẢNG TÍNH TOÁN, ĐO BÓC KHỐI LƯỢNG HOÀN THÀNH ĐƯA VÀO QUYẾT TOÁN</v>
          </cell>
        </row>
      </sheetData>
      <sheetData sheetId="3653">
        <row r="4">
          <cell r="A4" t="str">
            <v>BẢNG TÍNH TOÁN, ĐO BÓC KHỐI LƯỢNG HOÀN THÀNH ĐƯA VÀO QUYẾT TOÁN</v>
          </cell>
        </row>
      </sheetData>
      <sheetData sheetId="3654">
        <row r="4">
          <cell r="A4" t="str">
            <v>BẢNG TÍNH TOÁN, ĐO BÓC KHỐI LƯỢNG HOÀN THÀNH ĐƯA VÀO QUYẾT TOÁN</v>
          </cell>
        </row>
      </sheetData>
      <sheetData sheetId="3655">
        <row r="4">
          <cell r="A4" t="str">
            <v>BẢNG TÍNH TOÁN, ĐO BÓC KHỐI LƯỢNG HOÀN THÀNH ĐƯA VÀO QUYẾT TOÁN</v>
          </cell>
        </row>
      </sheetData>
      <sheetData sheetId="3656">
        <row r="4">
          <cell r="A4" t="str">
            <v>BẢNG TÍNH TOÁN, ĐO BÓC KHỐI LƯỢNG HOÀN THÀNH ĐƯA VÀO QUYẾT TOÁN</v>
          </cell>
        </row>
      </sheetData>
      <sheetData sheetId="3657">
        <row r="4">
          <cell r="A4" t="str">
            <v>BẢNG TÍNH TOÁN, ĐO BÓC KHỐI LƯỢNG HOÀN THÀNH ĐƯA VÀO QUYẾT TOÁN</v>
          </cell>
        </row>
      </sheetData>
      <sheetData sheetId="3658">
        <row r="4">
          <cell r="A4" t="str">
            <v>BẢNG TÍNH TOÁN, ĐO BÓC KHỐI LƯỢNG HOÀN THÀNH ĐƯA VÀO QUYẾT TOÁN</v>
          </cell>
        </row>
      </sheetData>
      <sheetData sheetId="3659">
        <row r="4">
          <cell r="A4" t="str">
            <v>BẢNG TÍNH TOÁN, ĐO BÓC KHỐI LƯỢNG HOÀN THÀNH ĐƯA VÀO QUYẾT TOÁN</v>
          </cell>
        </row>
      </sheetData>
      <sheetData sheetId="3660">
        <row r="4">
          <cell r="A4" t="str">
            <v>BẢNG TÍNH TOÁN, ĐO BÓC KHỐI LƯỢNG HOÀN THÀNH ĐƯA VÀO QUYẾT TOÁN</v>
          </cell>
        </row>
      </sheetData>
      <sheetData sheetId="3661">
        <row r="4">
          <cell r="A4" t="str">
            <v>BẢNG TÍNH TOÁN, ĐO BÓC KHỐI LƯỢNG HOÀN THÀNH ĐƯA VÀO QUYẾT TOÁN</v>
          </cell>
        </row>
      </sheetData>
      <sheetData sheetId="3662">
        <row r="4">
          <cell r="A4" t="str">
            <v>BẢNG TÍNH TOÁN, ĐO BÓC KHỐI LƯỢNG HOÀN THÀNH ĐƯA VÀO QUYẾT TOÁN</v>
          </cell>
        </row>
      </sheetData>
      <sheetData sheetId="3663">
        <row r="4">
          <cell r="A4" t="str">
            <v>BẢNG TÍNH TOÁN, ĐO BÓC KHỐI LƯỢNG HOÀN THÀNH ĐƯA VÀO QUYẾT TOÁN</v>
          </cell>
        </row>
      </sheetData>
      <sheetData sheetId="3664">
        <row r="4">
          <cell r="A4" t="str">
            <v>BẢNG TÍNH TOÁN, ĐO BÓC KHỐI LƯỢNG HOÀN THÀNH ĐƯA VÀO QUYẾT TOÁN</v>
          </cell>
        </row>
      </sheetData>
      <sheetData sheetId="3665">
        <row r="4">
          <cell r="A4" t="str">
            <v>BẢNG TÍNH TOÁN, ĐO BÓC KHỐI LƯỢNG HOÀN THÀNH ĐƯA VÀO QUYẾT TOÁN</v>
          </cell>
        </row>
      </sheetData>
      <sheetData sheetId="3666">
        <row r="4">
          <cell r="A4" t="str">
            <v>BẢNG TÍNH TOÁN, ĐO BÓC KHỐI LƯỢNG HOÀN THÀNH ĐƯA VÀO QUYẾT TOÁN</v>
          </cell>
        </row>
      </sheetData>
      <sheetData sheetId="3667">
        <row r="4">
          <cell r="A4" t="str">
            <v>BẢNG TÍNH TOÁN, ĐO BÓC KHỐI LƯỢNG HOÀN THÀNH ĐƯA VÀO QUYẾT TOÁN</v>
          </cell>
        </row>
      </sheetData>
      <sheetData sheetId="3668">
        <row r="4">
          <cell r="A4" t="str">
            <v>BẢNG TÍNH TOÁN, ĐO BÓC KHỐI LƯỢNG HOÀN THÀNH ĐƯA VÀO QUYẾT TOÁN</v>
          </cell>
        </row>
      </sheetData>
      <sheetData sheetId="3669">
        <row r="4">
          <cell r="A4" t="str">
            <v>BẢNG TÍNH TOÁN, ĐO BÓC KHỐI LƯỢNG HOÀN THÀNH ĐƯA VÀO QUYẾT TOÁN</v>
          </cell>
        </row>
      </sheetData>
      <sheetData sheetId="3670">
        <row r="4">
          <cell r="A4" t="str">
            <v>BẢNG TÍNH TOÁN, ĐO BÓC KHỐI LƯỢNG HOÀN THÀNH ĐƯA VÀO QUYẾT TOÁN</v>
          </cell>
        </row>
      </sheetData>
      <sheetData sheetId="3671">
        <row r="4">
          <cell r="A4" t="str">
            <v>BẢNG TÍNH TOÁN, ĐO BÓC KHỐI LƯỢNG HOÀN THÀNH ĐƯA VÀO QUYẾT TOÁN</v>
          </cell>
        </row>
      </sheetData>
      <sheetData sheetId="3672">
        <row r="4">
          <cell r="A4" t="str">
            <v>BẢNG TÍNH TOÁN, ĐO BÓC KHỐI LƯỢNG HOÀN THÀNH ĐƯA VÀO QUYẾT TOÁN</v>
          </cell>
        </row>
      </sheetData>
      <sheetData sheetId="3673">
        <row r="4">
          <cell r="A4" t="str">
            <v>BẢNG TÍNH TOÁN, ĐO BÓC KHỐI LƯỢNG HOÀN THÀNH ĐƯA VÀO QUYẾT TOÁN</v>
          </cell>
        </row>
      </sheetData>
      <sheetData sheetId="3674">
        <row r="4">
          <cell r="A4" t="str">
            <v>BẢNG TÍNH TOÁN, ĐO BÓC KHỐI LƯỢNG HOÀN THÀNH ĐƯA VÀO QUYẾT TOÁN</v>
          </cell>
        </row>
      </sheetData>
      <sheetData sheetId="3675">
        <row r="4">
          <cell r="A4" t="str">
            <v>BẢNG TÍNH TOÁN, ĐO BÓC KHỐI LƯỢNG HOÀN THÀNH ĐƯA VÀO QUYẾT TOÁN</v>
          </cell>
        </row>
      </sheetData>
      <sheetData sheetId="3676">
        <row r="4">
          <cell r="A4" t="str">
            <v>BẢNG TÍNH TOÁN, ĐO BÓC KHỐI LƯỢNG HOÀN THÀNH ĐƯA VÀO QUYẾT TOÁN</v>
          </cell>
        </row>
      </sheetData>
      <sheetData sheetId="3677">
        <row r="4">
          <cell r="A4" t="str">
            <v>BẢNG TÍNH TOÁN, ĐO BÓC KHỐI LƯỢNG HOÀN THÀNH ĐƯA VÀO QUYẾT TOÁN</v>
          </cell>
        </row>
      </sheetData>
      <sheetData sheetId="3678">
        <row r="4">
          <cell r="A4" t="str">
            <v>BẢNG TÍNH TOÁN, ĐO BÓC KHỐI LƯỢNG HOÀN THÀNH ĐƯA VÀO QUYẾT TOÁN</v>
          </cell>
        </row>
      </sheetData>
      <sheetData sheetId="3679">
        <row r="4">
          <cell r="A4" t="str">
            <v>BẢNG TÍNH TOÁN, ĐO BÓC KHỐI LƯỢNG HOÀN THÀNH ĐƯA VÀO QUYẾT TOÁN</v>
          </cell>
        </row>
      </sheetData>
      <sheetData sheetId="3680">
        <row r="4">
          <cell r="A4" t="str">
            <v>BẢNG TÍNH TOÁN, ĐO BÓC KHỐI LƯỢNG HOÀN THÀNH ĐƯA VÀO QUYẾT TOÁN</v>
          </cell>
        </row>
      </sheetData>
      <sheetData sheetId="3681">
        <row r="4">
          <cell r="A4" t="str">
            <v>BẢNG TÍNH TOÁN, ĐO BÓC KHỐI LƯỢNG HOÀN THÀNH ĐƯA VÀO QUYẾT TOÁN</v>
          </cell>
        </row>
      </sheetData>
      <sheetData sheetId="3682">
        <row r="4">
          <cell r="A4" t="str">
            <v>BẢNG TÍNH TOÁN, ĐO BÓC KHỐI LƯỢNG HOÀN THÀNH ĐƯA VÀO QUYẾT TOÁN</v>
          </cell>
        </row>
      </sheetData>
      <sheetData sheetId="3683">
        <row r="4">
          <cell r="A4" t="str">
            <v>BẢNG TÍNH TOÁN, ĐO BÓC KHỐI LƯỢNG HOÀN THÀNH ĐƯA VÀO QUYẾT TOÁN</v>
          </cell>
        </row>
      </sheetData>
      <sheetData sheetId="3684">
        <row r="4">
          <cell r="A4" t="str">
            <v>BẢNG TÍNH TOÁN, ĐO BÓC KHỐI LƯỢNG HOÀN THÀNH ĐƯA VÀO QUYẾT TOÁN</v>
          </cell>
        </row>
      </sheetData>
      <sheetData sheetId="3685">
        <row r="4">
          <cell r="A4" t="str">
            <v>BẢNG TÍNH TOÁN, ĐO BÓC KHỐI LƯỢNG HOÀN THÀNH ĐƯA VÀO QUYẾT TOÁN</v>
          </cell>
        </row>
      </sheetData>
      <sheetData sheetId="3686">
        <row r="4">
          <cell r="A4" t="str">
            <v>BẢNG TÍNH TOÁN, ĐO BÓC KHỐI LƯỢNG HOÀN THÀNH ĐƯA VÀO QUYẾT TOÁN</v>
          </cell>
        </row>
      </sheetData>
      <sheetData sheetId="3687">
        <row r="4">
          <cell r="A4" t="str">
            <v>BẢNG TÍNH TOÁN, ĐO BÓC KHỐI LƯỢNG HOÀN THÀNH ĐƯA VÀO QUYẾT TOÁN</v>
          </cell>
        </row>
      </sheetData>
      <sheetData sheetId="3688">
        <row r="4">
          <cell r="A4" t="str">
            <v>BẢNG TÍNH TOÁN, ĐO BÓC KHỐI LƯỢNG HOÀN THÀNH ĐƯA VÀO QUYẾT TOÁN</v>
          </cell>
        </row>
      </sheetData>
      <sheetData sheetId="3689">
        <row r="4">
          <cell r="A4" t="str">
            <v>BẢNG TÍNH TOÁN, ĐO BÓC KHỐI LƯỢNG HOÀN THÀNH ĐƯA VÀO QUYẾT TOÁN</v>
          </cell>
        </row>
      </sheetData>
      <sheetData sheetId="3690">
        <row r="4">
          <cell r="A4" t="str">
            <v>BẢNG TÍNH TOÁN, ĐO BÓC KHỐI LƯỢNG HOÀN THÀNH ĐƯA VÀO QUYẾT TOÁN</v>
          </cell>
        </row>
      </sheetData>
      <sheetData sheetId="3691">
        <row r="4">
          <cell r="A4" t="str">
            <v>BẢNG TÍNH TOÁN, ĐO BÓC KHỐI LƯỢNG HOÀN THÀNH ĐƯA VÀO QUYẾT TOÁN</v>
          </cell>
        </row>
      </sheetData>
      <sheetData sheetId="3692">
        <row r="4">
          <cell r="A4" t="str">
            <v>BẢNG TÍNH TOÁN, ĐO BÓC KHỐI LƯỢNG HOÀN THÀNH ĐƯA VÀO QUYẾT TOÁN</v>
          </cell>
        </row>
      </sheetData>
      <sheetData sheetId="3693">
        <row r="4">
          <cell r="A4" t="str">
            <v>BẢNG TÍNH TOÁN, ĐO BÓC KHỐI LƯỢNG HOÀN THÀNH ĐƯA VÀO QUYẾT TOÁN</v>
          </cell>
        </row>
      </sheetData>
      <sheetData sheetId="3694">
        <row r="4">
          <cell r="A4" t="str">
            <v>BẢNG TÍNH TOÁN, ĐO BÓC KHỐI LƯỢNG HOÀN THÀNH ĐƯA VÀO QUYẾT TOÁN</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4">
          <cell r="A4" t="str">
            <v>BẢNG TÍNH TOÁN, ĐO BÓC KHỐI LƯỢNG HOÀN THÀNH ĐƯA VÀO QUYẾT TOÁN</v>
          </cell>
        </row>
      </sheetData>
      <sheetData sheetId="3896">
        <row r="9">
          <cell r="A9" t="str">
            <v>A</v>
          </cell>
        </row>
      </sheetData>
      <sheetData sheetId="3897">
        <row r="4">
          <cell r="A4" t="str">
            <v>BẢNG TÍNH TOÁN, ĐO BÓC KHỐI LƯỢNG HOÀN THÀNH ĐƯA VÀO QUYẾT TOÁN</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4">
          <cell r="A4" t="str">
            <v>BẢNG TÍNH TOÁN, ĐO BÓC KHỐI LƯỢNG HOÀN THÀNH ĐƯA VÀO QUYẾT TOÁN</v>
          </cell>
        </row>
      </sheetData>
      <sheetData sheetId="3919">
        <row r="9">
          <cell r="A9" t="str">
            <v>A</v>
          </cell>
        </row>
      </sheetData>
      <sheetData sheetId="3920">
        <row r="4">
          <cell r="A4" t="str">
            <v>BẢNG TÍNH TOÁN, ĐO BÓC KHỐI LƯỢNG HOÀN THÀNH ĐƯA VÀO QUYẾT TOÁN</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efreshError="1"/>
      <sheetData sheetId="3926" refreshError="1"/>
      <sheetData sheetId="3927" refreshError="1"/>
      <sheetData sheetId="3928" refreshError="1"/>
      <sheetData sheetId="3929" refreshError="1"/>
      <sheetData sheetId="3930">
        <row r="4">
          <cell r="A4" t="str">
            <v>BẢNG TÍNH TOÁN, ĐO BÓC KHỐI LƯỢNG HOÀN THÀNH ĐƯA VÀO QUYẾT TOÁN</v>
          </cell>
        </row>
      </sheetData>
      <sheetData sheetId="3931" refreshError="1"/>
      <sheetData sheetId="3932" refreshError="1"/>
      <sheetData sheetId="3933" refreshError="1"/>
      <sheetData sheetId="3934" refreshError="1"/>
      <sheetData sheetId="3935" refreshError="1"/>
      <sheetData sheetId="3936" refreshError="1"/>
      <sheetData sheetId="3937" refreshError="1"/>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ow r="4">
          <cell r="A4" t="str">
            <v>BẢNG TÍNH TOÁN, ĐO BÓC KHỐI LƯỢNG HOÀN THÀNH ĐƯA VÀO QUYẾT TOÁN</v>
          </cell>
        </row>
      </sheetData>
      <sheetData sheetId="3946">
        <row r="4">
          <cell r="A4" t="str">
            <v>BẢNG TÍNH TOÁN, ĐO BÓC KHỐI LƯỢNG HOÀN THÀNH ĐƯA VÀO QUYẾT TOÁN</v>
          </cell>
        </row>
      </sheetData>
      <sheetData sheetId="3947">
        <row r="4">
          <cell r="A4" t="str">
            <v>BẢNG TÍNH TOÁN, ĐO BÓC KHỐI LƯỢNG HOÀN THÀNH ĐƯA VÀO QUYẾT TOÁN</v>
          </cell>
        </row>
      </sheetData>
      <sheetData sheetId="3948">
        <row r="9">
          <cell r="A9" t="str">
            <v>A</v>
          </cell>
        </row>
      </sheetData>
      <sheetData sheetId="3949">
        <row r="9">
          <cell r="A9" t="str">
            <v>A</v>
          </cell>
        </row>
      </sheetData>
      <sheetData sheetId="3950">
        <row r="4">
          <cell r="A4" t="str">
            <v>BẢNG TÍNH TOÁN, ĐO BÓC KHỐI LƯỢNG HOÀN THÀNH ĐƯA VÀO QUYẾT TOÁN</v>
          </cell>
        </row>
      </sheetData>
      <sheetData sheetId="3951">
        <row r="4">
          <cell r="A4" t="str">
            <v>BẢNG TÍNH TOÁN, ĐO BÓC KHỐI LƯỢNG HOÀN THÀNH ĐƯA VÀO QUYẾT TOÁN</v>
          </cell>
        </row>
      </sheetData>
      <sheetData sheetId="3952">
        <row r="4">
          <cell r="A4" t="str">
            <v>BẢNG TÍNH TOÁN, ĐO BÓC KHỐI LƯỢNG HOÀN THÀNH ĐƯA VÀO QUYẾT TOÁN</v>
          </cell>
        </row>
      </sheetData>
      <sheetData sheetId="3953">
        <row r="9">
          <cell r="A9" t="str">
            <v>A</v>
          </cell>
        </row>
      </sheetData>
      <sheetData sheetId="3954">
        <row r="4">
          <cell r="A4" t="str">
            <v>BẢNG TÍNH TOÁN, ĐO BÓC KHỐI LƯỢNG HOÀN THÀNH ĐƯA VÀO QUYẾT TOÁN</v>
          </cell>
        </row>
      </sheetData>
      <sheetData sheetId="3955">
        <row r="9">
          <cell r="A9" t="str">
            <v>A</v>
          </cell>
        </row>
      </sheetData>
      <sheetData sheetId="3956">
        <row r="9">
          <cell r="A9" t="str">
            <v>A</v>
          </cell>
        </row>
      </sheetData>
      <sheetData sheetId="3957">
        <row r="9">
          <cell r="A9" t="str">
            <v>A</v>
          </cell>
        </row>
      </sheetData>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ow r="9">
          <cell r="A9" t="str">
            <v>A</v>
          </cell>
        </row>
      </sheetData>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ow r="4">
          <cell r="A4" t="str">
            <v>BẢNG TÍNH TOÁN, ĐO BÓC KHỐI LƯỢNG HOÀN THÀNH ĐƯA VÀO QUYẾT TOÁN</v>
          </cell>
        </row>
      </sheetData>
      <sheetData sheetId="4114" refreshError="1"/>
      <sheetData sheetId="4115">
        <row r="4">
          <cell r="A4" t="str">
            <v>BẢNG TÍNH TOÁN, ĐO BÓC KHỐI LƯỢNG HOÀN THÀNH ĐƯA VÀO QUYẾT TOÁN</v>
          </cell>
        </row>
      </sheetData>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ow r="4">
          <cell r="A4" t="str">
            <v>BẢNG TÍNH TOÁN, ĐO BÓC KHỐI LƯỢNG HOÀN THÀNH ĐƯA VÀO QUYẾT TOÁN</v>
          </cell>
        </row>
      </sheetData>
      <sheetData sheetId="4122">
        <row r="4">
          <cell r="A4" t="str">
            <v>BẢNG TÍNH TOÁN, ĐO BÓC KHỐI LƯỢNG HOÀN THÀNH ĐƯA VÀO QUYẾT TOÁN</v>
          </cell>
        </row>
      </sheetData>
      <sheetData sheetId="4123">
        <row r="4">
          <cell r="A4" t="str">
            <v>BẢNG TÍNH TOÁN, ĐO BÓC KHỐI LƯỢNG HOÀN THÀNH ĐƯA VÀO QUYẾT TOÁN</v>
          </cell>
        </row>
      </sheetData>
      <sheetData sheetId="4124">
        <row r="4">
          <cell r="A4" t="str">
            <v>BẢNG TÍNH TOÁN, ĐO BÓC KHỐI LƯỢNG HOÀN THÀNH ĐƯA VÀO QUYẾT TOÁN</v>
          </cell>
        </row>
      </sheetData>
      <sheetData sheetId="4125">
        <row r="4">
          <cell r="A4" t="str">
            <v>BẢNG TÍNH TOÁN, ĐO BÓC KHỐI LƯỢNG HOÀN THÀNH ĐƯA VÀO QUYẾT TOÁN</v>
          </cell>
        </row>
      </sheetData>
      <sheetData sheetId="4126">
        <row r="4">
          <cell r="A4" t="str">
            <v>BẢNG TÍNH TOÁN, ĐO BÓC KHỐI LƯỢNG HOÀN THÀNH ĐƯA VÀO QUYẾT TOÁN</v>
          </cell>
        </row>
      </sheetData>
      <sheetData sheetId="4127">
        <row r="4">
          <cell r="A4" t="str">
            <v>BẢNG TÍNH TOÁN, ĐO BÓC KHỐI LƯỢNG HOÀN THÀNH ĐƯA VÀO QUYẾT TOÁN</v>
          </cell>
        </row>
      </sheetData>
      <sheetData sheetId="4128">
        <row r="4">
          <cell r="A4" t="str">
            <v>BẢNG TÍNH TOÁN, ĐO BÓC KHỐI LƯỢNG HOÀN THÀNH ĐƯA VÀO QUYẾT TOÁN</v>
          </cell>
        </row>
      </sheetData>
      <sheetData sheetId="4129">
        <row r="4">
          <cell r="A4" t="str">
            <v>BẢNG TÍNH TOÁN, ĐO BÓC KHỐI LƯỢNG HOÀN THÀNH ĐƯA VÀO QUYẾT TOÁN</v>
          </cell>
        </row>
      </sheetData>
      <sheetData sheetId="4130">
        <row r="4">
          <cell r="A4" t="str">
            <v>BẢNG TÍNH TOÁN, ĐO BÓC KHỐI LƯỢNG HOÀN THÀNH ĐƯA VÀO QUYẾT TOÁN</v>
          </cell>
        </row>
      </sheetData>
      <sheetData sheetId="4131">
        <row r="4">
          <cell r="A4" t="str">
            <v>BẢNG TÍNH TOÁN, ĐO BÓC KHỐI LƯỢNG HOÀN THÀNH ĐƯA VÀO QUYẾT TOÁN</v>
          </cell>
        </row>
      </sheetData>
      <sheetData sheetId="4132">
        <row r="4">
          <cell r="A4" t="str">
            <v>BẢNG TÍNH TOÁN, ĐO BÓC KHỐI LƯỢNG HOÀN THÀNH ĐƯA VÀO QUYẾT TOÁN</v>
          </cell>
        </row>
      </sheetData>
      <sheetData sheetId="4133">
        <row r="4">
          <cell r="A4" t="str">
            <v>BẢNG TÍNH TOÁN, ĐO BÓC KHỐI LƯỢNG HOÀN THÀNH ĐƯA VÀO QUYẾT TOÁN</v>
          </cell>
        </row>
      </sheetData>
      <sheetData sheetId="4134">
        <row r="4">
          <cell r="A4" t="str">
            <v>BẢNG TÍNH TOÁN, ĐO BÓC KHỐI LƯỢNG HOÀN THÀNH ĐƯA VÀO QUYẾT TOÁN</v>
          </cell>
        </row>
      </sheetData>
      <sheetData sheetId="4135">
        <row r="4">
          <cell r="A4" t="str">
            <v>BẢNG TÍNH TOÁN, ĐO BÓC KHỐI LƯỢNG HOÀN THÀNH ĐƯA VÀO QUYẾT TOÁN</v>
          </cell>
        </row>
      </sheetData>
      <sheetData sheetId="4136">
        <row r="4">
          <cell r="A4" t="str">
            <v>BẢNG TÍNH TOÁN, ĐO BÓC KHỐI LƯỢNG HOÀN THÀNH ĐƯA VÀO QUYẾT TOÁN</v>
          </cell>
        </row>
      </sheetData>
      <sheetData sheetId="4137">
        <row r="4">
          <cell r="A4" t="str">
            <v>BẢNG TÍNH TOÁN, ĐO BÓC KHỐI LƯỢNG HOÀN THÀNH ĐƯA VÀO QUYẾT TOÁN</v>
          </cell>
        </row>
      </sheetData>
      <sheetData sheetId="4138">
        <row r="4">
          <cell r="A4" t="str">
            <v>BẢNG TÍNH TOÁN, ĐO BÓC KHỐI LƯỢNG HOÀN THÀNH ĐƯA VÀO QUYẾT TOÁN</v>
          </cell>
        </row>
      </sheetData>
      <sheetData sheetId="4139">
        <row r="4">
          <cell r="A4" t="str">
            <v>BẢNG TÍNH TOÁN, ĐO BÓC KHỐI LƯỢNG HOÀN THÀNH ĐƯA VÀO QUYẾT TOÁN</v>
          </cell>
        </row>
      </sheetData>
      <sheetData sheetId="4140">
        <row r="4">
          <cell r="A4" t="str">
            <v>BẢNG TÍNH TOÁN, ĐO BÓC KHỐI LƯỢNG HOÀN THÀNH ĐƯA VÀO QUYẾT TOÁN</v>
          </cell>
        </row>
      </sheetData>
      <sheetData sheetId="4141">
        <row r="4">
          <cell r="A4" t="str">
            <v>BẢNG TÍNH TOÁN, ĐO BÓC KHỐI LƯỢNG HOÀN THÀNH ĐƯA VÀO QUYẾT TOÁN</v>
          </cell>
        </row>
      </sheetData>
      <sheetData sheetId="4142">
        <row r="4">
          <cell r="A4" t="str">
            <v>BẢNG TÍNH TOÁN, ĐO BÓC KHỐI LƯỢNG HOÀN THÀNH ĐƯA VÀO QUYẾT TOÁN</v>
          </cell>
        </row>
      </sheetData>
      <sheetData sheetId="4143">
        <row r="4">
          <cell r="A4" t="str">
            <v>BẢNG TÍNH TOÁN, ĐO BÓC KHỐI LƯỢNG HOÀN THÀNH ĐƯA VÀO QUYẾT TOÁN</v>
          </cell>
        </row>
      </sheetData>
      <sheetData sheetId="4144">
        <row r="4">
          <cell r="A4" t="str">
            <v>BẢNG TÍNH TOÁN, ĐO BÓC KHỐI LƯỢNG HOÀN THÀNH ĐƯA VÀO QUYẾT TOÁN</v>
          </cell>
        </row>
      </sheetData>
      <sheetData sheetId="4145">
        <row r="4">
          <cell r="A4" t="str">
            <v>BẢNG TÍNH TOÁN, ĐO BÓC KHỐI LƯỢNG HOÀN THÀNH ĐƯA VÀO QUYẾT TOÁN</v>
          </cell>
        </row>
      </sheetData>
      <sheetData sheetId="4146">
        <row r="4">
          <cell r="A4" t="str">
            <v>BẢNG TÍNH TOÁN, ĐO BÓC KHỐI LƯỢNG HOÀN THÀNH ĐƯA VÀO QUYẾT TOÁN</v>
          </cell>
        </row>
      </sheetData>
      <sheetData sheetId="4147">
        <row r="4">
          <cell r="A4" t="str">
            <v>BẢNG TÍNH TOÁN, ĐO BÓC KHỐI LƯỢNG HOÀN THÀNH ĐƯA VÀO QUYẾT TOÁN</v>
          </cell>
        </row>
      </sheetData>
      <sheetData sheetId="4148">
        <row r="4">
          <cell r="A4" t="str">
            <v>BẢNG TÍNH TOÁN, ĐO BÓC KHỐI LƯỢNG HOÀN THÀNH ĐƯA VÀO QUYẾT TOÁN</v>
          </cell>
        </row>
      </sheetData>
      <sheetData sheetId="4149">
        <row r="4">
          <cell r="A4" t="str">
            <v>BẢNG TÍNH TOÁN, ĐO BÓC KHỐI LƯỢNG HOÀN THÀNH ĐƯA VÀO QUYẾT TOÁN</v>
          </cell>
        </row>
      </sheetData>
      <sheetData sheetId="4150">
        <row r="4">
          <cell r="A4" t="str">
            <v>BẢNG TÍNH TOÁN, ĐO BÓC KHỐI LƯỢNG HOÀN THÀNH ĐƯA VÀO QUYẾT TOÁN</v>
          </cell>
        </row>
      </sheetData>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efreshError="1"/>
      <sheetData sheetId="4784" refreshError="1"/>
      <sheetData sheetId="4785" refreshError="1"/>
      <sheetData sheetId="4786" refreshError="1"/>
      <sheetData sheetId="4787" refreshError="1"/>
      <sheetData sheetId="4788" refreshError="1"/>
      <sheetData sheetId="4789" refreshError="1"/>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efreshError="1"/>
      <sheetData sheetId="4810" refreshError="1"/>
      <sheetData sheetId="4811" refreshError="1"/>
      <sheetData sheetId="4812" refreshError="1"/>
      <sheetData sheetId="4813" refreshError="1"/>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ow r="4">
          <cell r="A4" t="str">
            <v>BẢNG TÍNH TOÁN, ĐO BÓC KHỐI LƯỢNG HOÀN THÀNH ĐƯA VÀO QUYẾT TOÁN</v>
          </cell>
        </row>
      </sheetData>
      <sheetData sheetId="4818">
        <row r="4">
          <cell r="A4" t="str">
            <v>BẢNG TÍNH TOÁN, ĐO BÓC KHỐI LƯỢNG HOÀN THÀNH ĐƯA VÀO QUYẾT TOÁN</v>
          </cell>
        </row>
      </sheetData>
      <sheetData sheetId="4819">
        <row r="4">
          <cell r="A4" t="str">
            <v>BẢNG TÍNH TOÁN, ĐO BÓC KHỐI LƯỢNG HOÀN THÀNH ĐƯA VÀO QUYẾT TOÁN</v>
          </cell>
        </row>
      </sheetData>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ow r="4">
          <cell r="A4" t="str">
            <v>BẢNG TÍNH TOÁN, ĐO BÓC KHỐI LƯỢNG HOÀN THÀNH ĐƯA VÀO QUYẾT TOÁN</v>
          </cell>
        </row>
      </sheetData>
      <sheetData sheetId="4845" refreshError="1"/>
      <sheetData sheetId="4846" refreshError="1"/>
      <sheetData sheetId="4847" refreshError="1"/>
      <sheetData sheetId="4848" refreshError="1"/>
      <sheetData sheetId="4849" refreshError="1"/>
      <sheetData sheetId="4850" refreshError="1"/>
      <sheetData sheetId="4851">
        <row r="4">
          <cell r="A4" t="str">
            <v>BẢNG TÍNH TOÁN, ĐO BÓC KHỐI LƯỢNG HOÀN THÀNH ĐƯA VÀO QUYẾT TOÁN</v>
          </cell>
        </row>
      </sheetData>
      <sheetData sheetId="4852" refreshError="1"/>
      <sheetData sheetId="4853">
        <row r="4">
          <cell r="A4" t="str">
            <v>BẢNG TÍNH TOÁN, ĐO BÓC KHỐI LƯỢNG HOÀN THÀNH ĐƯA VÀO QUYẾT TOÁN</v>
          </cell>
        </row>
      </sheetData>
      <sheetData sheetId="4854">
        <row r="4">
          <cell r="A4" t="str">
            <v>BẢNG TÍNH TOÁN, ĐO BÓC KHỐI LƯỢNG HOÀN THÀNH ĐƯA VÀO QUYẾT TOÁN</v>
          </cell>
        </row>
      </sheetData>
      <sheetData sheetId="4855">
        <row r="4">
          <cell r="A4" t="str">
            <v>BẢNG TÍNH TOÁN, ĐO BÓC KHỐI LƯỢNG HOÀN THÀNH ĐƯA VÀO QUYẾT TOÁN</v>
          </cell>
        </row>
      </sheetData>
      <sheetData sheetId="4856">
        <row r="4">
          <cell r="A4" t="str">
            <v>BẢNG TÍNH TOÁN, ĐO BÓC KHỐI LƯỢNG HOÀN THÀNH ĐƯA VÀO QUYẾT TOÁN</v>
          </cell>
        </row>
      </sheetData>
      <sheetData sheetId="4857">
        <row r="4">
          <cell r="A4" t="str">
            <v>BẢNG TÍNH TOÁN, ĐO BÓC KHỐI LƯỢNG HOÀN THÀNH ĐƯA VÀO QUYẾT TOÁN</v>
          </cell>
        </row>
      </sheetData>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ow r="4">
          <cell r="A4" t="str">
            <v>BẢNG TÍNH TOÁN, ĐO BÓC KHỐI LƯỢNG HOÀN THÀNH ĐƯA VÀO QUYẾT TOÁN</v>
          </cell>
        </row>
      </sheetData>
      <sheetData sheetId="4899">
        <row r="4">
          <cell r="A4" t="str">
            <v>BẢNG TÍNH TOÁN, ĐO BÓC KHỐI LƯỢNG HOÀN THÀNH ĐƯA VÀO QUYẾT TOÁN</v>
          </cell>
        </row>
      </sheetData>
      <sheetData sheetId="4900">
        <row r="4">
          <cell r="A4" t="str">
            <v>BẢNG TÍNH TOÁN, ĐO BÓC KHỐI LƯỢNG HOÀN THÀNH ĐƯA VÀO QUYẾT TOÁN</v>
          </cell>
        </row>
      </sheetData>
      <sheetData sheetId="4901">
        <row r="4">
          <cell r="A4" t="str">
            <v>BẢNG TÍNH TOÁN, ĐO BÓC KHỐI LƯỢNG HOÀN THÀNH ĐƯA VÀO QUYẾT TOÁN</v>
          </cell>
        </row>
      </sheetData>
      <sheetData sheetId="4902">
        <row r="4">
          <cell r="A4" t="str">
            <v>BẢNG TÍNH TOÁN, ĐO BÓC KHỐI LƯỢNG HOÀN THÀNH ĐƯA VÀO QUYẾT TOÁN</v>
          </cell>
        </row>
      </sheetData>
      <sheetData sheetId="4903">
        <row r="4">
          <cell r="A4" t="str">
            <v>BẢNG TÍNH TOÁN, ĐO BÓC KHỐI LƯỢNG HOÀN THÀNH ĐƯA VÀO QUYẾT TOÁN</v>
          </cell>
        </row>
      </sheetData>
      <sheetData sheetId="4904">
        <row r="4">
          <cell r="A4" t="str">
            <v>BẢNG TÍNH TOÁN, ĐO BÓC KHỐI LƯỢNG HOÀN THÀNH ĐƯA VÀO QUYẾT TOÁN</v>
          </cell>
        </row>
      </sheetData>
      <sheetData sheetId="4905">
        <row r="4">
          <cell r="A4" t="str">
            <v>BẢNG TÍNH TOÁN, ĐO BÓC KHỐI LƯỢNG HOÀN THÀNH ĐƯA VÀO QUYẾT TOÁN</v>
          </cell>
        </row>
      </sheetData>
      <sheetData sheetId="4906">
        <row r="4">
          <cell r="A4" t="str">
            <v>BẢNG TÍNH TOÁN, ĐO BÓC KHỐI LƯỢNG HOÀN THÀNH ĐƯA VÀO QUYẾT TOÁN</v>
          </cell>
        </row>
      </sheetData>
      <sheetData sheetId="4907">
        <row r="4">
          <cell r="A4" t="str">
            <v>BẢNG TÍNH TOÁN, ĐO BÓC KHỐI LƯỢNG HOÀN THÀNH ĐƯA VÀO QUYẾT TOÁN</v>
          </cell>
        </row>
      </sheetData>
      <sheetData sheetId="4908">
        <row r="4">
          <cell r="A4" t="str">
            <v>BẢNG TÍNH TOÁN, ĐO BÓC KHỐI LƯỢNG HOÀN THÀNH ĐƯA VÀO QUYẾT TOÁN</v>
          </cell>
        </row>
      </sheetData>
      <sheetData sheetId="4909">
        <row r="4">
          <cell r="A4" t="str">
            <v>BẢNG TÍNH TOÁN, ĐO BÓC KHỐI LƯỢNG HOÀN THÀNH ĐƯA VÀO QUYẾT TOÁN</v>
          </cell>
        </row>
      </sheetData>
      <sheetData sheetId="4910">
        <row r="4">
          <cell r="A4" t="str">
            <v>BẢNG TÍNH TOÁN, ĐO BÓC KHỐI LƯỢNG HOÀN THÀNH ĐƯA VÀO QUYẾT TOÁN</v>
          </cell>
        </row>
      </sheetData>
      <sheetData sheetId="4911">
        <row r="4">
          <cell r="A4" t="str">
            <v>BẢNG TÍNH TOÁN, ĐO BÓC KHỐI LƯỢNG HOÀN THÀNH ĐƯA VÀO QUYẾT TOÁN</v>
          </cell>
        </row>
      </sheetData>
      <sheetData sheetId="4912">
        <row r="4">
          <cell r="A4" t="str">
            <v>BẢNG TÍNH TOÁN, ĐO BÓC KHỐI LƯỢNG HOÀN THÀNH ĐƯA VÀO QUYẾT TOÁN</v>
          </cell>
        </row>
      </sheetData>
      <sheetData sheetId="4913">
        <row r="4">
          <cell r="A4" t="str">
            <v>BẢNG TÍNH TOÁN, ĐO BÓC KHỐI LƯỢNG HOÀN THÀNH ĐƯA VÀO QUYẾT TOÁN</v>
          </cell>
        </row>
      </sheetData>
      <sheetData sheetId="4914">
        <row r="4">
          <cell r="A4" t="str">
            <v>BẢNG TÍNH TOÁN, ĐO BÓC KHỐI LƯỢNG HOÀN THÀNH ĐƯA VÀO QUYẾT TOÁN</v>
          </cell>
        </row>
      </sheetData>
      <sheetData sheetId="4915">
        <row r="4">
          <cell r="A4" t="str">
            <v>BẢNG TÍNH TOÁN, ĐO BÓC KHỐI LƯỢNG HOÀN THÀNH ĐƯA VÀO QUYẾT TOÁN</v>
          </cell>
        </row>
      </sheetData>
      <sheetData sheetId="4916">
        <row r="4">
          <cell r="A4" t="str">
            <v>BẢNG TÍNH TOÁN, ĐO BÓC KHỐI LƯỢNG HOÀN THÀNH ĐƯA VÀO QUYẾT TOÁN</v>
          </cell>
        </row>
      </sheetData>
      <sheetData sheetId="4917">
        <row r="4">
          <cell r="A4" t="str">
            <v>BẢNG TÍNH TOÁN, ĐO BÓC KHỐI LƯỢNG HOÀN THÀNH ĐƯA VÀO QUYẾT TOÁN</v>
          </cell>
        </row>
      </sheetData>
      <sheetData sheetId="4918">
        <row r="4">
          <cell r="A4" t="str">
            <v>BẢNG TÍNH TOÁN, ĐO BÓC KHỐI LƯỢNG HOÀN THÀNH ĐƯA VÀO QUYẾT TOÁN</v>
          </cell>
        </row>
      </sheetData>
      <sheetData sheetId="4919">
        <row r="4">
          <cell r="A4" t="str">
            <v>BẢNG TÍNH TOÁN, ĐO BÓC KHỐI LƯỢNG HOÀN THÀNH ĐƯA VÀO QUYẾT TOÁN</v>
          </cell>
        </row>
      </sheetData>
      <sheetData sheetId="4920">
        <row r="4">
          <cell r="A4" t="str">
            <v>BẢNG TÍNH TOÁN, ĐO BÓC KHỐI LƯỢNG HOÀN THÀNH ĐƯA VÀO QUYẾT TOÁN</v>
          </cell>
        </row>
      </sheetData>
      <sheetData sheetId="4921">
        <row r="4">
          <cell r="A4" t="str">
            <v>BẢNG TÍNH TOÁN, ĐO BÓC KHỐI LƯỢNG HOÀN THÀNH ĐƯA VÀO QUYẾT TOÁN</v>
          </cell>
        </row>
      </sheetData>
      <sheetData sheetId="4922">
        <row r="4">
          <cell r="A4" t="str">
            <v>BẢNG TÍNH TOÁN, ĐO BÓC KHỐI LƯỢNG HOÀN THÀNH ĐƯA VÀO QUYẾT TOÁN</v>
          </cell>
        </row>
      </sheetData>
      <sheetData sheetId="4923">
        <row r="4">
          <cell r="A4" t="str">
            <v>BẢNG TÍNH TOÁN, ĐO BÓC KHỐI LƯỢNG HOÀN THÀNH ĐƯA VÀO QUYẾT TOÁN</v>
          </cell>
        </row>
      </sheetData>
      <sheetData sheetId="4924">
        <row r="4">
          <cell r="A4" t="str">
            <v>BẢNG TÍNH TOÁN, ĐO BÓC KHỐI LƯỢNG HOÀN THÀNH ĐƯA VÀO QUYẾT TOÁN</v>
          </cell>
        </row>
      </sheetData>
      <sheetData sheetId="4925">
        <row r="4">
          <cell r="A4" t="str">
            <v>BẢNG TÍNH TOÁN, ĐO BÓC KHỐI LƯỢNG HOÀN THÀNH ĐƯA VÀO QUYẾT TOÁN</v>
          </cell>
        </row>
      </sheetData>
      <sheetData sheetId="4926">
        <row r="4">
          <cell r="A4" t="str">
            <v>BẢNG TÍNH TOÁN, ĐO BÓC KHỐI LƯỢNG HOÀN THÀNH ĐƯA VÀO QUYẾT TOÁN</v>
          </cell>
        </row>
      </sheetData>
      <sheetData sheetId="4927">
        <row r="4">
          <cell r="A4" t="str">
            <v>BẢNG TÍNH TOÁN, ĐO BÓC KHỐI LƯỢNG HOÀN THÀNH ĐƯA VÀO QUYẾT TOÁN</v>
          </cell>
        </row>
      </sheetData>
      <sheetData sheetId="4928">
        <row r="4">
          <cell r="A4" t="str">
            <v>BẢNG TÍNH TOÁN, ĐO BÓC KHỐI LƯỢNG HOÀN THÀNH ĐƯA VÀO QUYẾT TOÁN</v>
          </cell>
        </row>
      </sheetData>
      <sheetData sheetId="4929">
        <row r="4">
          <cell r="A4" t="str">
            <v>BẢNG TÍNH TOÁN, ĐO BÓC KHỐI LƯỢNG HOÀN THÀNH ĐƯA VÀO QUYẾT TOÁN</v>
          </cell>
        </row>
      </sheetData>
      <sheetData sheetId="4930">
        <row r="4">
          <cell r="A4" t="str">
            <v>BẢNG TÍNH TOÁN, ĐO BÓC KHỐI LƯỢNG HOÀN THÀNH ĐƯA VÀO QUYẾT TOÁN</v>
          </cell>
        </row>
      </sheetData>
      <sheetData sheetId="4931">
        <row r="4">
          <cell r="A4" t="str">
            <v>BẢNG TÍNH TOÁN, ĐO BÓC KHỐI LƯỢNG HOÀN THÀNH ĐƯA VÀO QUYẾT TOÁN</v>
          </cell>
        </row>
      </sheetData>
      <sheetData sheetId="4932">
        <row r="4">
          <cell r="A4" t="str">
            <v>BẢNG TÍNH TOÁN, ĐO BÓC KHỐI LƯỢNG HOÀN THÀNH ĐƯA VÀO QUYẾT TOÁN</v>
          </cell>
        </row>
      </sheetData>
      <sheetData sheetId="4933">
        <row r="4">
          <cell r="A4" t="str">
            <v>BẢNG TÍNH TOÁN, ĐO BÓC KHỐI LƯỢNG HOÀN THÀNH ĐƯA VÀO QUYẾT TOÁN</v>
          </cell>
        </row>
      </sheetData>
      <sheetData sheetId="4934">
        <row r="4">
          <cell r="A4" t="str">
            <v>BẢNG TÍNH TOÁN, ĐO BÓC KHỐI LƯỢNG HOÀN THÀNH ĐƯA VÀO QUYẾT TOÁN</v>
          </cell>
        </row>
      </sheetData>
      <sheetData sheetId="4935">
        <row r="4">
          <cell r="A4" t="str">
            <v>BẢNG TÍNH TOÁN, ĐO BÓC KHỐI LƯỢNG HOÀN THÀNH ĐƯA VÀO QUYẾT TOÁN</v>
          </cell>
        </row>
      </sheetData>
      <sheetData sheetId="4936">
        <row r="4">
          <cell r="A4" t="str">
            <v>BẢNG TÍNH TOÁN, ĐO BÓC KHỐI LƯỢNG HOÀN THÀNH ĐƯA VÀO QUYẾT TOÁN</v>
          </cell>
        </row>
      </sheetData>
      <sheetData sheetId="4937">
        <row r="4">
          <cell r="A4" t="str">
            <v>BẢNG TÍNH TOÁN, ĐO BÓC KHỐI LƯỢNG HOÀN THÀNH ĐƯA VÀO QUYẾT TOÁN</v>
          </cell>
        </row>
      </sheetData>
      <sheetData sheetId="4938">
        <row r="4">
          <cell r="A4" t="str">
            <v>BẢNG TÍNH TOÁN, ĐO BÓC KHỐI LƯỢNG HOÀN THÀNH ĐƯA VÀO QUYẾT TOÁN</v>
          </cell>
        </row>
      </sheetData>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ow r="4">
          <cell r="A4" t="str">
            <v>BẢNG TÍNH TOÁN, ĐO BÓC KHỐI LƯỢNG HOÀN THÀNH ĐƯA VÀO QUYẾT TOÁN</v>
          </cell>
        </row>
      </sheetData>
      <sheetData sheetId="5523">
        <row r="4">
          <cell r="A4" t="str">
            <v>BẢNG TÍNH TOÁN, ĐO BÓC KHỐI LƯỢNG HOÀN THÀNH ĐƯA VÀO QUYẾT TOÁN</v>
          </cell>
        </row>
      </sheetData>
      <sheetData sheetId="5524">
        <row r="4">
          <cell r="A4" t="str">
            <v>BẢNG TÍNH TOÁN, ĐO BÓC KHỐI LƯỢNG HOÀN THÀNH ĐƯA VÀO QUYẾT TOÁN</v>
          </cell>
        </row>
      </sheetData>
      <sheetData sheetId="5525">
        <row r="4">
          <cell r="A4" t="str">
            <v>BẢNG TÍNH TOÁN, ĐO BÓC KHỐI LƯỢNG HOÀN THÀNH ĐƯA VÀO QUYẾT TOÁN</v>
          </cell>
        </row>
      </sheetData>
      <sheetData sheetId="5526">
        <row r="4">
          <cell r="A4" t="str">
            <v>BẢNG TÍNH TOÁN, ĐO BÓC KHỐI LƯỢNG HOÀN THÀNH ĐƯA VÀO QUYẾT TOÁN</v>
          </cell>
        </row>
      </sheetData>
      <sheetData sheetId="5527">
        <row r="4">
          <cell r="A4" t="str">
            <v>BẢNG TÍNH TOÁN, ĐO BÓC KHỐI LƯỢNG HOÀN THÀNH ĐƯA VÀO QUYẾT TOÁN</v>
          </cell>
        </row>
      </sheetData>
      <sheetData sheetId="5528">
        <row r="4">
          <cell r="A4" t="str">
            <v>BẢNG TÍNH TOÁN, ĐO BÓC KHỐI LƯỢNG HOÀN THÀNH ĐƯA VÀO QUYẾT TOÁN</v>
          </cell>
        </row>
      </sheetData>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ow r="4">
          <cell r="A4" t="str">
            <v>BẢNG TÍNH TOÁN, ĐO BÓC KHỐI LƯỢNG HOÀN THÀNH ĐƯA VÀO QUYẾT TOÁN</v>
          </cell>
        </row>
      </sheetData>
      <sheetData sheetId="5561">
        <row r="4">
          <cell r="A4" t="str">
            <v>BẢNG TÍNH TOÁN, ĐO BÓC KHỐI LƯỢNG HOÀN THÀNH ĐƯA VÀO QUYẾT TOÁN</v>
          </cell>
        </row>
      </sheetData>
      <sheetData sheetId="5562">
        <row r="4">
          <cell r="A4" t="str">
            <v>BẢNG TÍNH TOÁN, ĐO BÓC KHỐI LƯỢNG HOÀN THÀNH ĐƯA VÀO QUYẾT TOÁN</v>
          </cell>
        </row>
      </sheetData>
      <sheetData sheetId="5563">
        <row r="4">
          <cell r="A4" t="str">
            <v>BẢNG TÍNH TOÁN, ĐO BÓC KHỐI LƯỢNG HOÀN THÀNH ĐƯA VÀO QUYẾT TOÁN</v>
          </cell>
        </row>
      </sheetData>
      <sheetData sheetId="5564">
        <row r="4">
          <cell r="A4" t="str">
            <v>BẢNG TÍNH TOÁN, ĐO BÓC KHỐI LƯỢNG HOÀN THÀNH ĐƯA VÀO QUYẾT TOÁN</v>
          </cell>
        </row>
      </sheetData>
      <sheetData sheetId="5565">
        <row r="4">
          <cell r="A4" t="str">
            <v>BẢNG TÍNH TOÁN, ĐO BÓC KHỐI LƯỢNG HOÀN THÀNH ĐƯA VÀO QUYẾT TOÁN</v>
          </cell>
        </row>
      </sheetData>
      <sheetData sheetId="5566">
        <row r="4">
          <cell r="A4" t="str">
            <v>BẢNG TÍNH TOÁN, ĐO BÓC KHỐI LƯỢNG HOÀN THÀNH ĐƯA VÀO QUYẾT TOÁN</v>
          </cell>
        </row>
      </sheetData>
      <sheetData sheetId="5567">
        <row r="4">
          <cell r="A4" t="str">
            <v>BẢNG TÍNH TOÁN, ĐO BÓC KHỐI LƯỢNG HOÀN THÀNH ĐƯA VÀO QUYẾT TOÁN</v>
          </cell>
        </row>
      </sheetData>
      <sheetData sheetId="5568">
        <row r="4">
          <cell r="A4" t="str">
            <v>BẢNG TÍNH TOÁN, ĐO BÓC KHỐI LƯỢNG HOÀN THÀNH ĐƯA VÀO QUYẾT TOÁN</v>
          </cell>
        </row>
      </sheetData>
      <sheetData sheetId="5569">
        <row r="4">
          <cell r="A4" t="str">
            <v>BẢNG TÍNH TOÁN, ĐO BÓC KHỐI LƯỢNG HOÀN THÀNH ĐƯA VÀO QUYẾT TOÁN</v>
          </cell>
        </row>
      </sheetData>
      <sheetData sheetId="5570">
        <row r="4">
          <cell r="A4" t="str">
            <v>BẢNG TÍNH TOÁN, ĐO BÓC KHỐI LƯỢNG HOÀN THÀNH ĐƯA VÀO QUYẾT TOÁN</v>
          </cell>
        </row>
      </sheetData>
      <sheetData sheetId="5571">
        <row r="4">
          <cell r="A4" t="str">
            <v>BẢNG TÍNH TOÁN, ĐO BÓC KHỐI LƯỢNG HOÀN THÀNH ĐƯA VÀO QUYẾT TOÁN</v>
          </cell>
        </row>
      </sheetData>
      <sheetData sheetId="5572">
        <row r="4">
          <cell r="A4" t="str">
            <v>BẢNG TÍNH TOÁN, ĐO BÓC KHỐI LƯỢNG HOÀN THÀNH ĐƯA VÀO QUYẾT TOÁN</v>
          </cell>
        </row>
      </sheetData>
      <sheetData sheetId="5573">
        <row r="4">
          <cell r="A4" t="str">
            <v>BẢNG TÍNH TOÁN, ĐO BÓC KHỐI LƯỢNG HOÀN THÀNH ĐƯA VÀO QUYẾT TOÁN</v>
          </cell>
        </row>
      </sheetData>
      <sheetData sheetId="5574">
        <row r="4">
          <cell r="A4" t="str">
            <v>BẢNG TÍNH TOÁN, ĐO BÓC KHỐI LƯỢNG HOÀN THÀNH ĐƯA VÀO QUYẾT TOÁN</v>
          </cell>
        </row>
      </sheetData>
      <sheetData sheetId="5575">
        <row r="4">
          <cell r="A4" t="str">
            <v>BẢNG TÍNH TOÁN, ĐO BÓC KHỐI LƯỢNG HOÀN THÀNH ĐƯA VÀO QUYẾT TOÁN</v>
          </cell>
        </row>
      </sheetData>
      <sheetData sheetId="5576">
        <row r="4">
          <cell r="A4" t="str">
            <v>BẢNG TÍNH TOÁN, ĐO BÓC KHỐI LƯỢNG HOÀN THÀNH ĐƯA VÀO QUYẾT TOÁN</v>
          </cell>
        </row>
      </sheetData>
      <sheetData sheetId="5577">
        <row r="4">
          <cell r="A4" t="str">
            <v>BẢNG TÍNH TOÁN, ĐO BÓC KHỐI LƯỢNG HOÀN THÀNH ĐƯA VÀO QUYẾT TOÁN</v>
          </cell>
        </row>
      </sheetData>
      <sheetData sheetId="5578">
        <row r="4">
          <cell r="A4" t="str">
            <v>BẢNG TÍNH TOÁN, ĐO BÓC KHỐI LƯỢNG HOÀN THÀNH ĐƯA VÀO QUYẾT TOÁN</v>
          </cell>
        </row>
      </sheetData>
      <sheetData sheetId="5579">
        <row r="4">
          <cell r="A4" t="str">
            <v>BẢNG TÍNH TOÁN, ĐO BÓC KHỐI LƯỢNG HOÀN THÀNH ĐƯA VÀO QUYẾT TOÁN</v>
          </cell>
        </row>
      </sheetData>
      <sheetData sheetId="5580">
        <row r="4">
          <cell r="A4" t="str">
            <v>BẢNG TÍNH TOÁN, ĐO BÓC KHỐI LƯỢNG HOÀN THÀNH ĐƯA VÀO QUYẾT TOÁN</v>
          </cell>
        </row>
      </sheetData>
      <sheetData sheetId="5581">
        <row r="4">
          <cell r="A4" t="str">
            <v>BẢNG TÍNH TOÁN, ĐO BÓC KHỐI LƯỢNG HOÀN THÀNH ĐƯA VÀO QUYẾT TOÁN</v>
          </cell>
        </row>
      </sheetData>
      <sheetData sheetId="5582">
        <row r="4">
          <cell r="A4" t="str">
            <v>BẢNG TÍNH TOÁN, ĐO BÓC KHỐI LƯỢNG HOÀN THÀNH ĐƯA VÀO QUYẾT TOÁN</v>
          </cell>
        </row>
      </sheetData>
      <sheetData sheetId="5583">
        <row r="4">
          <cell r="A4" t="str">
            <v>BẢNG TÍNH TOÁN, ĐO BÓC KHỐI LƯỢNG HOÀN THÀNH ĐƯA VÀO QUYẾT TOÁN</v>
          </cell>
        </row>
      </sheetData>
      <sheetData sheetId="5584">
        <row r="4">
          <cell r="A4" t="str">
            <v>BẢNG TÍNH TOÁN, ĐO BÓC KHỐI LƯỢNG HOÀN THÀNH ĐƯA VÀO QUYẾT TOÁN</v>
          </cell>
        </row>
      </sheetData>
      <sheetData sheetId="5585">
        <row r="4">
          <cell r="A4" t="str">
            <v>BẢNG TÍNH TOÁN, ĐO BÓC KHỐI LƯỢNG HOÀN THÀNH ĐƯA VÀO QUYẾT TOÁN</v>
          </cell>
        </row>
      </sheetData>
      <sheetData sheetId="5586">
        <row r="4">
          <cell r="A4" t="str">
            <v>BẢNG TÍNH TOÁN, ĐO BÓC KHỐI LƯỢNG HOÀN THÀNH ĐƯA VÀO QUYẾT TOÁN</v>
          </cell>
        </row>
      </sheetData>
      <sheetData sheetId="5587">
        <row r="4">
          <cell r="A4" t="str">
            <v>BẢNG TÍNH TOÁN, ĐO BÓC KHỐI LƯỢNG HOÀN THÀNH ĐƯA VÀO QUYẾT TOÁN</v>
          </cell>
        </row>
      </sheetData>
      <sheetData sheetId="5588">
        <row r="4">
          <cell r="A4" t="str">
            <v>BẢNG TÍNH TOÁN, ĐO BÓC KHỐI LƯỢNG HOÀN THÀNH ĐƯA VÀO QUYẾT TOÁN</v>
          </cell>
        </row>
      </sheetData>
      <sheetData sheetId="5589">
        <row r="4">
          <cell r="A4" t="str">
            <v>BẢNG TÍNH TOÁN, ĐO BÓC KHỐI LƯỢNG HOÀN THÀNH ĐƯA VÀO QUYẾT TOÁN</v>
          </cell>
        </row>
      </sheetData>
      <sheetData sheetId="5590">
        <row r="4">
          <cell r="A4" t="str">
            <v>BẢNG TÍNH TOÁN, ĐO BÓC KHỐI LƯỢNG HOÀN THÀNH ĐƯA VÀO QUYẾT TOÁN</v>
          </cell>
        </row>
      </sheetData>
      <sheetData sheetId="5591">
        <row r="4">
          <cell r="A4" t="str">
            <v>BẢNG TÍNH TOÁN, ĐO BÓC KHỐI LƯỢNG HOÀN THÀNH ĐƯA VÀO QUYẾT TOÁN</v>
          </cell>
        </row>
      </sheetData>
      <sheetData sheetId="5592">
        <row r="4">
          <cell r="A4" t="str">
            <v>BẢNG TÍNH TOÁN, ĐO BÓC KHỐI LƯỢNG HOÀN THÀNH ĐƯA VÀO QUYẾT TOÁN</v>
          </cell>
        </row>
      </sheetData>
      <sheetData sheetId="5593">
        <row r="4">
          <cell r="A4" t="str">
            <v>BẢNG TÍNH TOÁN, ĐO BÓC KHỐI LƯỢNG HOÀN THÀNH ĐƯA VÀO QUYẾT TOÁN</v>
          </cell>
        </row>
      </sheetData>
      <sheetData sheetId="5594">
        <row r="4">
          <cell r="A4" t="str">
            <v>BẢNG TÍNH TOÁN, ĐO BÓC KHỐI LƯỢNG HOÀN THÀNH ĐƯA VÀO QUYẾT TOÁN</v>
          </cell>
        </row>
      </sheetData>
      <sheetData sheetId="5595">
        <row r="4">
          <cell r="A4" t="str">
            <v>BẢNG TÍNH TOÁN, ĐO BÓC KHỐI LƯỢNG HOÀN THÀNH ĐƯA VÀO QUYẾT TOÁN</v>
          </cell>
        </row>
      </sheetData>
      <sheetData sheetId="5596">
        <row r="4">
          <cell r="A4" t="str">
            <v>BẢNG TÍNH TOÁN, ĐO BÓC KHỐI LƯỢNG HOÀN THÀNH ĐƯA VÀO QUYẾT TOÁN</v>
          </cell>
        </row>
      </sheetData>
      <sheetData sheetId="5597">
        <row r="4">
          <cell r="A4" t="str">
            <v>BẢNG TÍNH TOÁN, ĐO BÓC KHỐI LƯỢNG HOÀN THÀNH ĐƯA VÀO QUYẾT TOÁN</v>
          </cell>
        </row>
      </sheetData>
      <sheetData sheetId="5598">
        <row r="4">
          <cell r="A4" t="str">
            <v>BẢNG TÍNH TOÁN, ĐO BÓC KHỐI LƯỢNG HOÀN THÀNH ĐƯA VÀO QUYẾT TOÁN</v>
          </cell>
        </row>
      </sheetData>
      <sheetData sheetId="5599">
        <row r="4">
          <cell r="A4" t="str">
            <v>BẢNG TÍNH TOÁN, ĐO BÓC KHỐI LƯỢNG HOÀN THÀNH ĐƯA VÀO QUYẾT TOÁN</v>
          </cell>
        </row>
      </sheetData>
      <sheetData sheetId="5600">
        <row r="4">
          <cell r="A4" t="str">
            <v>BẢNG TÍNH TOÁN, ĐO BÓC KHỐI LƯỢNG HOÀN THÀNH ĐƯA VÀO QUYẾT TOÁN</v>
          </cell>
        </row>
      </sheetData>
      <sheetData sheetId="5601">
        <row r="4">
          <cell r="A4" t="str">
            <v>BẢNG TÍNH TOÁN, ĐO BÓC KHỐI LƯỢNG HOÀN THÀNH ĐƯA VÀO QUYẾT TOÁN</v>
          </cell>
        </row>
      </sheetData>
      <sheetData sheetId="5602">
        <row r="4">
          <cell r="A4" t="str">
            <v>BẢNG TÍNH TOÁN, ĐO BÓC KHỐI LƯỢNG HOÀN THÀNH ĐƯA VÀO QUYẾT TOÁN</v>
          </cell>
        </row>
      </sheetData>
      <sheetData sheetId="5603">
        <row r="4">
          <cell r="A4" t="str">
            <v>BẢNG TÍNH TOÁN, ĐO BÓC KHỐI LƯỢNG HOÀN THÀNH ĐƯA VÀO QUYẾT TOÁN</v>
          </cell>
        </row>
      </sheetData>
      <sheetData sheetId="5604">
        <row r="4">
          <cell r="A4" t="str">
            <v>BẢNG TÍNH TOÁN, ĐO BÓC KHỐI LƯỢNG HOÀN THÀNH ĐƯA VÀO QUYẾT TOÁN</v>
          </cell>
        </row>
      </sheetData>
      <sheetData sheetId="5605">
        <row r="4">
          <cell r="A4" t="str">
            <v>BẢNG TÍNH TOÁN, ĐO BÓC KHỐI LƯỢNG HOÀN THÀNH ĐƯA VÀO QUYẾT TOÁN</v>
          </cell>
        </row>
      </sheetData>
      <sheetData sheetId="5606">
        <row r="4">
          <cell r="A4" t="str">
            <v>BẢNG TÍNH TOÁN, ĐO BÓC KHỐI LƯỢNG HOÀN THÀNH ĐƯA VÀO QUYẾT TOÁN</v>
          </cell>
        </row>
      </sheetData>
      <sheetData sheetId="5607">
        <row r="4">
          <cell r="A4" t="str">
            <v>BẢNG TÍNH TOÁN, ĐO BÓC KHỐI LƯỢNG HOÀN THÀNH ĐƯA VÀO QUYẾT TOÁN</v>
          </cell>
        </row>
      </sheetData>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efreshError="1"/>
      <sheetData sheetId="7915" refreshError="1"/>
      <sheetData sheetId="7916" refreshError="1"/>
      <sheetData sheetId="7917" refreshError="1"/>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efreshError="1"/>
      <sheetData sheetId="7944" refreshError="1"/>
      <sheetData sheetId="7945" refreshError="1"/>
      <sheetData sheetId="7946" refreshError="1"/>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ow r="4">
          <cell r="A4" t="str">
            <v>BẢNG TÍNH TOÁN, ĐO BÓC KHỐI LƯỢNG HOÀN THÀNH ĐƯA VÀO QUYẾT TOÁN</v>
          </cell>
        </row>
      </sheetData>
      <sheetData sheetId="8077">
        <row r="4">
          <cell r="A4" t="str">
            <v>BẢNG TÍNH TOÁN, ĐO BÓC KHỐI LƯỢNG HOÀN THÀNH ĐƯA VÀO QUYẾT TOÁN</v>
          </cell>
        </row>
      </sheetData>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ow r="4">
          <cell r="A4" t="str">
            <v>BẢNG TÍNH TOÁN, ĐO BÓC KHỐI LƯỢNG HOÀN THÀNH ĐƯA VÀO QUYẾT TOÁN</v>
          </cell>
        </row>
      </sheetData>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ow r="4">
          <cell r="A4" t="str">
            <v>BẢNG TÍNH TOÁN, ĐO BÓC KHỐI LƯỢNG HOÀN THÀNH ĐƯA VÀO QUYẾT TOÁN</v>
          </cell>
        </row>
      </sheetData>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ow r="4">
          <cell r="A4" t="str">
            <v>BẢNG TÍNH TOÁN, ĐO BÓC KHỐI LƯỢNG HOÀN THÀNH ĐƯA VÀO QUYẾT TOÁN</v>
          </cell>
        </row>
      </sheetData>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ow r="4">
          <cell r="A4" t="str">
            <v>BẢNG TÍNH TOÁN, ĐO BÓC KHỐI LƯỢNG HOÀN THÀNH ĐƯA VÀO QUYẾT TOÁN</v>
          </cell>
        </row>
      </sheetData>
      <sheetData sheetId="8194" refreshError="1"/>
      <sheetData sheetId="8195" refreshError="1"/>
      <sheetData sheetId="8196" refreshError="1"/>
      <sheetData sheetId="8197" refreshError="1"/>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efreshError="1"/>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efreshError="1"/>
      <sheetData sheetId="8218" refreshError="1"/>
      <sheetData sheetId="8219" refreshError="1"/>
      <sheetData sheetId="8220" refreshError="1"/>
      <sheetData sheetId="8221" refreshError="1"/>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efreshError="1"/>
      <sheetData sheetId="8278" refreshError="1"/>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efreshError="1"/>
      <sheetData sheetId="8300" refreshError="1"/>
      <sheetData sheetId="8301" refreshError="1"/>
      <sheetData sheetId="8302" refreshError="1"/>
      <sheetData sheetId="8303" refreshError="1"/>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efreshError="1"/>
      <sheetData sheetId="8315" refreshError="1"/>
      <sheetData sheetId="8316" refreshError="1"/>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efreshError="1"/>
      <sheetData sheetId="8346" refreshError="1"/>
      <sheetData sheetId="8347">
        <row r="9">
          <cell r="A9" t="str">
            <v>A</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ow r="4">
          <cell r="A4" t="str">
            <v>BẢNG TÍNH TOÁN, ĐO BÓC KHỐI LƯỢNG HOÀN THÀNH ĐƯA VÀO QUYẾT TOÁN</v>
          </cell>
        </row>
      </sheetData>
      <sheetData sheetId="8483">
        <row r="4">
          <cell r="A4" t="str">
            <v>BẢNG TÍNH TOÁN, ĐO BÓC KHỐI LƯỢNG HOÀN THÀNH ĐƯA VÀO QUYẾT TOÁN</v>
          </cell>
        </row>
      </sheetData>
      <sheetData sheetId="8484">
        <row r="4">
          <cell r="A4" t="str">
            <v>BẢNG TÍNH TOÁN, ĐO BÓC KHỐI LƯỢNG HOÀN THÀNH ĐƯA VÀO QUYẾT TOÁN</v>
          </cell>
        </row>
      </sheetData>
      <sheetData sheetId="8485">
        <row r="4">
          <cell r="A4" t="str">
            <v>BẢNG TÍNH TOÁN, ĐO BÓC KHỐI LƯỢNG HOÀN THÀNH ĐƯA VÀO QUYẾT TOÁN</v>
          </cell>
        </row>
      </sheetData>
      <sheetData sheetId="8486">
        <row r="4">
          <cell r="A4" t="str">
            <v>BẢNG TÍNH TOÁN, ĐO BÓC KHỐI LƯỢNG HOÀN THÀNH ĐƯA VÀO QUYẾT TOÁN</v>
          </cell>
        </row>
      </sheetData>
      <sheetData sheetId="8487">
        <row r="4">
          <cell r="A4" t="str">
            <v>BẢNG TÍNH TOÁN, ĐO BÓC KHỐI LƯỢNG HOÀN THÀNH ĐƯA VÀO QUYẾT TOÁN</v>
          </cell>
        </row>
      </sheetData>
      <sheetData sheetId="8488">
        <row r="4">
          <cell r="A4" t="str">
            <v>BẢNG TÍNH TOÁN, ĐO BÓC KHỐI LƯỢNG HOÀN THÀNH ĐƯA VÀO QUYẾT TOÁN</v>
          </cell>
        </row>
      </sheetData>
      <sheetData sheetId="8489">
        <row r="4">
          <cell r="A4" t="str">
            <v>BẢNG TÍNH TOÁN, ĐO BÓC KHỐI LƯỢNG HOÀN THÀNH ĐƯA VÀO QUYẾT TOÁN</v>
          </cell>
        </row>
      </sheetData>
      <sheetData sheetId="8490">
        <row r="4">
          <cell r="A4" t="str">
            <v>BẢNG TÍNH TOÁN, ĐO BÓC KHỐI LƯỢNG HOÀN THÀNH ĐƯA VÀO QUYẾT TOÁN</v>
          </cell>
        </row>
      </sheetData>
      <sheetData sheetId="8491">
        <row r="4">
          <cell r="A4" t="str">
            <v>BẢNG TÍNH TOÁN, ĐO BÓC KHỐI LƯỢNG HOÀN THÀNH ĐƯA VÀO QUYẾT TOÁN</v>
          </cell>
        </row>
      </sheetData>
      <sheetData sheetId="8492">
        <row r="4">
          <cell r="A4" t="str">
            <v>BẢNG TÍNH TOÁN, ĐO BÓC KHỐI LƯỢNG HOÀN THÀNH ĐƯA VÀO QUYẾT TOÁN</v>
          </cell>
        </row>
      </sheetData>
      <sheetData sheetId="8493">
        <row r="4">
          <cell r="A4" t="str">
            <v>BẢNG TÍNH TOÁN, ĐO BÓC KHỐI LƯỢNG HOÀN THÀNH ĐƯA VÀO QUYẾT TOÁN</v>
          </cell>
        </row>
      </sheetData>
      <sheetData sheetId="8494">
        <row r="4">
          <cell r="A4" t="str">
            <v>BẢNG TÍNH TOÁN, ĐO BÓC KHỐI LƯỢNG HOÀN THÀNH ĐƯA VÀO QUYẾT TOÁN</v>
          </cell>
        </row>
      </sheetData>
      <sheetData sheetId="8495">
        <row r="4">
          <cell r="A4" t="str">
            <v>BẢNG TÍNH TOÁN, ĐO BÓC KHỐI LƯỢNG HOÀN THÀNH ĐƯA VÀO QUYẾT TOÁN</v>
          </cell>
        </row>
      </sheetData>
      <sheetData sheetId="8496">
        <row r="4">
          <cell r="A4" t="str">
            <v>BẢNG TÍNH TOÁN, ĐO BÓC KHỐI LƯỢNG HOÀN THÀNH ĐƯA VÀO QUYẾT TOÁN</v>
          </cell>
        </row>
      </sheetData>
      <sheetData sheetId="8497">
        <row r="4">
          <cell r="A4" t="str">
            <v>BẢNG TÍNH TOÁN, ĐO BÓC KHỐI LƯỢNG HOÀN THÀNH ĐƯA VÀO QUYẾT TOÁN</v>
          </cell>
        </row>
      </sheetData>
      <sheetData sheetId="8498">
        <row r="4">
          <cell r="A4" t="str">
            <v>BẢNG TÍNH TOÁN, ĐO BÓC KHỐI LƯỢNG HOÀN THÀNH ĐƯA VÀO QUYẾT TOÁN</v>
          </cell>
        </row>
      </sheetData>
      <sheetData sheetId="8499">
        <row r="4">
          <cell r="A4" t="str">
            <v>BẢNG TÍNH TOÁN, ĐO BÓC KHỐI LƯỢNG HOÀN THÀNH ĐƯA VÀO QUYẾT TOÁN</v>
          </cell>
        </row>
      </sheetData>
      <sheetData sheetId="8500">
        <row r="4">
          <cell r="A4" t="str">
            <v>BẢNG TÍNH TOÁN, ĐO BÓC KHỐI LƯỢNG HOÀN THÀNH ĐƯA VÀO QUYẾT TOÁN</v>
          </cell>
        </row>
      </sheetData>
      <sheetData sheetId="8501">
        <row r="4">
          <cell r="A4" t="str">
            <v>BẢNG TÍNH TOÁN, ĐO BÓC KHỐI LƯỢNG HOÀN THÀNH ĐƯA VÀO QUYẾT TOÁN</v>
          </cell>
        </row>
      </sheetData>
      <sheetData sheetId="8502">
        <row r="4">
          <cell r="A4" t="str">
            <v>BẢNG TÍNH TOÁN, ĐO BÓC KHỐI LƯỢNG HOÀN THÀNH ĐƯA VÀO QUYẾT TOÁN</v>
          </cell>
        </row>
      </sheetData>
      <sheetData sheetId="8503">
        <row r="4">
          <cell r="A4" t="str">
            <v>BẢNG TÍNH TOÁN, ĐO BÓC KHỐI LƯỢNG HOÀN THÀNH ĐƯA VÀO QUYẾT TOÁN</v>
          </cell>
        </row>
      </sheetData>
      <sheetData sheetId="8504">
        <row r="4">
          <cell r="A4" t="str">
            <v>BẢNG TÍNH TOÁN, ĐO BÓC KHỐI LƯỢNG HOÀN THÀNH ĐƯA VÀO QUYẾT TOÁN</v>
          </cell>
        </row>
      </sheetData>
      <sheetData sheetId="8505">
        <row r="4">
          <cell r="A4" t="str">
            <v>BẢNG TÍNH TOÁN, ĐO BÓC KHỐI LƯỢNG HOÀN THÀNH ĐƯA VÀO QUYẾT TOÁN</v>
          </cell>
        </row>
      </sheetData>
      <sheetData sheetId="8506">
        <row r="4">
          <cell r="A4" t="str">
            <v>BẢNG TÍNH TOÁN, ĐO BÓC KHỐI LƯỢNG HOÀN THÀNH ĐƯA VÀO QUYẾT TOÁN</v>
          </cell>
        </row>
      </sheetData>
      <sheetData sheetId="8507">
        <row r="4">
          <cell r="A4" t="str">
            <v>BẢNG TÍNH TOÁN, ĐO BÓC KHỐI LƯỢNG HOÀN THÀNH ĐƯA VÀO QUYẾT TOÁN</v>
          </cell>
        </row>
      </sheetData>
      <sheetData sheetId="8508">
        <row r="4">
          <cell r="A4" t="str">
            <v>BẢNG TÍNH TOÁN, ĐO BÓC KHỐI LƯỢNG HOÀN THÀNH ĐƯA VÀO QUYẾT TOÁN</v>
          </cell>
        </row>
      </sheetData>
      <sheetData sheetId="8509">
        <row r="4">
          <cell r="A4" t="str">
            <v>BẢNG TÍNH TOÁN, ĐO BÓC KHỐI LƯỢNG HOÀN THÀNH ĐƯA VÀO QUYẾT TOÁN</v>
          </cell>
        </row>
      </sheetData>
      <sheetData sheetId="8510">
        <row r="4">
          <cell r="A4" t="str">
            <v>BẢNG TÍNH TOÁN, ĐO BÓC KHỐI LƯỢNG HOÀN THÀNH ĐƯA VÀO QUYẾT TOÁN</v>
          </cell>
        </row>
      </sheetData>
      <sheetData sheetId="8511">
        <row r="4">
          <cell r="A4" t="str">
            <v>BẢNG TÍNH TOÁN, ĐO BÓC KHỐI LƯỢNG HOÀN THÀNH ĐƯA VÀO QUYẾT TOÁN</v>
          </cell>
        </row>
      </sheetData>
      <sheetData sheetId="8512">
        <row r="4">
          <cell r="A4" t="str">
            <v>BẢNG TÍNH TOÁN, ĐO BÓC KHỐI LƯỢNG HOÀN THÀNH ĐƯA VÀO QUYẾT TOÁN</v>
          </cell>
        </row>
      </sheetData>
      <sheetData sheetId="8513">
        <row r="4">
          <cell r="A4" t="str">
            <v>BẢNG TÍNH TOÁN, ĐO BÓC KHỐI LƯỢNG HOÀN THÀNH ĐƯA VÀO QUYẾT TOÁN</v>
          </cell>
        </row>
      </sheetData>
      <sheetData sheetId="8514">
        <row r="4">
          <cell r="A4" t="str">
            <v>BẢNG TÍNH TOÁN, ĐO BÓC KHỐI LƯỢNG HOÀN THÀNH ĐƯA VÀO QUYẾT TOÁN</v>
          </cell>
        </row>
      </sheetData>
      <sheetData sheetId="8515">
        <row r="4">
          <cell r="A4" t="str">
            <v>BẢNG TÍNH TOÁN, ĐO BÓC KHỐI LƯỢNG HOÀN THÀNH ĐƯA VÀO QUYẾT TOÁN</v>
          </cell>
        </row>
      </sheetData>
      <sheetData sheetId="8516">
        <row r="4">
          <cell r="A4" t="str">
            <v>BẢNG TÍNH TOÁN, ĐO BÓC KHỐI LƯỢNG HOÀN THÀNH ĐƯA VÀO QUYẾT TOÁN</v>
          </cell>
        </row>
      </sheetData>
      <sheetData sheetId="8517">
        <row r="4">
          <cell r="A4" t="str">
            <v>BẢNG TÍNH TOÁN, ĐO BÓC KHỐI LƯỢNG HOÀN THÀNH ĐƯA VÀO QUYẾT TOÁN</v>
          </cell>
        </row>
      </sheetData>
      <sheetData sheetId="8518">
        <row r="4">
          <cell r="A4" t="str">
            <v>BẢNG TÍNH TOÁN, ĐO BÓC KHỐI LƯỢNG HOÀN THÀNH ĐƯA VÀO QUYẾT TOÁN</v>
          </cell>
        </row>
      </sheetData>
      <sheetData sheetId="8519">
        <row r="4">
          <cell r="A4" t="str">
            <v>BẢNG TÍNH TOÁN, ĐO BÓC KHỐI LƯỢNG HOÀN THÀNH ĐƯA VÀO QUYẾT TOÁN</v>
          </cell>
        </row>
      </sheetData>
      <sheetData sheetId="8520">
        <row r="4">
          <cell r="A4" t="str">
            <v>BẢNG TÍNH TOÁN, ĐO BÓC KHỐI LƯỢNG HOÀN THÀNH ĐƯA VÀO QUYẾT TOÁN</v>
          </cell>
        </row>
      </sheetData>
      <sheetData sheetId="8521">
        <row r="4">
          <cell r="A4" t="str">
            <v>BẢNG TÍNH TOÁN, ĐO BÓC KHỐI LƯỢNG HOÀN THÀNH ĐƯA VÀO QUYẾT TOÁN</v>
          </cell>
        </row>
      </sheetData>
      <sheetData sheetId="8522">
        <row r="4">
          <cell r="A4" t="str">
            <v>BẢNG TÍNH TOÁN, ĐO BÓC KHỐI LƯỢNG HOÀN THÀNH ĐƯA VÀO QUYẾT TOÁN</v>
          </cell>
        </row>
      </sheetData>
      <sheetData sheetId="8523">
        <row r="4">
          <cell r="A4" t="str">
            <v>BẢNG TÍNH TOÁN, ĐO BÓC KHỐI LƯỢNG HOÀN THÀNH ĐƯA VÀO QUYẾT TOÁN</v>
          </cell>
        </row>
      </sheetData>
      <sheetData sheetId="8524">
        <row r="4">
          <cell r="A4" t="str">
            <v>BẢNG TÍNH TOÁN, ĐO BÓC KHỐI LƯỢNG HOÀN THÀNH ĐƯA VÀO QUYẾT TOÁN</v>
          </cell>
        </row>
      </sheetData>
      <sheetData sheetId="8525">
        <row r="4">
          <cell r="A4" t="str">
            <v>BẢNG TÍNH TOÁN, ĐO BÓC KHỐI LƯỢNG HOÀN THÀNH ĐƯA VÀO QUYẾT TOÁN</v>
          </cell>
        </row>
      </sheetData>
      <sheetData sheetId="8526">
        <row r="4">
          <cell r="A4" t="str">
            <v>BẢNG TÍNH TOÁN, ĐO BÓC KHỐI LƯỢNG HOÀN THÀNH ĐƯA VÀO QUYẾT TOÁN</v>
          </cell>
        </row>
      </sheetData>
      <sheetData sheetId="8527">
        <row r="4">
          <cell r="A4" t="str">
            <v>BẢNG TÍNH TOÁN, ĐO BÓC KHỐI LƯỢNG HOÀN THÀNH ĐƯA VÀO QUYẾT TOÁN</v>
          </cell>
        </row>
      </sheetData>
      <sheetData sheetId="8528">
        <row r="4">
          <cell r="A4" t="str">
            <v>BẢNG TÍNH TOÁN, ĐO BÓC KHỐI LƯỢNG HOÀN THÀNH ĐƯA VÀO QUYẾT TOÁN</v>
          </cell>
        </row>
      </sheetData>
      <sheetData sheetId="8529">
        <row r="4">
          <cell r="A4" t="str">
            <v>BẢNG TÍNH TOÁN, ĐO BÓC KHỐI LƯỢNG HOÀN THÀNH ĐƯA VÀO QUYẾT TOÁN</v>
          </cell>
        </row>
      </sheetData>
      <sheetData sheetId="8530">
        <row r="4">
          <cell r="A4" t="str">
            <v>BẢNG TÍNH TOÁN, ĐO BÓC KHỐI LƯỢNG HOÀN THÀNH ĐƯA VÀO QUYẾT TOÁN</v>
          </cell>
        </row>
      </sheetData>
      <sheetData sheetId="8531">
        <row r="4">
          <cell r="A4" t="str">
            <v>BẢNG TÍNH TOÁN, ĐO BÓC KHỐI LƯỢNG HOÀN THÀNH ĐƯA VÀO QUYẾT TOÁN</v>
          </cell>
        </row>
      </sheetData>
      <sheetData sheetId="8532">
        <row r="4">
          <cell r="A4" t="str">
            <v>BẢNG TÍNH TOÁN, ĐO BÓC KHỐI LƯỢNG HOÀN THÀNH ĐƯA VÀO QUYẾT TOÁN</v>
          </cell>
        </row>
      </sheetData>
      <sheetData sheetId="8533">
        <row r="4">
          <cell r="A4" t="str">
            <v>BẢNG TÍNH TOÁN, ĐO BÓC KHỐI LƯỢNG HOÀN THÀNH ĐƯA VÀO QUYẾT TOÁN</v>
          </cell>
        </row>
      </sheetData>
      <sheetData sheetId="8534">
        <row r="4">
          <cell r="A4" t="str">
            <v>BẢNG TÍNH TOÁN, ĐO BÓC KHỐI LƯỢNG HOÀN THÀNH ĐƯA VÀO QUYẾT TOÁN</v>
          </cell>
        </row>
      </sheetData>
      <sheetData sheetId="8535">
        <row r="4">
          <cell r="A4" t="str">
            <v>BẢNG TÍNH TOÁN, ĐO BÓC KHỐI LƯỢNG HOÀN THÀNH ĐƯA VÀO QUYẾT TOÁN</v>
          </cell>
        </row>
      </sheetData>
      <sheetData sheetId="8536">
        <row r="4">
          <cell r="A4" t="str">
            <v>BẢNG TÍNH TOÁN, ĐO BÓC KHỐI LƯỢNG HOÀN THÀNH ĐƯA VÀO QUYẾT TOÁN</v>
          </cell>
        </row>
      </sheetData>
      <sheetData sheetId="8537">
        <row r="4">
          <cell r="A4" t="str">
            <v>BẢNG TÍNH TOÁN, ĐO BÓC KHỐI LƯỢNG HOÀN THÀNH ĐƯA VÀO QUYẾT TOÁN</v>
          </cell>
        </row>
      </sheetData>
      <sheetData sheetId="8538">
        <row r="4">
          <cell r="A4" t="str">
            <v>BẢNG TÍNH TOÁN, ĐO BÓC KHỐI LƯỢNG HOÀN THÀNH ĐƯA VÀO QUYẾT TOÁN</v>
          </cell>
        </row>
      </sheetData>
      <sheetData sheetId="8539">
        <row r="4">
          <cell r="A4" t="str">
            <v>BẢNG TÍNH TOÁN, ĐO BÓC KHỐI LƯỢNG HOÀN THÀNH ĐƯA VÀO QUYẾT TOÁN</v>
          </cell>
        </row>
      </sheetData>
      <sheetData sheetId="8540">
        <row r="4">
          <cell r="A4" t="str">
            <v>BẢNG TÍNH TOÁN, ĐO BÓC KHỐI LƯỢNG HOÀN THÀNH ĐƯA VÀO QUYẾT TOÁN</v>
          </cell>
        </row>
      </sheetData>
      <sheetData sheetId="8541">
        <row r="4">
          <cell r="A4" t="str">
            <v>BẢNG TÍNH TOÁN, ĐO BÓC KHỐI LƯỢNG HOÀN THÀNH ĐƯA VÀO QUYẾT TOÁN</v>
          </cell>
        </row>
      </sheetData>
      <sheetData sheetId="8542">
        <row r="4">
          <cell r="A4" t="str">
            <v>BẢNG TÍNH TOÁN, ĐO BÓC KHỐI LƯỢNG HOÀN THÀNH ĐƯA VÀO QUYẾT TOÁN</v>
          </cell>
        </row>
      </sheetData>
      <sheetData sheetId="8543">
        <row r="4">
          <cell r="A4" t="str">
            <v>BẢNG TÍNH TOÁN, ĐO BÓC KHỐI LƯỢNG HOÀN THÀNH ĐƯA VÀO QUYẾT TOÁN</v>
          </cell>
        </row>
      </sheetData>
      <sheetData sheetId="8544">
        <row r="4">
          <cell r="A4" t="str">
            <v>BẢNG TÍNH TOÁN, ĐO BÓC KHỐI LƯỢNG HOÀN THÀNH ĐƯA VÀO QUYẾT TOÁN</v>
          </cell>
        </row>
      </sheetData>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ow r="9">
          <cell r="A9" t="str">
            <v>A</v>
          </cell>
        </row>
      </sheetData>
      <sheetData sheetId="9025">
        <row r="4">
          <cell r="A4" t="str">
            <v>BẢNG TÍNH TOÁN, ĐO BÓC KHỐI LƯỢNG HOÀN THÀNH ĐƯA VÀO QUYẾT TOÁN</v>
          </cell>
        </row>
      </sheetData>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ow r="9">
          <cell r="A9" t="str">
            <v>A</v>
          </cell>
        </row>
      </sheetData>
      <sheetData sheetId="9061" refreshError="1"/>
      <sheetData sheetId="9062">
        <row r="9">
          <cell r="A9" t="str">
            <v>A</v>
          </cell>
        </row>
      </sheetData>
      <sheetData sheetId="9063">
        <row r="9">
          <cell r="A9" t="str">
            <v>A</v>
          </cell>
        </row>
      </sheetData>
      <sheetData sheetId="9064">
        <row r="9">
          <cell r="A9" t="str">
            <v>A</v>
          </cell>
        </row>
      </sheetData>
      <sheetData sheetId="9065">
        <row r="9">
          <cell r="A9" t="str">
            <v>A</v>
          </cell>
        </row>
      </sheetData>
      <sheetData sheetId="9066">
        <row r="9">
          <cell r="A9" t="str">
            <v>A</v>
          </cell>
        </row>
      </sheetData>
      <sheetData sheetId="9067">
        <row r="9">
          <cell r="A9" t="str">
            <v>A</v>
          </cell>
        </row>
      </sheetData>
      <sheetData sheetId="9068">
        <row r="9">
          <cell r="A9" t="str">
            <v>A</v>
          </cell>
        </row>
      </sheetData>
      <sheetData sheetId="9069">
        <row r="9">
          <cell r="A9" t="str">
            <v>A</v>
          </cell>
        </row>
      </sheetData>
      <sheetData sheetId="9070">
        <row r="9">
          <cell r="A9" t="str">
            <v>A</v>
          </cell>
        </row>
      </sheetData>
      <sheetData sheetId="9071">
        <row r="9">
          <cell r="A9" t="str">
            <v>A</v>
          </cell>
        </row>
      </sheetData>
      <sheetData sheetId="9072">
        <row r="9">
          <cell r="A9" t="str">
            <v>A</v>
          </cell>
        </row>
      </sheetData>
      <sheetData sheetId="9073">
        <row r="9">
          <cell r="A9" t="str">
            <v>A</v>
          </cell>
        </row>
      </sheetData>
      <sheetData sheetId="9074">
        <row r="9">
          <cell r="A9" t="str">
            <v>A</v>
          </cell>
        </row>
      </sheetData>
      <sheetData sheetId="9075">
        <row r="9">
          <cell r="A9" t="str">
            <v>A</v>
          </cell>
        </row>
      </sheetData>
      <sheetData sheetId="9076">
        <row r="9">
          <cell r="A9" t="str">
            <v>A</v>
          </cell>
        </row>
      </sheetData>
      <sheetData sheetId="9077">
        <row r="9">
          <cell r="A9" t="str">
            <v>A</v>
          </cell>
        </row>
      </sheetData>
      <sheetData sheetId="9078">
        <row r="9">
          <cell r="A9" t="str">
            <v>A</v>
          </cell>
        </row>
      </sheetData>
      <sheetData sheetId="9079">
        <row r="9">
          <cell r="A9" t="str">
            <v>A</v>
          </cell>
        </row>
      </sheetData>
      <sheetData sheetId="9080">
        <row r="9">
          <cell r="A9" t="str">
            <v>A</v>
          </cell>
        </row>
      </sheetData>
      <sheetData sheetId="9081" refreshError="1"/>
      <sheetData sheetId="9082" refreshError="1"/>
      <sheetData sheetId="9083">
        <row r="9">
          <cell r="A9" t="str">
            <v>A</v>
          </cell>
        </row>
      </sheetData>
      <sheetData sheetId="9084">
        <row r="9">
          <cell r="A9" t="str">
            <v>A</v>
          </cell>
        </row>
      </sheetData>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ow r="4">
          <cell r="A4" t="str">
            <v>BẢNG TÍNH TOÁN, ĐO BÓC KHỐI LƯỢNG HOÀN THÀNH ĐƯA VÀO QUYẾT TOÁN</v>
          </cell>
        </row>
      </sheetData>
      <sheetData sheetId="9097">
        <row r="4">
          <cell r="A4" t="str">
            <v>BẢNG TÍNH TOÁN, ĐO BÓC KHỐI LƯỢNG HOÀN THÀNH ĐƯA VÀO QUYẾT TOÁN</v>
          </cell>
        </row>
      </sheetData>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ow r="4">
          <cell r="A4" t="str">
            <v>BẢNG TÍNH TOÁN, ĐO BÓC KHỐI LƯỢNG HOÀN THÀNH ĐƯA VÀO QUYẾT TOÁN</v>
          </cell>
        </row>
      </sheetData>
      <sheetData sheetId="9107"/>
      <sheetData sheetId="9108"/>
      <sheetData sheetId="9109"/>
      <sheetData sheetId="9110"/>
      <sheetData sheetId="9111">
        <row r="4">
          <cell r="A4" t="str">
            <v>BẢNG TÍNH TOÁN, ĐO BÓC KHỐI LƯỢNG HOÀN THÀNH ĐƯA VÀO QUYẾT TOÁN</v>
          </cell>
        </row>
      </sheetData>
      <sheetData sheetId="9112">
        <row r="9">
          <cell r="A9" t="str">
            <v>A</v>
          </cell>
        </row>
      </sheetData>
      <sheetData sheetId="9113">
        <row r="9">
          <cell r="A9" t="str">
            <v>A</v>
          </cell>
        </row>
      </sheetData>
      <sheetData sheetId="9114">
        <row r="9">
          <cell r="A9" t="str">
            <v>A</v>
          </cell>
        </row>
      </sheetData>
      <sheetData sheetId="9115">
        <row r="9">
          <cell r="A9" t="str">
            <v>A</v>
          </cell>
        </row>
      </sheetData>
      <sheetData sheetId="9116">
        <row r="4">
          <cell r="A4" t="str">
            <v>BẢNG TÍNH TOÁN, ĐO BÓC KHỐI LƯỢNG HOÀN THÀNH ĐƯA VÀO QUYẾT TOÁN</v>
          </cell>
        </row>
      </sheetData>
      <sheetData sheetId="9117">
        <row r="9">
          <cell r="A9" t="str">
            <v>A</v>
          </cell>
        </row>
      </sheetData>
      <sheetData sheetId="9118">
        <row r="9">
          <cell r="A9" t="str">
            <v>A</v>
          </cell>
        </row>
      </sheetData>
      <sheetData sheetId="9119">
        <row r="9">
          <cell r="A9" t="str">
            <v>A</v>
          </cell>
        </row>
      </sheetData>
      <sheetData sheetId="9120">
        <row r="9">
          <cell r="A9" t="str">
            <v>A</v>
          </cell>
        </row>
      </sheetData>
      <sheetData sheetId="9121">
        <row r="4">
          <cell r="A4" t="str">
            <v>BẢNG TÍNH TOÁN, ĐO BÓC KHỐI LƯỢNG HOÀN THÀNH ĐƯA VÀO QUYẾT TOÁN</v>
          </cell>
        </row>
      </sheetData>
      <sheetData sheetId="9122">
        <row r="9">
          <cell r="A9" t="str">
            <v>A</v>
          </cell>
        </row>
      </sheetData>
      <sheetData sheetId="9123">
        <row r="9">
          <cell r="A9" t="str">
            <v>A</v>
          </cell>
        </row>
      </sheetData>
      <sheetData sheetId="9124">
        <row r="9">
          <cell r="A9" t="str">
            <v>A</v>
          </cell>
        </row>
      </sheetData>
      <sheetData sheetId="9125">
        <row r="9">
          <cell r="A9" t="str">
            <v>A</v>
          </cell>
        </row>
      </sheetData>
      <sheetData sheetId="9126">
        <row r="9">
          <cell r="A9" t="str">
            <v>A</v>
          </cell>
        </row>
      </sheetData>
      <sheetData sheetId="9127">
        <row r="9">
          <cell r="A9" t="str">
            <v>A</v>
          </cell>
        </row>
      </sheetData>
      <sheetData sheetId="9128">
        <row r="9">
          <cell r="A9" t="str">
            <v>A</v>
          </cell>
        </row>
      </sheetData>
      <sheetData sheetId="9129">
        <row r="4">
          <cell r="A4" t="str">
            <v>BẢNG TÍNH TOÁN, ĐO BÓC KHỐI LƯỢNG HOÀN THÀNH ĐƯA VÀO QUYẾT TOÁN</v>
          </cell>
        </row>
      </sheetData>
      <sheetData sheetId="9130">
        <row r="9">
          <cell r="A9" t="str">
            <v>A</v>
          </cell>
        </row>
      </sheetData>
      <sheetData sheetId="9131">
        <row r="9">
          <cell r="A9" t="str">
            <v>A</v>
          </cell>
        </row>
      </sheetData>
      <sheetData sheetId="9132">
        <row r="4">
          <cell r="A4" t="str">
            <v>BẢNG TÍNH TOÁN, ĐO BÓC KHỐI LƯỢNG HOÀN THÀNH ĐƯA VÀO QUYẾT TOÁN</v>
          </cell>
        </row>
      </sheetData>
      <sheetData sheetId="9133">
        <row r="9">
          <cell r="A9" t="str">
            <v>A</v>
          </cell>
        </row>
      </sheetData>
      <sheetData sheetId="9134">
        <row r="4">
          <cell r="A4" t="str">
            <v>BẢNG TÍNH TOÁN, ĐO BÓC KHỐI LƯỢNG HOÀN THÀNH ĐƯA VÀO QUYẾT TOÁN</v>
          </cell>
        </row>
      </sheetData>
      <sheetData sheetId="9135">
        <row r="9">
          <cell r="A9" t="str">
            <v>A</v>
          </cell>
        </row>
      </sheetData>
      <sheetData sheetId="9136">
        <row r="9">
          <cell r="A9" t="str">
            <v>A</v>
          </cell>
        </row>
      </sheetData>
      <sheetData sheetId="9137">
        <row r="4">
          <cell r="A4" t="str">
            <v>BẢNG TÍNH TOÁN, ĐO BÓC KHỐI LƯỢNG HOÀN THÀNH ĐƯA VÀO QUYẾT TOÁN</v>
          </cell>
        </row>
      </sheetData>
      <sheetData sheetId="9138">
        <row r="9">
          <cell r="A9" t="str">
            <v>A</v>
          </cell>
        </row>
      </sheetData>
      <sheetData sheetId="9139">
        <row r="9">
          <cell r="A9" t="str">
            <v>A</v>
          </cell>
        </row>
      </sheetData>
      <sheetData sheetId="9140">
        <row r="9">
          <cell r="A9" t="str">
            <v>A</v>
          </cell>
        </row>
      </sheetData>
      <sheetData sheetId="9141">
        <row r="9">
          <cell r="A9" t="str">
            <v>A</v>
          </cell>
        </row>
      </sheetData>
      <sheetData sheetId="9142">
        <row r="9">
          <cell r="A9" t="str">
            <v>A</v>
          </cell>
        </row>
      </sheetData>
      <sheetData sheetId="9143">
        <row r="9">
          <cell r="A9" t="str">
            <v>A</v>
          </cell>
        </row>
      </sheetData>
      <sheetData sheetId="9144">
        <row r="9">
          <cell r="A9" t="str">
            <v>A</v>
          </cell>
        </row>
      </sheetData>
      <sheetData sheetId="9145">
        <row r="9">
          <cell r="A9" t="str">
            <v>A</v>
          </cell>
        </row>
      </sheetData>
      <sheetData sheetId="9146">
        <row r="9">
          <cell r="A9" t="str">
            <v>A</v>
          </cell>
        </row>
      </sheetData>
      <sheetData sheetId="9147">
        <row r="9">
          <cell r="A9" t="str">
            <v>A</v>
          </cell>
        </row>
      </sheetData>
      <sheetData sheetId="9148">
        <row r="9">
          <cell r="A9" t="str">
            <v>A</v>
          </cell>
        </row>
      </sheetData>
      <sheetData sheetId="9149">
        <row r="9">
          <cell r="A9" t="str">
            <v>A</v>
          </cell>
        </row>
      </sheetData>
      <sheetData sheetId="9150">
        <row r="9">
          <cell r="A9" t="str">
            <v>A</v>
          </cell>
        </row>
      </sheetData>
      <sheetData sheetId="9151">
        <row r="9">
          <cell r="A9" t="str">
            <v>A</v>
          </cell>
        </row>
      </sheetData>
      <sheetData sheetId="9152"/>
      <sheetData sheetId="9153">
        <row r="9">
          <cell r="A9" t="str">
            <v>A</v>
          </cell>
        </row>
      </sheetData>
      <sheetData sheetId="9154">
        <row r="9">
          <cell r="A9" t="str">
            <v>A</v>
          </cell>
        </row>
      </sheetData>
      <sheetData sheetId="9155">
        <row r="9">
          <cell r="A9" t="str">
            <v>A</v>
          </cell>
        </row>
      </sheetData>
      <sheetData sheetId="9156"/>
      <sheetData sheetId="9157"/>
      <sheetData sheetId="9158">
        <row r="9">
          <cell r="A9" t="str">
            <v>A</v>
          </cell>
        </row>
      </sheetData>
      <sheetData sheetId="9159">
        <row r="9">
          <cell r="A9" t="str">
            <v>A</v>
          </cell>
        </row>
      </sheetData>
      <sheetData sheetId="9160">
        <row r="9">
          <cell r="A9" t="str">
            <v>A</v>
          </cell>
        </row>
      </sheetData>
      <sheetData sheetId="9161">
        <row r="9">
          <cell r="A9" t="str">
            <v>A</v>
          </cell>
        </row>
      </sheetData>
      <sheetData sheetId="9162">
        <row r="9">
          <cell r="A9" t="str">
            <v>A</v>
          </cell>
        </row>
      </sheetData>
      <sheetData sheetId="9163">
        <row r="9">
          <cell r="A9" t="str">
            <v>A</v>
          </cell>
        </row>
      </sheetData>
      <sheetData sheetId="9164">
        <row r="9">
          <cell r="A9" t="str">
            <v>A</v>
          </cell>
        </row>
      </sheetData>
      <sheetData sheetId="9165">
        <row r="9">
          <cell r="A9" t="str">
            <v>A</v>
          </cell>
        </row>
      </sheetData>
      <sheetData sheetId="9166">
        <row r="9">
          <cell r="A9" t="str">
            <v>A</v>
          </cell>
        </row>
      </sheetData>
      <sheetData sheetId="9167">
        <row r="9">
          <cell r="A9" t="str">
            <v>A</v>
          </cell>
        </row>
      </sheetData>
      <sheetData sheetId="9168">
        <row r="9">
          <cell r="A9" t="str">
            <v>A</v>
          </cell>
        </row>
      </sheetData>
      <sheetData sheetId="9169">
        <row r="9">
          <cell r="A9" t="str">
            <v>A</v>
          </cell>
        </row>
      </sheetData>
      <sheetData sheetId="9170">
        <row r="9">
          <cell r="A9" t="str">
            <v>A</v>
          </cell>
        </row>
      </sheetData>
      <sheetData sheetId="9171">
        <row r="9">
          <cell r="A9" t="str">
            <v>A</v>
          </cell>
        </row>
      </sheetData>
      <sheetData sheetId="9172">
        <row r="9">
          <cell r="A9" t="str">
            <v>A</v>
          </cell>
        </row>
      </sheetData>
      <sheetData sheetId="9173">
        <row r="9">
          <cell r="A9" t="str">
            <v>A</v>
          </cell>
        </row>
      </sheetData>
      <sheetData sheetId="9174">
        <row r="9">
          <cell r="A9" t="str">
            <v>A</v>
          </cell>
        </row>
      </sheetData>
      <sheetData sheetId="9175">
        <row r="9">
          <cell r="A9" t="str">
            <v>A</v>
          </cell>
        </row>
      </sheetData>
      <sheetData sheetId="9176">
        <row r="9">
          <cell r="A9" t="str">
            <v>A</v>
          </cell>
        </row>
      </sheetData>
      <sheetData sheetId="9177">
        <row r="9">
          <cell r="A9" t="str">
            <v>A</v>
          </cell>
        </row>
      </sheetData>
      <sheetData sheetId="9178">
        <row r="9">
          <cell r="A9" t="str">
            <v>A</v>
          </cell>
        </row>
      </sheetData>
      <sheetData sheetId="9179">
        <row r="9">
          <cell r="A9" t="str">
            <v>A</v>
          </cell>
        </row>
      </sheetData>
      <sheetData sheetId="9180">
        <row r="9">
          <cell r="A9" t="str">
            <v>A</v>
          </cell>
        </row>
      </sheetData>
      <sheetData sheetId="9181">
        <row r="9">
          <cell r="A9" t="str">
            <v>A</v>
          </cell>
        </row>
      </sheetData>
      <sheetData sheetId="9182">
        <row r="9">
          <cell r="A9" t="str">
            <v>A</v>
          </cell>
        </row>
      </sheetData>
      <sheetData sheetId="9183">
        <row r="4">
          <cell r="A4" t="str">
            <v>BẢNG TÍNH TOÁN, ĐO BÓC KHỐI LƯỢNG HOÀN THÀNH ĐƯA VÀO QUYẾT TOÁN</v>
          </cell>
        </row>
      </sheetData>
      <sheetData sheetId="9184">
        <row r="9">
          <cell r="A9" t="str">
            <v>A</v>
          </cell>
        </row>
      </sheetData>
      <sheetData sheetId="9185"/>
      <sheetData sheetId="9186"/>
      <sheetData sheetId="9187"/>
      <sheetData sheetId="9188">
        <row r="4">
          <cell r="A4" t="str">
            <v>BẢNG TÍNH TOÁN, ĐO BÓC KHỐI LƯỢNG HOÀN THÀNH ĐƯA VÀO QUYẾT TOÁN</v>
          </cell>
        </row>
      </sheetData>
      <sheetData sheetId="9189">
        <row r="4">
          <cell r="A4" t="str">
            <v>BẢNG TÍNH TOÁN, ĐO BÓC KHỐI LƯỢNG HOÀN THÀNH ĐƯA VÀO QUYẾT TOÁN</v>
          </cell>
        </row>
      </sheetData>
      <sheetData sheetId="9190">
        <row r="4">
          <cell r="A4" t="str">
            <v>BẢNG TÍNH TOÁN, ĐO BÓC KHỐI LƯỢNG HOÀN THÀNH ĐƯA VÀO QUYẾT TOÁN</v>
          </cell>
        </row>
      </sheetData>
      <sheetData sheetId="9191"/>
      <sheetData sheetId="9192">
        <row r="4">
          <cell r="A4" t="str">
            <v>BẢNG TÍNH TOÁN, ĐO BÓC KHỐI LƯỢNG HOÀN THÀNH ĐƯA VÀO QUYẾT TOÁN</v>
          </cell>
        </row>
      </sheetData>
      <sheetData sheetId="9193">
        <row r="4">
          <cell r="A4" t="str">
            <v>BẢNG TÍNH TOÁN, ĐO BÓC KHỐI LƯỢNG HOÀN THÀNH ĐƯA VÀO QUYẾT TOÁN</v>
          </cell>
        </row>
      </sheetData>
      <sheetData sheetId="9194">
        <row r="4">
          <cell r="A4" t="str">
            <v>BẢNG TÍNH TOÁN, ĐO BÓC KHỐI LƯỢNG HOÀN THÀNH ĐƯA VÀO QUYẾT TOÁN</v>
          </cell>
        </row>
      </sheetData>
      <sheetData sheetId="9195">
        <row r="4">
          <cell r="A4" t="str">
            <v>BẢNG TÍNH TOÁN, ĐO BÓC KHỐI LƯỢNG HOÀN THÀNH ĐƯA VÀO QUYẾT TOÁN</v>
          </cell>
        </row>
      </sheetData>
      <sheetData sheetId="9196">
        <row r="4">
          <cell r="A4" t="str">
            <v>BẢNG TÍNH TOÁN, ĐO BÓC KHỐI LƯỢNG HOÀN THÀNH ĐƯA VÀO QUYẾT TOÁN</v>
          </cell>
        </row>
      </sheetData>
      <sheetData sheetId="9197">
        <row r="4">
          <cell r="A4" t="str">
            <v>BẢNG TÍNH TOÁN, ĐO BÓC KHỐI LƯỢNG HOÀN THÀNH ĐƯA VÀO QUYẾT TOÁN</v>
          </cell>
        </row>
      </sheetData>
      <sheetData sheetId="9198">
        <row r="4">
          <cell r="A4" t="str">
            <v>BẢNG TÍNH TOÁN, ĐO BÓC KHỐI LƯỢNG HOÀN THÀNH ĐƯA VÀO QUYẾT TOÁN</v>
          </cell>
        </row>
      </sheetData>
      <sheetData sheetId="9199">
        <row r="4">
          <cell r="A4" t="str">
            <v>BẢNG TÍNH TOÁN, ĐO BÓC KHỐI LƯỢNG HOÀN THÀNH ĐƯA VÀO QUYẾT TOÁN</v>
          </cell>
        </row>
      </sheetData>
      <sheetData sheetId="9200">
        <row r="4">
          <cell r="A4" t="str">
            <v>BẢNG TÍNH TOÁN, ĐO BÓC KHỐI LƯỢNG HOÀN THÀNH ĐƯA VÀO QUYẾT TOÁN</v>
          </cell>
        </row>
      </sheetData>
      <sheetData sheetId="9201">
        <row r="4">
          <cell r="A4" t="str">
            <v>BẢNG TÍNH TOÁN, ĐO BÓC KHỐI LƯỢNG HOÀN THÀNH ĐƯA VÀO QUYẾT TOÁN</v>
          </cell>
        </row>
      </sheetData>
      <sheetData sheetId="9202">
        <row r="4">
          <cell r="A4" t="str">
            <v>BẢNG TÍNH TOÁN, ĐO BÓC KHỐI LƯỢNG HOÀN THÀNH ĐƯA VÀO QUYẾT TOÁN</v>
          </cell>
        </row>
      </sheetData>
      <sheetData sheetId="9203">
        <row r="4">
          <cell r="A4" t="str">
            <v>BẢNG TÍNH TOÁN, ĐO BÓC KHỐI LƯỢNG HOÀN THÀNH ĐƯA VÀO QUYẾT TOÁN</v>
          </cell>
        </row>
      </sheetData>
      <sheetData sheetId="9204">
        <row r="4">
          <cell r="A4" t="str">
            <v>BẢNG TÍNH TOÁN, ĐO BÓC KHỐI LƯỢNG HOÀN THÀNH ĐƯA VÀO QUYẾT TOÁN</v>
          </cell>
        </row>
      </sheetData>
      <sheetData sheetId="9205">
        <row r="4">
          <cell r="A4" t="str">
            <v>BẢNG TÍNH TOÁN, ĐO BÓC KHỐI LƯỢNG HOÀN THÀNH ĐƯA VÀO QUYẾT TOÁN</v>
          </cell>
        </row>
      </sheetData>
      <sheetData sheetId="9206">
        <row r="4">
          <cell r="A4" t="str">
            <v>BẢNG TÍNH TOÁN, ĐO BÓC KHỐI LƯỢNG HOÀN THÀNH ĐƯA VÀO QUYẾT TOÁN</v>
          </cell>
        </row>
      </sheetData>
      <sheetData sheetId="9207">
        <row r="4">
          <cell r="A4" t="str">
            <v>BẢNG TÍNH TOÁN, ĐO BÓC KHỐI LƯỢNG HOÀN THÀNH ĐƯA VÀO QUYẾT TOÁN</v>
          </cell>
        </row>
      </sheetData>
      <sheetData sheetId="9208">
        <row r="4">
          <cell r="A4" t="str">
            <v>BẢNG TÍNH TOÁN, ĐO BÓC KHỐI LƯỢNG HOÀN THÀNH ĐƯA VÀO QUYẾT TOÁN</v>
          </cell>
        </row>
      </sheetData>
      <sheetData sheetId="9209">
        <row r="9">
          <cell r="A9" t="str">
            <v>A</v>
          </cell>
        </row>
      </sheetData>
      <sheetData sheetId="9210"/>
      <sheetData sheetId="9211">
        <row r="4">
          <cell r="A4" t="str">
            <v>BẢNG TÍNH TOÁN, ĐO BÓC KHỐI LƯỢNG HOÀN THÀNH ĐƯA VÀO QUYẾT TOÁN</v>
          </cell>
        </row>
      </sheetData>
      <sheetData sheetId="9212">
        <row r="4">
          <cell r="A4" t="str">
            <v>BẢNG TÍNH TOÁN, ĐO BÓC KHỐI LƯỢNG HOÀN THÀNH ĐƯA VÀO QUYẾT TOÁN</v>
          </cell>
        </row>
      </sheetData>
      <sheetData sheetId="9213">
        <row r="4">
          <cell r="A4" t="str">
            <v>BẢNG TÍNH TOÁN, ĐO BÓC KHỐI LƯỢNG HOÀN THÀNH ĐƯA VÀO QUYẾT TOÁN</v>
          </cell>
        </row>
      </sheetData>
      <sheetData sheetId="9214">
        <row r="4">
          <cell r="A4" t="str">
            <v>BẢNG TÍNH TOÁN, ĐO BÓC KHỐI LƯỢNG HOÀN THÀNH ĐƯA VÀO QUYẾT TOÁN</v>
          </cell>
        </row>
      </sheetData>
      <sheetData sheetId="9215">
        <row r="4">
          <cell r="A4" t="str">
            <v>BẢNG TÍNH TOÁN, ĐO BÓC KHỐI LƯỢNG HOÀN THÀNH ĐƯA VÀO QUYẾT TOÁN</v>
          </cell>
        </row>
      </sheetData>
      <sheetData sheetId="9216">
        <row r="4">
          <cell r="A4" t="str">
            <v>BẢNG TÍNH TOÁN, ĐO BÓC KHỐI LƯỢNG HOÀN THÀNH ĐƯA VÀO QUYẾT TOÁN</v>
          </cell>
        </row>
      </sheetData>
      <sheetData sheetId="9217">
        <row r="4">
          <cell r="A4" t="str">
            <v>BẢNG TÍNH TOÁN, ĐO BÓC KHỐI LƯỢNG HOÀN THÀNH ĐƯA VÀO QUYẾT TOÁN</v>
          </cell>
        </row>
      </sheetData>
      <sheetData sheetId="9218">
        <row r="4">
          <cell r="A4" t="str">
            <v>BẢNG TÍNH TOÁN, ĐO BÓC KHỐI LƯỢNG HOÀN THÀNH ĐƯA VÀO QUYẾT TOÁN</v>
          </cell>
        </row>
      </sheetData>
      <sheetData sheetId="9219">
        <row r="4">
          <cell r="A4" t="str">
            <v>BẢNG TÍNH TOÁN, ĐO BÓC KHỐI LƯỢNG HOÀN THÀNH ĐƯA VÀO QUYẾT TOÁN</v>
          </cell>
        </row>
      </sheetData>
      <sheetData sheetId="9220">
        <row r="4">
          <cell r="A4" t="str">
            <v>BẢNG TÍNH TOÁN, ĐO BÓC KHỐI LƯỢNG HOÀN THÀNH ĐƯA VÀO QUYẾT TOÁN</v>
          </cell>
        </row>
      </sheetData>
      <sheetData sheetId="9221">
        <row r="4">
          <cell r="A4" t="str">
            <v>BẢNG TÍNH TOÁN, ĐO BÓC KHỐI LƯỢNG HOÀN THÀNH ĐƯA VÀO QUYẾT TOÁN</v>
          </cell>
        </row>
      </sheetData>
      <sheetData sheetId="9222">
        <row r="4">
          <cell r="A4" t="str">
            <v>BẢNG TÍNH TOÁN, ĐO BÓC KHỐI LƯỢNG HOÀN THÀNH ĐƯA VÀO QUYẾT TOÁN</v>
          </cell>
        </row>
      </sheetData>
      <sheetData sheetId="9223">
        <row r="4">
          <cell r="A4" t="str">
            <v>BẢNG TÍNH TOÁN, ĐO BÓC KHỐI LƯỢNG HOÀN THÀNH ĐƯA VÀO QUYẾT TOÁN</v>
          </cell>
        </row>
      </sheetData>
      <sheetData sheetId="9224">
        <row r="4">
          <cell r="A4" t="str">
            <v>BẢNG TÍNH TOÁN, ĐO BÓC KHỐI LƯỢNG HOÀN THÀNH ĐƯA VÀO QUYẾT TOÁN</v>
          </cell>
        </row>
      </sheetData>
      <sheetData sheetId="9225">
        <row r="4">
          <cell r="A4" t="str">
            <v>BẢNG TÍNH TOÁN, ĐO BÓC KHỐI LƯỢNG HOÀN THÀNH ĐƯA VÀO QUYẾT TOÁN</v>
          </cell>
        </row>
      </sheetData>
      <sheetData sheetId="9226">
        <row r="4">
          <cell r="A4" t="str">
            <v>BẢNG TÍNH TOÁN, ĐO BÓC KHỐI LƯỢNG HOÀN THÀNH ĐƯA VÀO QUYẾT TOÁN</v>
          </cell>
        </row>
      </sheetData>
      <sheetData sheetId="9227">
        <row r="4">
          <cell r="A4" t="str">
            <v>BẢNG TÍNH TOÁN, ĐO BÓC KHỐI LƯỢNG HOÀN THÀNH ĐƯA VÀO QUYẾT TOÁN</v>
          </cell>
        </row>
      </sheetData>
      <sheetData sheetId="9228">
        <row r="4">
          <cell r="A4" t="str">
            <v>BẢNG TÍNH TOÁN, ĐO BÓC KHỐI LƯỢNG HOÀN THÀNH ĐƯA VÀO QUYẾT TOÁN</v>
          </cell>
        </row>
      </sheetData>
      <sheetData sheetId="9229">
        <row r="4">
          <cell r="A4" t="str">
            <v>BẢNG TÍNH TOÁN, ĐO BÓC KHỐI LƯỢNG HOÀN THÀNH ĐƯA VÀO QUYẾT TOÁN</v>
          </cell>
        </row>
      </sheetData>
      <sheetData sheetId="9230">
        <row r="4">
          <cell r="A4" t="str">
            <v>BẢNG TÍNH TOÁN, ĐO BÓC KHỐI LƯỢNG HOÀN THÀNH ĐƯA VÀO QUYẾT TOÁN</v>
          </cell>
        </row>
      </sheetData>
      <sheetData sheetId="9231">
        <row r="4">
          <cell r="A4" t="str">
            <v>BẢNG TÍNH TOÁN, ĐO BÓC KHỐI LƯỢNG HOÀN THÀNH ĐƯA VÀO QUYẾT TOÁN</v>
          </cell>
        </row>
      </sheetData>
      <sheetData sheetId="9232">
        <row r="4">
          <cell r="A4" t="str">
            <v>BẢNG TÍNH TOÁN, ĐO BÓC KHỐI LƯỢNG HOÀN THÀNH ĐƯA VÀO QUYẾT TOÁN</v>
          </cell>
        </row>
      </sheetData>
      <sheetData sheetId="9233">
        <row r="4">
          <cell r="A4" t="str">
            <v>BẢNG TÍNH TOÁN, ĐO BÓC KHỐI LƯỢNG HOÀN THÀNH ĐƯA VÀO QUYẾT TOÁN</v>
          </cell>
        </row>
      </sheetData>
      <sheetData sheetId="9234">
        <row r="4">
          <cell r="A4" t="str">
            <v>BẢNG TÍNH TOÁN, ĐO BÓC KHỐI LƯỢNG HOÀN THÀNH ĐƯA VÀO QUYẾT TOÁN</v>
          </cell>
        </row>
      </sheetData>
      <sheetData sheetId="9235">
        <row r="4">
          <cell r="A4" t="str">
            <v>BẢNG TÍNH TOÁN, ĐO BÓC KHỐI LƯỢNG HOÀN THÀNH ĐƯA VÀO QUYẾT TOÁN</v>
          </cell>
        </row>
      </sheetData>
      <sheetData sheetId="9236">
        <row r="4">
          <cell r="A4" t="str">
            <v>BẢNG TÍNH TOÁN, ĐO BÓC KHỐI LƯỢNG HOÀN THÀNH ĐƯA VÀO QUYẾT TOÁN</v>
          </cell>
        </row>
      </sheetData>
      <sheetData sheetId="9237">
        <row r="4">
          <cell r="A4" t="str">
            <v>BẢNG TÍNH TOÁN, ĐO BÓC KHỐI LƯỢNG HOÀN THÀNH ĐƯA VÀO QUYẾT TOÁN</v>
          </cell>
        </row>
      </sheetData>
      <sheetData sheetId="9238">
        <row r="4">
          <cell r="A4" t="str">
            <v>BẢNG TÍNH TOÁN, ĐO BÓC KHỐI LƯỢNG HOÀN THÀNH ĐƯA VÀO QUYẾT TOÁN</v>
          </cell>
        </row>
      </sheetData>
      <sheetData sheetId="9239">
        <row r="4">
          <cell r="A4" t="str">
            <v>BẢNG TÍNH TOÁN, ĐO BÓC KHỐI LƯỢNG HOÀN THÀNH ĐƯA VÀO QUYẾT TOÁN</v>
          </cell>
        </row>
      </sheetData>
      <sheetData sheetId="9240">
        <row r="4">
          <cell r="A4" t="str">
            <v>BẢNG TÍNH TOÁN, ĐO BÓC KHỐI LƯỢNG HOÀN THÀNH ĐƯA VÀO QUYẾT TOÁN</v>
          </cell>
        </row>
      </sheetData>
      <sheetData sheetId="9241">
        <row r="4">
          <cell r="A4" t="str">
            <v>BẢNG TÍNH TOÁN, ĐO BÓC KHỐI LƯỢNG HOÀN THÀNH ĐƯA VÀO QUYẾT TOÁN</v>
          </cell>
        </row>
      </sheetData>
      <sheetData sheetId="9242">
        <row r="4">
          <cell r="A4" t="str">
            <v>BẢNG TÍNH TOÁN, ĐO BÓC KHỐI LƯỢNG HOÀN THÀNH ĐƯA VÀO QUYẾT TOÁN</v>
          </cell>
        </row>
      </sheetData>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ow r="4">
          <cell r="A4" t="str">
            <v>BẢNG TÍNH TOÁN, ĐO BÓC KHỐI LƯỢNG HOÀN THÀNH ĐƯA VÀO QUYẾT TOÁN</v>
          </cell>
        </row>
      </sheetData>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ow r="9">
          <cell r="A9" t="str">
            <v>A</v>
          </cell>
        </row>
      </sheetData>
      <sheetData sheetId="9418">
        <row r="9">
          <cell r="A9" t="str">
            <v>A</v>
          </cell>
        </row>
      </sheetData>
      <sheetData sheetId="9419">
        <row r="9">
          <cell r="A9" t="str">
            <v>A</v>
          </cell>
        </row>
      </sheetData>
      <sheetData sheetId="9420">
        <row r="9">
          <cell r="A9" t="str">
            <v>A</v>
          </cell>
        </row>
      </sheetData>
      <sheetData sheetId="9421">
        <row r="9">
          <cell r="A9" t="str">
            <v>A</v>
          </cell>
        </row>
      </sheetData>
      <sheetData sheetId="9422">
        <row r="9">
          <cell r="A9" t="str">
            <v>A</v>
          </cell>
        </row>
      </sheetData>
      <sheetData sheetId="9423">
        <row r="9">
          <cell r="A9" t="str">
            <v>A</v>
          </cell>
        </row>
      </sheetData>
      <sheetData sheetId="9424">
        <row r="9">
          <cell r="A9" t="str">
            <v>A</v>
          </cell>
        </row>
      </sheetData>
      <sheetData sheetId="9425">
        <row r="9">
          <cell r="A9" t="str">
            <v>A</v>
          </cell>
        </row>
      </sheetData>
      <sheetData sheetId="9426">
        <row r="9">
          <cell r="A9" t="str">
            <v>A</v>
          </cell>
        </row>
      </sheetData>
      <sheetData sheetId="9427">
        <row r="9">
          <cell r="A9" t="str">
            <v>A</v>
          </cell>
        </row>
      </sheetData>
      <sheetData sheetId="9428">
        <row r="9">
          <cell r="A9" t="str">
            <v>A</v>
          </cell>
        </row>
      </sheetData>
      <sheetData sheetId="9429">
        <row r="9">
          <cell r="A9" t="str">
            <v>A</v>
          </cell>
        </row>
      </sheetData>
      <sheetData sheetId="9430">
        <row r="9">
          <cell r="A9" t="str">
            <v>A</v>
          </cell>
        </row>
      </sheetData>
      <sheetData sheetId="9431">
        <row r="9">
          <cell r="A9" t="str">
            <v>A</v>
          </cell>
        </row>
      </sheetData>
      <sheetData sheetId="9432">
        <row r="9">
          <cell r="A9" t="str">
            <v>A</v>
          </cell>
        </row>
      </sheetData>
      <sheetData sheetId="9433">
        <row r="9">
          <cell r="A9" t="str">
            <v>A</v>
          </cell>
        </row>
      </sheetData>
      <sheetData sheetId="9434">
        <row r="9">
          <cell r="A9" t="str">
            <v>A</v>
          </cell>
        </row>
      </sheetData>
      <sheetData sheetId="9435">
        <row r="4">
          <cell r="A4" t="str">
            <v>BẢNG TÍNH TOÁN, ĐO BÓC KHỐI LƯỢNG HOÀN THÀNH ĐƯA VÀO QUYẾT TOÁN</v>
          </cell>
        </row>
      </sheetData>
      <sheetData sheetId="9436">
        <row r="4">
          <cell r="A4" t="str">
            <v>BẢNG TÍNH TOÁN, ĐO BÓC KHỐI LƯỢNG HOÀN THÀNH ĐƯA VÀO QUYẾT TOÁN</v>
          </cell>
        </row>
      </sheetData>
      <sheetData sheetId="9437">
        <row r="4">
          <cell r="A4" t="str">
            <v>BẢNG TÍNH TOÁN, ĐO BÓC KHỐI LƯỢNG HOÀN THÀNH ĐƯA VÀO QUYẾT TOÁN</v>
          </cell>
        </row>
      </sheetData>
      <sheetData sheetId="9438">
        <row r="4">
          <cell r="A4" t="str">
            <v>BẢNG TÍNH TOÁN, ĐO BÓC KHỐI LƯỢNG HOÀN THÀNH ĐƯA VÀO QUYẾT TOÁN</v>
          </cell>
        </row>
      </sheetData>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ow r="4">
          <cell r="A4" t="str">
            <v>BẢNG TÍNH TOÁN, ĐO BÓC KHỐI LƯỢNG HOÀN THÀNH ĐƯA VÀO QUYẾT TOÁN</v>
          </cell>
        </row>
      </sheetData>
      <sheetData sheetId="9462">
        <row r="4">
          <cell r="A4" t="str">
            <v>BẢNG TÍNH TOÁN, ĐO BÓC KHỐI LƯỢNG HOÀN THÀNH ĐƯA VÀO QUYẾT TOÁN</v>
          </cell>
        </row>
      </sheetData>
      <sheetData sheetId="9463">
        <row r="4">
          <cell r="A4" t="str">
            <v>BẢNG TÍNH TOÁN, ĐO BÓC KHỐI LƯỢNG HOÀN THÀNH ĐƯA VÀO QUYẾT TOÁN</v>
          </cell>
        </row>
      </sheetData>
      <sheetData sheetId="9464">
        <row r="4">
          <cell r="A4" t="str">
            <v>BẢNG TÍNH TOÁN, ĐO BÓC KHỐI LƯỢNG HOÀN THÀNH ĐƯA VÀO QUYẾT TOÁN</v>
          </cell>
        </row>
      </sheetData>
      <sheetData sheetId="9465">
        <row r="4">
          <cell r="A4" t="str">
            <v>BẢNG TÍNH TOÁN, ĐO BÓC KHỐI LƯỢNG HOÀN THÀNH ĐƯA VÀO QUYẾT TOÁN</v>
          </cell>
        </row>
      </sheetData>
      <sheetData sheetId="9466">
        <row r="4">
          <cell r="A4" t="str">
            <v>BẢNG TÍNH TOÁN, ĐO BÓC KHỐI LƯỢNG HOÀN THÀNH ĐƯA VÀO QUYẾT TOÁN</v>
          </cell>
        </row>
      </sheetData>
      <sheetData sheetId="9467">
        <row r="4">
          <cell r="A4" t="str">
            <v>BẢNG TÍNH TOÁN, ĐO BÓC KHỐI LƯỢNG HOÀN THÀNH ĐƯA VÀO QUYẾT TOÁN</v>
          </cell>
        </row>
      </sheetData>
      <sheetData sheetId="9468">
        <row r="4">
          <cell r="A4" t="str">
            <v>BẢNG TÍNH TOÁN, ĐO BÓC KHỐI LƯỢNG HOÀN THÀNH ĐƯA VÀO QUYẾT TOÁN</v>
          </cell>
        </row>
      </sheetData>
      <sheetData sheetId="9469">
        <row r="4">
          <cell r="A4" t="str">
            <v>BẢNG TÍNH TOÁN, ĐO BÓC KHỐI LƯỢNG HOÀN THÀNH ĐƯA VÀO QUYẾT TOÁN</v>
          </cell>
        </row>
      </sheetData>
      <sheetData sheetId="9470">
        <row r="4">
          <cell r="A4" t="str">
            <v>BẢNG TÍNH TOÁN, ĐO BÓC KHỐI LƯỢNG HOÀN THÀNH ĐƯA VÀO QUYẾT TOÁN</v>
          </cell>
        </row>
      </sheetData>
      <sheetData sheetId="9471">
        <row r="4">
          <cell r="A4" t="str">
            <v>BẢNG TÍNH TOÁN, ĐO BÓC KHỐI LƯỢNG HOÀN THÀNH ĐƯA VÀO QUYẾT TOÁN</v>
          </cell>
        </row>
      </sheetData>
      <sheetData sheetId="9472">
        <row r="4">
          <cell r="A4" t="str">
            <v>BẢNG TÍNH TOÁN, ĐO BÓC KHỐI LƯỢNG HOÀN THÀNH ĐƯA VÀO QUYẾT TOÁN</v>
          </cell>
        </row>
      </sheetData>
      <sheetData sheetId="9473" refreshError="1"/>
      <sheetData sheetId="9474">
        <row r="4">
          <cell r="A4" t="str">
            <v>BẢNG TÍNH TOÁN, ĐO BÓC KHỐI LƯỢNG HOÀN THÀNH ĐƯA VÀO QUYẾT TOÁN</v>
          </cell>
        </row>
      </sheetData>
      <sheetData sheetId="9475">
        <row r="4">
          <cell r="A4" t="str">
            <v>BẢNG TÍNH TOÁN, ĐO BÓC KHỐI LƯỢNG HOÀN THÀNH ĐƯA VÀO QUYẾT TOÁN</v>
          </cell>
        </row>
      </sheetData>
      <sheetData sheetId="9476">
        <row r="4">
          <cell r="A4" t="str">
            <v>BẢNG TÍNH TOÁN, ĐO BÓC KHỐI LƯỢNG HOÀN THÀNH ĐƯA VÀO QUYẾT TOÁN</v>
          </cell>
        </row>
      </sheetData>
      <sheetData sheetId="9477">
        <row r="4">
          <cell r="A4" t="str">
            <v>BẢNG TÍNH TOÁN, ĐO BÓC KHỐI LƯỢNG HOÀN THÀNH ĐƯA VÀO QUYẾT TOÁN</v>
          </cell>
        </row>
      </sheetData>
      <sheetData sheetId="9478">
        <row r="4">
          <cell r="A4" t="str">
            <v>BẢNG TÍNH TOÁN, ĐO BÓC KHỐI LƯỢNG HOÀN THÀNH ĐƯA VÀO QUYẾT TOÁN</v>
          </cell>
        </row>
      </sheetData>
      <sheetData sheetId="9479">
        <row r="4">
          <cell r="A4" t="str">
            <v>BẢNG TÍNH TOÁN, ĐO BÓC KHỐI LƯỢNG HOÀN THÀNH ĐƯA VÀO QUYẾT TOÁN</v>
          </cell>
        </row>
      </sheetData>
      <sheetData sheetId="9480">
        <row r="4">
          <cell r="A4" t="str">
            <v>BẢNG TÍNH TOÁN, ĐO BÓC KHỐI LƯỢNG HOÀN THÀNH ĐƯA VÀO QUYẾT TOÁN</v>
          </cell>
        </row>
      </sheetData>
      <sheetData sheetId="9481">
        <row r="4">
          <cell r="A4" t="str">
            <v>BẢNG TÍNH TOÁN, ĐO BÓC KHỐI LƯỢNG HOÀN THÀNH ĐƯA VÀO QUYẾT TOÁN</v>
          </cell>
        </row>
      </sheetData>
      <sheetData sheetId="9482">
        <row r="4">
          <cell r="A4" t="str">
            <v>BẢNG TÍNH TOÁN, ĐO BÓC KHỐI LƯỢNG HOÀN THÀNH ĐƯA VÀO QUYẾT TOÁN</v>
          </cell>
        </row>
      </sheetData>
      <sheetData sheetId="9483">
        <row r="4">
          <cell r="A4" t="str">
            <v>BẢNG TÍNH TOÁN, ĐO BÓC KHỐI LƯỢNG HOÀN THÀNH ĐƯA VÀO QUYẾT TOÁN</v>
          </cell>
        </row>
      </sheetData>
      <sheetData sheetId="9484">
        <row r="4">
          <cell r="A4" t="str">
            <v>BẢNG TÍNH TOÁN, ĐO BÓC KHỐI LƯỢNG HOÀN THÀNH ĐƯA VÀO QUYẾT TOÁN</v>
          </cell>
        </row>
      </sheetData>
      <sheetData sheetId="9485">
        <row r="4">
          <cell r="A4" t="str">
            <v>BẢNG TÍNH TOÁN, ĐO BÓC KHỐI LƯỢNG HOÀN THÀNH ĐƯA VÀO QUYẾT TOÁN</v>
          </cell>
        </row>
      </sheetData>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4">
          <cell r="A4" t="str">
            <v>BẢNG TÍNH TOÁN, ĐO BÓC KHỐI LƯỢNG HOÀN THÀNH ĐƯA VÀO QUYẾT TOÁN</v>
          </cell>
        </row>
      </sheetData>
      <sheetData sheetId="9499">
        <row r="4">
          <cell r="A4" t="str">
            <v>BẢNG TÍNH TOÁN, ĐO BÓC KHỐI LƯỢNG HOÀN THÀNH ĐƯA VÀO QUYẾT TOÁN</v>
          </cell>
        </row>
      </sheetData>
      <sheetData sheetId="9500">
        <row r="4">
          <cell r="A4" t="str">
            <v>BẢNG TÍNH TOÁN, ĐO BÓC KHỐI LƯỢNG HOÀN THÀNH ĐƯA VÀO QUYẾT TOÁN</v>
          </cell>
        </row>
      </sheetData>
      <sheetData sheetId="9501">
        <row r="4">
          <cell r="A4" t="str">
            <v>BẢNG TÍNH TOÁN, ĐO BÓC KHỐI LƯỢNG HOÀN THÀNH ĐƯA VÀO QUYẾT TOÁN</v>
          </cell>
        </row>
      </sheetData>
      <sheetData sheetId="9502">
        <row r="4">
          <cell r="A4" t="str">
            <v>BẢNG TÍNH TOÁN, ĐO BÓC KHỐI LƯỢNG HOÀN THÀNH ĐƯA VÀO QUYẾT TOÁN</v>
          </cell>
        </row>
      </sheetData>
      <sheetData sheetId="9503">
        <row r="4">
          <cell r="A4" t="str">
            <v>BẢNG TÍNH TOÁN, ĐO BÓC KHỐI LƯỢNG HOÀN THÀNH ĐƯA VÀO QUYẾT TOÁN</v>
          </cell>
        </row>
      </sheetData>
      <sheetData sheetId="9504">
        <row r="4">
          <cell r="A4" t="str">
            <v>BẢNG TÍNH TOÁN, ĐO BÓC KHỐI LƯỢNG HOÀN THÀNH ĐƯA VÀO QUYẾT TOÁN</v>
          </cell>
        </row>
      </sheetData>
      <sheetData sheetId="9505">
        <row r="4">
          <cell r="A4" t="str">
            <v>BẢNG TÍNH TOÁN, ĐO BÓC KHỐI LƯỢNG HOÀN THÀNH ĐƯA VÀO QUYẾT TOÁN</v>
          </cell>
        </row>
      </sheetData>
      <sheetData sheetId="9506">
        <row r="4">
          <cell r="A4" t="str">
            <v>BẢNG TÍNH TOÁN, ĐO BÓC KHỐI LƯỢNG HOÀN THÀNH ĐƯA VÀO QUYẾT TOÁN</v>
          </cell>
        </row>
      </sheetData>
      <sheetData sheetId="9507">
        <row r="4">
          <cell r="A4" t="str">
            <v>BẢNG TÍNH TOÁN, ĐO BÓC KHỐI LƯỢNG HOÀN THÀNH ĐƯA VÀO QUYẾT TOÁN</v>
          </cell>
        </row>
      </sheetData>
      <sheetData sheetId="9508">
        <row r="4">
          <cell r="A4" t="str">
            <v>BẢNG TÍNH TOÁN, ĐO BÓC KHỐI LƯỢNG HOÀN THÀNH ĐƯA VÀO QUYẾT TOÁN</v>
          </cell>
        </row>
      </sheetData>
      <sheetData sheetId="9509">
        <row r="4">
          <cell r="A4" t="str">
            <v>BẢNG TÍNH TOÁN, ĐO BÓC KHỐI LƯỢNG HOÀN THÀNH ĐƯA VÀO QUYẾT TOÁN</v>
          </cell>
        </row>
      </sheetData>
      <sheetData sheetId="9510">
        <row r="4">
          <cell r="A4" t="str">
            <v>BẢNG TÍNH TOÁN, ĐO BÓC KHỐI LƯỢNG HOÀN THÀNH ĐƯA VÀO QUYẾT TOÁN</v>
          </cell>
        </row>
      </sheetData>
      <sheetData sheetId="9511">
        <row r="4">
          <cell r="A4" t="str">
            <v>BẢNG TÍNH TOÁN, ĐO BÓC KHỐI LƯỢNG HOÀN THÀNH ĐƯA VÀO QUYẾT TOÁN</v>
          </cell>
        </row>
      </sheetData>
      <sheetData sheetId="9512">
        <row r="4">
          <cell r="A4" t="str">
            <v>BẢNG TÍNH TOÁN, ĐO BÓC KHỐI LƯỢNG HOÀN THÀNH ĐƯA VÀO QUYẾT TOÁN</v>
          </cell>
        </row>
      </sheetData>
      <sheetData sheetId="9513">
        <row r="4">
          <cell r="A4" t="str">
            <v>BẢNG TÍNH TOÁN, ĐO BÓC KHỐI LƯỢNG HOÀN THÀNH ĐƯA VÀO QUYẾT TOÁN</v>
          </cell>
        </row>
      </sheetData>
      <sheetData sheetId="9514">
        <row r="4">
          <cell r="A4" t="str">
            <v>BẢNG TÍNH TOÁN, ĐO BÓC KHỐI LƯỢNG HOÀN THÀNH ĐƯA VÀO QUYẾT TOÁN</v>
          </cell>
        </row>
      </sheetData>
      <sheetData sheetId="9515">
        <row r="4">
          <cell r="A4" t="str">
            <v>BẢNG TÍNH TOÁN, ĐO BÓC KHỐI LƯỢNG HOÀN THÀNH ĐƯA VÀO QUYẾT TOÁN</v>
          </cell>
        </row>
      </sheetData>
      <sheetData sheetId="9516">
        <row r="4">
          <cell r="A4" t="str">
            <v>BẢNG TÍNH TOÁN, ĐO BÓC KHỐI LƯỢNG HOÀN THÀNH ĐƯA VÀO QUYẾT TOÁN</v>
          </cell>
        </row>
      </sheetData>
      <sheetData sheetId="9517">
        <row r="4">
          <cell r="A4" t="str">
            <v>BẢNG TÍNH TOÁN, ĐO BÓC KHỐI LƯỢNG HOÀN THÀNH ĐƯA VÀO QUYẾT TOÁN</v>
          </cell>
        </row>
      </sheetData>
      <sheetData sheetId="9518">
        <row r="4">
          <cell r="A4" t="str">
            <v>BẢNG TÍNH TOÁN, ĐO BÓC KHỐI LƯỢNG HOÀN THÀNH ĐƯA VÀO QUYẾT TOÁN</v>
          </cell>
        </row>
      </sheetData>
      <sheetData sheetId="9519">
        <row r="4">
          <cell r="A4" t="str">
            <v>BẢNG TÍNH TOÁN, ĐO BÓC KHỐI LƯỢNG HOÀN THÀNH ĐƯA VÀO QUYẾT TOÁN</v>
          </cell>
        </row>
      </sheetData>
      <sheetData sheetId="9520">
        <row r="4">
          <cell r="A4" t="str">
            <v>BẢNG TÍNH TOÁN, ĐO BÓC KHỐI LƯỢNG HOÀN THÀNH ĐƯA VÀO QUYẾT TOÁN</v>
          </cell>
        </row>
      </sheetData>
      <sheetData sheetId="9521">
        <row r="4">
          <cell r="A4" t="str">
            <v>BẢNG TÍNH TOÁN, ĐO BÓC KHỐI LƯỢNG HOÀN THÀNH ĐƯA VÀO QUYẾT TOÁN</v>
          </cell>
        </row>
      </sheetData>
      <sheetData sheetId="9522">
        <row r="4">
          <cell r="A4" t="str">
            <v>BẢNG TÍNH TOÁN, ĐO BÓC KHỐI LƯỢNG HOÀN THÀNH ĐƯA VÀO QUYẾT TOÁN</v>
          </cell>
        </row>
      </sheetData>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ow r="4">
          <cell r="A4" t="str">
            <v>BẢNG TÍNH TOÁN, ĐO BÓC KHỐI LƯỢNG HOÀN THÀNH ĐƯA VÀO QUYẾT TOÁN</v>
          </cell>
        </row>
      </sheetData>
      <sheetData sheetId="9531">
        <row r="4">
          <cell r="A4" t="str">
            <v>BẢNG TÍNH TOÁN, ĐO BÓC KHỐI LƯỢNG HOÀN THÀNH ĐƯA VÀO QUYẾT TOÁN</v>
          </cell>
        </row>
      </sheetData>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ow r="4">
          <cell r="A4" t="str">
            <v>BẢNG TÍNH TOÁN, ĐO BÓC KHỐI LƯỢNG HOÀN THÀNH ĐƯA VÀO QUYẾT TOÁN</v>
          </cell>
        </row>
      </sheetData>
      <sheetData sheetId="9538">
        <row r="4">
          <cell r="A4" t="str">
            <v>BẢNG TÍNH TOÁN, ĐO BÓC KHỐI LƯỢNG HOÀN THÀNH ĐƯA VÀO QUYẾT TOÁN</v>
          </cell>
        </row>
      </sheetData>
      <sheetData sheetId="9539">
        <row r="4">
          <cell r="A4" t="str">
            <v>BẢNG TÍNH TOÁN, ĐO BÓC KHỐI LƯỢNG HOÀN THÀNH ĐƯA VÀO QUYẾT TOÁN</v>
          </cell>
        </row>
      </sheetData>
      <sheetData sheetId="9540">
        <row r="4">
          <cell r="A4" t="str">
            <v>BẢNG TÍNH TOÁN, ĐO BÓC KHỐI LƯỢNG HOÀN THÀNH ĐƯA VÀO QUYẾT TOÁN</v>
          </cell>
        </row>
      </sheetData>
      <sheetData sheetId="9541">
        <row r="4">
          <cell r="A4" t="str">
            <v>BẢNG TÍNH TOÁN, ĐO BÓC KHỐI LƯỢNG HOÀN THÀNH ĐƯA VÀO QUYẾT TOÁN</v>
          </cell>
        </row>
      </sheetData>
      <sheetData sheetId="9542">
        <row r="4">
          <cell r="A4" t="str">
            <v>BẢNG TÍNH TOÁN, ĐO BÓC KHỐI LƯỢNG HOÀN THÀNH ĐƯA VÀO QUYẾT TOÁN</v>
          </cell>
        </row>
      </sheetData>
      <sheetData sheetId="9543">
        <row r="4">
          <cell r="A4" t="str">
            <v>BẢNG TÍNH TOÁN, ĐO BÓC KHỐI LƯỢNG HOÀN THÀNH ĐƯA VÀO QUYẾT TOÁN</v>
          </cell>
        </row>
      </sheetData>
      <sheetData sheetId="9544">
        <row r="4">
          <cell r="A4" t="str">
            <v>BẢNG TÍNH TOÁN, ĐO BÓC KHỐI LƯỢNG HOÀN THÀNH ĐƯA VÀO QUYẾT TOÁN</v>
          </cell>
        </row>
      </sheetData>
      <sheetData sheetId="9545">
        <row r="4">
          <cell r="A4" t="str">
            <v>BẢNG TÍNH TOÁN, ĐO BÓC KHỐI LƯỢNG HOÀN THÀNH ĐƯA VÀO QUYẾT TOÁN</v>
          </cell>
        </row>
      </sheetData>
      <sheetData sheetId="9546">
        <row r="4">
          <cell r="A4" t="str">
            <v>BẢNG TÍNH TOÁN, ĐO BÓC KHỐI LƯỢNG HOÀN THÀNH ĐƯA VÀO QUYẾT TOÁN</v>
          </cell>
        </row>
      </sheetData>
      <sheetData sheetId="9547">
        <row r="4">
          <cell r="A4" t="str">
            <v>BẢNG TÍNH TOÁN, ĐO BÓC KHỐI LƯỢNG HOÀN THÀNH ĐƯA VÀO QUYẾT TOÁN</v>
          </cell>
        </row>
      </sheetData>
      <sheetData sheetId="9548">
        <row r="4">
          <cell r="A4" t="str">
            <v>BẢNG TÍNH TOÁN, ĐO BÓC KHỐI LƯỢNG HOÀN THÀNH ĐƯA VÀO QUYẾT TOÁN</v>
          </cell>
        </row>
      </sheetData>
      <sheetData sheetId="9549">
        <row r="4">
          <cell r="A4" t="str">
            <v>BẢNG TÍNH TOÁN, ĐO BÓC KHỐI LƯỢNG HOÀN THÀNH ĐƯA VÀO QUYẾT TOÁN</v>
          </cell>
        </row>
      </sheetData>
      <sheetData sheetId="9550">
        <row r="4">
          <cell r="A4" t="str">
            <v>BẢNG TÍNH TOÁN, ĐO BÓC KHỐI LƯỢNG HOÀN THÀNH ĐƯA VÀO QUYẾT TOÁN</v>
          </cell>
        </row>
      </sheetData>
      <sheetData sheetId="9551">
        <row r="4">
          <cell r="A4" t="str">
            <v>BẢNG TÍNH TOÁN, ĐO BÓC KHỐI LƯỢNG HOÀN THÀNH ĐƯA VÀO QUYẾT TOÁN</v>
          </cell>
        </row>
      </sheetData>
      <sheetData sheetId="9552">
        <row r="4">
          <cell r="A4" t="str">
            <v>BẢNG TÍNH TOÁN, ĐO BÓC KHỐI LƯỢNG HOÀN THÀNH ĐƯA VÀO QUYẾT TOÁN</v>
          </cell>
        </row>
      </sheetData>
      <sheetData sheetId="9553">
        <row r="4">
          <cell r="A4" t="str">
            <v>BẢNG TÍNH TOÁN, ĐO BÓC KHỐI LƯỢNG HOÀN THÀNH ĐƯA VÀO QUYẾT TOÁN</v>
          </cell>
        </row>
      </sheetData>
      <sheetData sheetId="9554">
        <row r="4">
          <cell r="A4" t="str">
            <v>BẢNG TÍNH TOÁN, ĐO BÓC KHỐI LƯỢNG HOÀN THÀNH ĐƯA VÀO QUYẾT TOÁN</v>
          </cell>
        </row>
      </sheetData>
      <sheetData sheetId="9555">
        <row r="4">
          <cell r="A4" t="str">
            <v>BẢNG TÍNH TOÁN, ĐO BÓC KHỐI LƯỢNG HOÀN THÀNH ĐƯA VÀO QUYẾT TOÁN</v>
          </cell>
        </row>
      </sheetData>
      <sheetData sheetId="9556">
        <row r="4">
          <cell r="A4" t="str">
            <v>BẢNG TÍNH TOÁN, ĐO BÓC KHỐI LƯỢNG HOÀN THÀNH ĐƯA VÀO QUYẾT TOÁN</v>
          </cell>
        </row>
      </sheetData>
      <sheetData sheetId="9557">
        <row r="4">
          <cell r="A4" t="str">
            <v>BẢNG TÍNH TOÁN, ĐO BÓC KHỐI LƯỢNG HOÀN THÀNH ĐƯA VÀO QUYẾT TOÁN</v>
          </cell>
        </row>
      </sheetData>
      <sheetData sheetId="9558">
        <row r="4">
          <cell r="A4" t="str">
            <v>BẢNG TÍNH TOÁN, ĐO BÓC KHỐI LƯỢNG HOÀN THÀNH ĐƯA VÀO QUYẾT TOÁN</v>
          </cell>
        </row>
      </sheetData>
      <sheetData sheetId="9559">
        <row r="4">
          <cell r="A4" t="str">
            <v>BẢNG TÍNH TOÁN, ĐO BÓC KHỐI LƯỢNG HOÀN THÀNH ĐƯA VÀO QUYẾT TOÁN</v>
          </cell>
        </row>
      </sheetData>
      <sheetData sheetId="9560">
        <row r="4">
          <cell r="A4" t="str">
            <v>BẢNG TÍNH TOÁN, ĐO BÓC KHỐI LƯỢNG HOÀN THÀNH ĐƯA VÀO QUYẾT TOÁN</v>
          </cell>
        </row>
      </sheetData>
      <sheetData sheetId="9561">
        <row r="4">
          <cell r="A4" t="str">
            <v>BẢNG TÍNH TOÁN, ĐO BÓC KHỐI LƯỢNG HOÀN THÀNH ĐƯA VÀO QUYẾT TOÁN</v>
          </cell>
        </row>
      </sheetData>
      <sheetData sheetId="9562">
        <row r="4">
          <cell r="A4" t="str">
            <v>BẢNG TÍNH TOÁN, ĐO BÓC KHỐI LƯỢNG HOÀN THÀNH ĐƯA VÀO QUYẾT TOÁN</v>
          </cell>
        </row>
      </sheetData>
      <sheetData sheetId="9563">
        <row r="4">
          <cell r="A4" t="str">
            <v>BẢNG TÍNH TOÁN, ĐO BÓC KHỐI LƯỢNG HOÀN THÀNH ĐƯA VÀO QUYẾT TOÁN</v>
          </cell>
        </row>
      </sheetData>
      <sheetData sheetId="9564">
        <row r="4">
          <cell r="A4" t="str">
            <v>BẢNG TÍNH TOÁN, ĐO BÓC KHỐI LƯỢNG HOÀN THÀNH ĐƯA VÀO QUYẾT TOÁN</v>
          </cell>
        </row>
      </sheetData>
      <sheetData sheetId="9565">
        <row r="4">
          <cell r="A4" t="str">
            <v>BẢNG TÍNH TOÁN, ĐO BÓC KHỐI LƯỢNG HOÀN THÀNH ĐƯA VÀO QUYẾT TOÁN</v>
          </cell>
        </row>
      </sheetData>
      <sheetData sheetId="9566">
        <row r="4">
          <cell r="A4" t="str">
            <v>BẢNG TÍNH TOÁN, ĐO BÓC KHỐI LƯỢNG HOÀN THÀNH ĐƯA VÀO QUYẾT TOÁN</v>
          </cell>
        </row>
      </sheetData>
      <sheetData sheetId="9567">
        <row r="4">
          <cell r="A4" t="str">
            <v>BẢNG TÍNH TOÁN, ĐO BÓC KHỐI LƯỢNG HOÀN THÀNH ĐƯA VÀO QUYẾT TOÁN</v>
          </cell>
        </row>
      </sheetData>
      <sheetData sheetId="9568">
        <row r="4">
          <cell r="A4" t="str">
            <v>BẢNG TÍNH TOÁN, ĐO BÓC KHỐI LƯỢNG HOÀN THÀNH ĐƯA VÀO QUYẾT TOÁN</v>
          </cell>
        </row>
      </sheetData>
      <sheetData sheetId="9569">
        <row r="4">
          <cell r="A4" t="str">
            <v>BẢNG TÍNH TOÁN, ĐO BÓC KHỐI LƯỢNG HOÀN THÀNH ĐƯA VÀO QUYẾT TOÁN</v>
          </cell>
        </row>
      </sheetData>
      <sheetData sheetId="9570">
        <row r="4">
          <cell r="A4" t="str">
            <v>BẢNG TÍNH TOÁN, ĐO BÓC KHỐI LƯỢNG HOÀN THÀNH ĐƯA VÀO QUYẾT TOÁN</v>
          </cell>
        </row>
      </sheetData>
      <sheetData sheetId="9571">
        <row r="4">
          <cell r="A4" t="str">
            <v>BẢNG TÍNH TOÁN, ĐO BÓC KHỐI LƯỢNG HOÀN THÀNH ĐƯA VÀO QUYẾT TOÁN</v>
          </cell>
        </row>
      </sheetData>
      <sheetData sheetId="9572">
        <row r="4">
          <cell r="A4" t="str">
            <v>BẢNG TÍNH TOÁN, ĐO BÓC KHỐI LƯỢNG HOÀN THÀNH ĐƯA VÀO QUYẾT TOÁN</v>
          </cell>
        </row>
      </sheetData>
      <sheetData sheetId="9573">
        <row r="4">
          <cell r="A4" t="str">
            <v>BẢNG TÍNH TOÁN, ĐO BÓC KHỐI LƯỢNG HOÀN THÀNH ĐƯA VÀO QUYẾT TOÁN</v>
          </cell>
        </row>
      </sheetData>
      <sheetData sheetId="9574">
        <row r="4">
          <cell r="A4" t="str">
            <v>BẢNG TÍNH TOÁN, ĐO BÓC KHỐI LƯỢNG HOÀN THÀNH ĐƯA VÀO QUYẾT TOÁN</v>
          </cell>
        </row>
      </sheetData>
      <sheetData sheetId="9575">
        <row r="4">
          <cell r="A4" t="str">
            <v>BẢNG TÍNH TOÁN, ĐO BÓC KHỐI LƯỢNG HOÀN THÀNH ĐƯA VÀO QUYẾT TOÁN</v>
          </cell>
        </row>
      </sheetData>
      <sheetData sheetId="9576" refreshError="1"/>
      <sheetData sheetId="9577" refreshError="1"/>
      <sheetData sheetId="9578" refreshError="1"/>
      <sheetData sheetId="9579" refreshError="1"/>
      <sheetData sheetId="9580" refreshError="1"/>
      <sheetData sheetId="9581">
        <row r="4">
          <cell r="A4" t="str">
            <v>BẢNG TÍNH TOÁN, ĐO BÓC KHỐI LƯỢNG HOÀN THÀNH ĐƯA VÀO QUYẾT TOÁN</v>
          </cell>
        </row>
      </sheetData>
      <sheetData sheetId="9582">
        <row r="4">
          <cell r="A4" t="str">
            <v>BẢNG TÍNH TOÁN, ĐO BÓC KHỐI LƯỢNG HOÀN THÀNH ĐƯA VÀO QUYẾT TOÁN</v>
          </cell>
        </row>
      </sheetData>
      <sheetData sheetId="9583">
        <row r="4">
          <cell r="A4" t="str">
            <v>BẢNG TÍNH TOÁN, ĐO BÓC KHỐI LƯỢNG HOÀN THÀNH ĐƯA VÀO QUYẾT TOÁN</v>
          </cell>
        </row>
      </sheetData>
      <sheetData sheetId="9584">
        <row r="4">
          <cell r="A4" t="str">
            <v>BẢNG TÍNH TOÁN, ĐO BÓC KHỐI LƯỢNG HOÀN THÀNH ĐƯA VÀO QUYẾT TOÁN</v>
          </cell>
        </row>
      </sheetData>
      <sheetData sheetId="9585">
        <row r="4">
          <cell r="A4" t="str">
            <v>BẢNG TÍNH TOÁN, ĐO BÓC KHỐI LƯỢNG HOÀN THÀNH ĐƯA VÀO QUYẾT TOÁN</v>
          </cell>
        </row>
      </sheetData>
      <sheetData sheetId="9586">
        <row r="4">
          <cell r="A4" t="str">
            <v>BẢNG TÍNH TOÁN, ĐO BÓC KHỐI LƯỢNG HOÀN THÀNH ĐƯA VÀO QUYẾT TOÁN</v>
          </cell>
        </row>
      </sheetData>
      <sheetData sheetId="9587">
        <row r="4">
          <cell r="A4" t="str">
            <v>BẢNG TÍNH TOÁN, ĐO BÓC KHỐI LƯỢNG HOÀN THÀNH ĐƯA VÀO QUYẾT TOÁN</v>
          </cell>
        </row>
      </sheetData>
      <sheetData sheetId="9588">
        <row r="4">
          <cell r="A4" t="str">
            <v>BẢNG TÍNH TOÁN, ĐO BÓC KHỐI LƯỢNG HOÀN THÀNH ĐƯA VÀO QUYẾT TOÁN</v>
          </cell>
        </row>
      </sheetData>
      <sheetData sheetId="9589" refreshError="1"/>
      <sheetData sheetId="9590">
        <row r="4">
          <cell r="A4" t="str">
            <v>BẢNG TÍNH TOÁN, ĐO BÓC KHỐI LƯỢNG HOÀN THÀNH ĐƯA VÀO QUYẾT TOÁN</v>
          </cell>
        </row>
      </sheetData>
      <sheetData sheetId="9591">
        <row r="4">
          <cell r="A4" t="str">
            <v>BẢNG TÍNH TOÁN, ĐO BÓC KHỐI LƯỢNG HOÀN THÀNH ĐƯA VÀO QUYẾT TOÁN</v>
          </cell>
        </row>
      </sheetData>
      <sheetData sheetId="9592">
        <row r="4">
          <cell r="A4" t="str">
            <v>BẢNG TÍNH TOÁN, ĐO BÓC KHỐI LƯỢNG HOÀN THÀNH ĐƯA VÀO QUYẾT TOÁN</v>
          </cell>
        </row>
      </sheetData>
      <sheetData sheetId="9593">
        <row r="4">
          <cell r="A4" t="str">
            <v>BẢNG TÍNH TOÁN, ĐO BÓC KHỐI LƯỢNG HOÀN THÀNH ĐƯA VÀO QUYẾT TOÁN</v>
          </cell>
        </row>
      </sheetData>
      <sheetData sheetId="9594">
        <row r="4">
          <cell r="A4" t="str">
            <v>BẢNG TÍNH TOÁN, ĐO BÓC KHỐI LƯỢNG HOÀN THÀNH ĐƯA VÀO QUYẾT TOÁN</v>
          </cell>
        </row>
      </sheetData>
      <sheetData sheetId="9595">
        <row r="9">
          <cell r="A9" t="str">
            <v>A</v>
          </cell>
        </row>
      </sheetData>
      <sheetData sheetId="9596">
        <row r="9">
          <cell r="A9" t="str">
            <v>A</v>
          </cell>
        </row>
      </sheetData>
      <sheetData sheetId="9597">
        <row r="9">
          <cell r="A9" t="str">
            <v>A</v>
          </cell>
        </row>
      </sheetData>
      <sheetData sheetId="9598">
        <row r="9">
          <cell r="A9" t="str">
            <v>A</v>
          </cell>
        </row>
      </sheetData>
      <sheetData sheetId="9599">
        <row r="9">
          <cell r="A9" t="str">
            <v>A</v>
          </cell>
        </row>
      </sheetData>
      <sheetData sheetId="9600">
        <row r="9">
          <cell r="A9" t="str">
            <v>A</v>
          </cell>
        </row>
      </sheetData>
      <sheetData sheetId="9601">
        <row r="9">
          <cell r="A9" t="str">
            <v>A</v>
          </cell>
        </row>
      </sheetData>
      <sheetData sheetId="9602">
        <row r="9">
          <cell r="A9" t="str">
            <v>A</v>
          </cell>
        </row>
      </sheetData>
      <sheetData sheetId="9603">
        <row r="9">
          <cell r="A9" t="str">
            <v>A</v>
          </cell>
        </row>
      </sheetData>
      <sheetData sheetId="9604">
        <row r="9">
          <cell r="A9" t="str">
            <v>A</v>
          </cell>
        </row>
      </sheetData>
      <sheetData sheetId="9605">
        <row r="9">
          <cell r="A9" t="str">
            <v>A</v>
          </cell>
        </row>
      </sheetData>
      <sheetData sheetId="9606">
        <row r="9">
          <cell r="A9" t="str">
            <v>A</v>
          </cell>
        </row>
      </sheetData>
      <sheetData sheetId="9607">
        <row r="9">
          <cell r="A9" t="str">
            <v>A</v>
          </cell>
        </row>
      </sheetData>
      <sheetData sheetId="9608">
        <row r="9">
          <cell r="A9" t="str">
            <v>A</v>
          </cell>
        </row>
      </sheetData>
      <sheetData sheetId="9609">
        <row r="9">
          <cell r="A9" t="str">
            <v>A</v>
          </cell>
        </row>
      </sheetData>
      <sheetData sheetId="9610">
        <row r="9">
          <cell r="A9" t="str">
            <v>A</v>
          </cell>
        </row>
      </sheetData>
      <sheetData sheetId="9611">
        <row r="9">
          <cell r="A9" t="str">
            <v>A</v>
          </cell>
        </row>
      </sheetData>
      <sheetData sheetId="9612">
        <row r="9">
          <cell r="A9" t="str">
            <v>A</v>
          </cell>
        </row>
      </sheetData>
      <sheetData sheetId="9613">
        <row r="9">
          <cell r="A9" t="str">
            <v>A</v>
          </cell>
        </row>
      </sheetData>
      <sheetData sheetId="9614">
        <row r="9">
          <cell r="A9" t="str">
            <v>A</v>
          </cell>
        </row>
      </sheetData>
      <sheetData sheetId="9615" refreshError="1"/>
      <sheetData sheetId="9616" refreshError="1"/>
      <sheetData sheetId="9617" refreshError="1"/>
      <sheetData sheetId="9618" refreshError="1"/>
      <sheetData sheetId="9619" refreshError="1"/>
      <sheetData sheetId="9620" refreshError="1"/>
      <sheetData sheetId="9621" refreshError="1"/>
      <sheetData sheetId="9622">
        <row r="9">
          <cell r="A9" t="str">
            <v>A</v>
          </cell>
        </row>
      </sheetData>
      <sheetData sheetId="9623">
        <row r="9">
          <cell r="A9" t="str">
            <v>A</v>
          </cell>
        </row>
      </sheetData>
      <sheetData sheetId="9624">
        <row r="9">
          <cell r="A9" t="str">
            <v>A</v>
          </cell>
        </row>
      </sheetData>
      <sheetData sheetId="9625">
        <row r="9">
          <cell r="A9" t="str">
            <v>A</v>
          </cell>
        </row>
      </sheetData>
      <sheetData sheetId="9626">
        <row r="9">
          <cell r="A9" t="str">
            <v>A</v>
          </cell>
        </row>
      </sheetData>
      <sheetData sheetId="9627">
        <row r="9">
          <cell r="A9" t="str">
            <v>A</v>
          </cell>
        </row>
      </sheetData>
      <sheetData sheetId="9628">
        <row r="9">
          <cell r="A9" t="str">
            <v>A</v>
          </cell>
        </row>
      </sheetData>
      <sheetData sheetId="9629">
        <row r="9">
          <cell r="A9" t="str">
            <v>A</v>
          </cell>
        </row>
      </sheetData>
      <sheetData sheetId="9630">
        <row r="9">
          <cell r="A9" t="str">
            <v>A</v>
          </cell>
        </row>
      </sheetData>
      <sheetData sheetId="9631">
        <row r="9">
          <cell r="A9" t="str">
            <v>A</v>
          </cell>
        </row>
      </sheetData>
      <sheetData sheetId="9632">
        <row r="9">
          <cell r="A9" t="str">
            <v>A</v>
          </cell>
        </row>
      </sheetData>
      <sheetData sheetId="9633">
        <row r="9">
          <cell r="A9" t="str">
            <v>A</v>
          </cell>
        </row>
      </sheetData>
      <sheetData sheetId="9634">
        <row r="9">
          <cell r="A9" t="str">
            <v>A</v>
          </cell>
        </row>
      </sheetData>
      <sheetData sheetId="9635">
        <row r="9">
          <cell r="A9" t="str">
            <v>A</v>
          </cell>
        </row>
      </sheetData>
      <sheetData sheetId="9636">
        <row r="9">
          <cell r="A9" t="str">
            <v>A</v>
          </cell>
        </row>
      </sheetData>
      <sheetData sheetId="9637">
        <row r="9">
          <cell r="A9" t="str">
            <v>A</v>
          </cell>
        </row>
      </sheetData>
      <sheetData sheetId="9638">
        <row r="9">
          <cell r="A9" t="str">
            <v>A</v>
          </cell>
        </row>
      </sheetData>
      <sheetData sheetId="9639">
        <row r="9">
          <cell r="A9" t="str">
            <v>A</v>
          </cell>
        </row>
      </sheetData>
      <sheetData sheetId="9640">
        <row r="9">
          <cell r="A9" t="str">
            <v>A</v>
          </cell>
        </row>
      </sheetData>
      <sheetData sheetId="9641">
        <row r="9">
          <cell r="A9" t="str">
            <v>A</v>
          </cell>
        </row>
      </sheetData>
      <sheetData sheetId="9642">
        <row r="9">
          <cell r="A9" t="str">
            <v>A</v>
          </cell>
        </row>
      </sheetData>
      <sheetData sheetId="9643">
        <row r="9">
          <cell r="A9" t="str">
            <v>A</v>
          </cell>
        </row>
      </sheetData>
      <sheetData sheetId="9644">
        <row r="9">
          <cell r="A9" t="str">
            <v>A</v>
          </cell>
        </row>
      </sheetData>
      <sheetData sheetId="9645">
        <row r="9">
          <cell r="A9" t="str">
            <v>A</v>
          </cell>
        </row>
      </sheetData>
      <sheetData sheetId="9646">
        <row r="9">
          <cell r="A9" t="str">
            <v>A</v>
          </cell>
        </row>
      </sheetData>
      <sheetData sheetId="9647">
        <row r="9">
          <cell r="A9" t="str">
            <v>A</v>
          </cell>
        </row>
      </sheetData>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ow r="9">
          <cell r="A9" t="str">
            <v>A</v>
          </cell>
        </row>
      </sheetData>
      <sheetData sheetId="9660">
        <row r="9">
          <cell r="A9" t="str">
            <v>A</v>
          </cell>
        </row>
      </sheetData>
      <sheetData sheetId="9661">
        <row r="9">
          <cell r="A9" t="str">
            <v>A</v>
          </cell>
        </row>
      </sheetData>
      <sheetData sheetId="9662">
        <row r="9">
          <cell r="A9" t="str">
            <v>A</v>
          </cell>
        </row>
      </sheetData>
      <sheetData sheetId="9663">
        <row r="9">
          <cell r="A9" t="str">
            <v>A</v>
          </cell>
        </row>
      </sheetData>
      <sheetData sheetId="9664">
        <row r="9">
          <cell r="A9" t="str">
            <v>A</v>
          </cell>
        </row>
      </sheetData>
      <sheetData sheetId="9665">
        <row r="9">
          <cell r="A9" t="str">
            <v>A</v>
          </cell>
        </row>
      </sheetData>
      <sheetData sheetId="9666">
        <row r="9">
          <cell r="A9" t="str">
            <v>A</v>
          </cell>
        </row>
      </sheetData>
      <sheetData sheetId="9667">
        <row r="9">
          <cell r="A9" t="str">
            <v>A</v>
          </cell>
        </row>
      </sheetData>
      <sheetData sheetId="9668">
        <row r="9">
          <cell r="A9" t="str">
            <v>A</v>
          </cell>
        </row>
      </sheetData>
      <sheetData sheetId="9669">
        <row r="9">
          <cell r="A9" t="str">
            <v>A</v>
          </cell>
        </row>
      </sheetData>
      <sheetData sheetId="9670">
        <row r="9">
          <cell r="A9" t="str">
            <v>A</v>
          </cell>
        </row>
      </sheetData>
      <sheetData sheetId="9671">
        <row r="9">
          <cell r="A9" t="str">
            <v>A</v>
          </cell>
        </row>
      </sheetData>
      <sheetData sheetId="9672">
        <row r="9">
          <cell r="A9" t="str">
            <v>A</v>
          </cell>
        </row>
      </sheetData>
      <sheetData sheetId="9673">
        <row r="9">
          <cell r="A9" t="str">
            <v>A</v>
          </cell>
        </row>
      </sheetData>
      <sheetData sheetId="9674">
        <row r="9">
          <cell r="A9" t="str">
            <v>A</v>
          </cell>
        </row>
      </sheetData>
      <sheetData sheetId="9675">
        <row r="4">
          <cell r="A4" t="str">
            <v>BẢNG TÍNH TOÁN, ĐO BÓC KHỐI LƯỢNG HOÀN THÀNH ĐƯA VÀO QUYẾT TOÁN</v>
          </cell>
        </row>
      </sheetData>
      <sheetData sheetId="9676">
        <row r="4">
          <cell r="A4" t="str">
            <v>BẢNG TÍNH TOÁN, ĐO BÓC KHỐI LƯỢNG HOÀN THÀNH ĐƯA VÀO QUYẾT TOÁN</v>
          </cell>
        </row>
      </sheetData>
      <sheetData sheetId="9677">
        <row r="4">
          <cell r="A4" t="str">
            <v>BẢNG TÍNH TOÁN, ĐO BÓC KHỐI LƯỢNG HOÀN THÀNH ĐƯA VÀO QUYẾT TOÁN</v>
          </cell>
        </row>
      </sheetData>
      <sheetData sheetId="9678">
        <row r="4">
          <cell r="A4" t="str">
            <v>BẢNG TÍNH TOÁN, ĐO BÓC KHỐI LƯỢNG HOÀN THÀNH ĐƯA VÀO QUYẾT TOÁN</v>
          </cell>
        </row>
      </sheetData>
      <sheetData sheetId="9679">
        <row r="4">
          <cell r="A4" t="str">
            <v>BẢNG TÍNH TOÁN, ĐO BÓC KHỐI LƯỢNG HOÀN THÀNH ĐƯA VÀO QUYẾT TOÁN</v>
          </cell>
        </row>
      </sheetData>
      <sheetData sheetId="9680">
        <row r="4">
          <cell r="A4" t="str">
            <v>BẢNG TÍNH TOÁN, ĐO BÓC KHỐI LƯỢNG HOÀN THÀNH ĐƯA VÀO QUYẾT TOÁN</v>
          </cell>
        </row>
      </sheetData>
      <sheetData sheetId="9681">
        <row r="4">
          <cell r="A4" t="str">
            <v>BẢNG TÍNH TOÁN, ĐO BÓC KHỐI LƯỢNG HOÀN THÀNH ĐƯA VÀO QUYẾT TOÁN</v>
          </cell>
        </row>
      </sheetData>
      <sheetData sheetId="9682">
        <row r="4">
          <cell r="A4" t="str">
            <v>BẢNG TÍNH TOÁN, ĐO BÓC KHỐI LƯỢNG HOÀN THÀNH ĐƯA VÀO QUYẾT TOÁN</v>
          </cell>
        </row>
      </sheetData>
      <sheetData sheetId="9683">
        <row r="4">
          <cell r="A4" t="str">
            <v>BẢNG TÍNH TOÁN, ĐO BÓC KHỐI LƯỢNG HOÀN THÀNH ĐƯA VÀO QUYẾT TOÁN</v>
          </cell>
        </row>
      </sheetData>
      <sheetData sheetId="9684">
        <row r="4">
          <cell r="A4" t="str">
            <v>BẢNG TÍNH TOÁN, ĐO BÓC KHỐI LƯỢNG HOÀN THÀNH ĐƯA VÀO QUYẾT TOÁN</v>
          </cell>
        </row>
      </sheetData>
      <sheetData sheetId="9685">
        <row r="4">
          <cell r="A4" t="str">
            <v>BẢNG TÍNH TOÁN, ĐO BÓC KHỐI LƯỢNG HOÀN THÀNH ĐƯA VÀO QUYẾT TOÁN</v>
          </cell>
        </row>
      </sheetData>
      <sheetData sheetId="9686">
        <row r="4">
          <cell r="A4" t="str">
            <v>BẢNG TÍNH TOÁN, ĐO BÓC KHỐI LƯỢNG HOÀN THÀNH ĐƯA VÀO QUYẾT TOÁN</v>
          </cell>
        </row>
      </sheetData>
      <sheetData sheetId="9687">
        <row r="4">
          <cell r="A4" t="str">
            <v>BẢNG TÍNH TOÁN, ĐO BÓC KHỐI LƯỢNG HOÀN THÀNH ĐƯA VÀO QUYẾT TOÁN</v>
          </cell>
        </row>
      </sheetData>
      <sheetData sheetId="9688">
        <row r="4">
          <cell r="A4" t="str">
            <v>BẢNG TÍNH TOÁN, ĐO BÓC KHỐI LƯỢNG HOÀN THÀNH ĐƯA VÀO QUYẾT TOÁN</v>
          </cell>
        </row>
      </sheetData>
      <sheetData sheetId="9689">
        <row r="4">
          <cell r="A4" t="str">
            <v>BẢNG TÍNH TOÁN, ĐO BÓC KHỐI LƯỢNG HOÀN THÀNH ĐƯA VÀO QUYẾT TOÁN</v>
          </cell>
        </row>
      </sheetData>
      <sheetData sheetId="9690">
        <row r="4">
          <cell r="A4" t="str">
            <v>BẢNG TÍNH TOÁN, ĐO BÓC KHỐI LƯỢNG HOÀN THÀNH ĐƯA VÀO QUYẾT TOÁN</v>
          </cell>
        </row>
      </sheetData>
      <sheetData sheetId="9691">
        <row r="4">
          <cell r="A4" t="str">
            <v>BẢNG TÍNH TOÁN, ĐO BÓC KHỐI LƯỢNG HOÀN THÀNH ĐƯA VÀO QUYẾT TOÁN</v>
          </cell>
        </row>
      </sheetData>
      <sheetData sheetId="9692">
        <row r="4">
          <cell r="A4" t="str">
            <v>BẢNG TÍNH TOÁN, ĐO BÓC KHỐI LƯỢNG HOÀN THÀNH ĐƯA VÀO QUYẾT TOÁN</v>
          </cell>
        </row>
      </sheetData>
      <sheetData sheetId="9693">
        <row r="4">
          <cell r="A4" t="str">
            <v>BẢNG TÍNH TOÁN, ĐO BÓC KHỐI LƯỢNG HOÀN THÀNH ĐƯA VÀO QUYẾT TOÁN</v>
          </cell>
        </row>
      </sheetData>
      <sheetData sheetId="9694">
        <row r="4">
          <cell r="A4" t="str">
            <v>BẢNG TÍNH TOÁN, ĐO BÓC KHỐI LƯỢNG HOÀN THÀNH ĐƯA VÀO QUYẾT TOÁN</v>
          </cell>
        </row>
      </sheetData>
      <sheetData sheetId="9695">
        <row r="4">
          <cell r="A4" t="str">
            <v>BẢNG TÍNH TOÁN, ĐO BÓC KHỐI LƯỢNG HOÀN THÀNH ĐƯA VÀO QUYẾT TOÁN</v>
          </cell>
        </row>
      </sheetData>
      <sheetData sheetId="9696">
        <row r="4">
          <cell r="A4" t="str">
            <v>BẢNG TÍNH TOÁN, ĐO BÓC KHỐI LƯỢNG HOÀN THÀNH ĐƯA VÀO QUYẾT TOÁN</v>
          </cell>
        </row>
      </sheetData>
      <sheetData sheetId="9697">
        <row r="4">
          <cell r="A4" t="str">
            <v>BẢNG TÍNH TOÁN, ĐO BÓC KHỐI LƯỢNG HOÀN THÀNH ĐƯA VÀO QUYẾT TOÁN</v>
          </cell>
        </row>
      </sheetData>
      <sheetData sheetId="9698">
        <row r="4">
          <cell r="A4" t="str">
            <v>BẢNG TÍNH TOÁN, ĐO BÓC KHỐI LƯỢNG HOÀN THÀNH ĐƯA VÀO QUYẾT TOÁN</v>
          </cell>
        </row>
      </sheetData>
      <sheetData sheetId="9699">
        <row r="4">
          <cell r="A4" t="str">
            <v>BẢNG TÍNH TOÁN, ĐO BÓC KHỐI LƯỢNG HOÀN THÀNH ĐƯA VÀO QUYẾT TOÁN</v>
          </cell>
        </row>
      </sheetData>
      <sheetData sheetId="9700">
        <row r="9">
          <cell r="A9" t="str">
            <v>A</v>
          </cell>
        </row>
      </sheetData>
      <sheetData sheetId="9701">
        <row r="9">
          <cell r="A9" t="str">
            <v>A</v>
          </cell>
        </row>
      </sheetData>
      <sheetData sheetId="9702">
        <row r="9">
          <cell r="A9" t="str">
            <v>A</v>
          </cell>
        </row>
      </sheetData>
      <sheetData sheetId="9703">
        <row r="9">
          <cell r="A9" t="str">
            <v>A</v>
          </cell>
        </row>
      </sheetData>
      <sheetData sheetId="9704">
        <row r="9">
          <cell r="A9" t="str">
            <v>A</v>
          </cell>
        </row>
      </sheetData>
      <sheetData sheetId="9705">
        <row r="4">
          <cell r="A4" t="str">
            <v>BẢNG TÍNH TOÁN, ĐO BÓC KHỐI LƯỢNG HOÀN THÀNH ĐƯA VÀO QUYẾT TOÁN</v>
          </cell>
        </row>
      </sheetData>
      <sheetData sheetId="9706">
        <row r="4">
          <cell r="A4" t="str">
            <v>BẢNG TÍNH TOÁN, ĐO BÓC KHỐI LƯỢNG HOÀN THÀNH ĐƯA VÀO QUYẾT TOÁN</v>
          </cell>
        </row>
      </sheetData>
      <sheetData sheetId="9707">
        <row r="4">
          <cell r="A4" t="str">
            <v>BẢNG TÍNH TOÁN, ĐO BÓC KHỐI LƯỢNG HOÀN THÀNH ĐƯA VÀO QUYẾT TOÁN</v>
          </cell>
        </row>
      </sheetData>
      <sheetData sheetId="9708">
        <row r="4">
          <cell r="A4" t="str">
            <v>BẢNG TÍNH TOÁN, ĐO BÓC KHỐI LƯỢNG HOÀN THÀNH ĐƯA VÀO QUYẾT TOÁN</v>
          </cell>
        </row>
      </sheetData>
      <sheetData sheetId="9709">
        <row r="4">
          <cell r="A4" t="str">
            <v>BẢNG TÍNH TOÁN, ĐO BÓC KHỐI LƯỢNG HOÀN THÀNH ĐƯA VÀO QUYẾT TOÁN</v>
          </cell>
        </row>
      </sheetData>
      <sheetData sheetId="9710">
        <row r="4">
          <cell r="A4" t="str">
            <v>BẢNG TÍNH TOÁN, ĐO BÓC KHỐI LƯỢNG HOÀN THÀNH ĐƯA VÀO QUYẾT TOÁN</v>
          </cell>
        </row>
      </sheetData>
      <sheetData sheetId="9711">
        <row r="4">
          <cell r="A4" t="str">
            <v>BẢNG TÍNH TOÁN, ĐO BÓC KHỐI LƯỢNG HOÀN THÀNH ĐƯA VÀO QUYẾT TOÁN</v>
          </cell>
        </row>
      </sheetData>
      <sheetData sheetId="9712">
        <row r="4">
          <cell r="A4" t="str">
            <v>BẢNG TÍNH TOÁN, ĐO BÓC KHỐI LƯỢNG HOÀN THÀNH ĐƯA VÀO QUYẾT TOÁN</v>
          </cell>
        </row>
      </sheetData>
      <sheetData sheetId="9713">
        <row r="4">
          <cell r="A4" t="str">
            <v>BẢNG TÍNH TOÁN, ĐO BÓC KHỐI LƯỢNG HOÀN THÀNH ĐƯA VÀO QUYẾT TOÁN</v>
          </cell>
        </row>
      </sheetData>
      <sheetData sheetId="9714" refreshError="1"/>
      <sheetData sheetId="9715">
        <row r="9">
          <cell r="A9" t="str">
            <v>A</v>
          </cell>
        </row>
      </sheetData>
      <sheetData sheetId="9716">
        <row r="9">
          <cell r="A9" t="str">
            <v>A</v>
          </cell>
        </row>
      </sheetData>
      <sheetData sheetId="9717">
        <row r="9">
          <cell r="A9" t="str">
            <v>A</v>
          </cell>
        </row>
      </sheetData>
      <sheetData sheetId="9718">
        <row r="9">
          <cell r="A9" t="str">
            <v>A</v>
          </cell>
        </row>
      </sheetData>
      <sheetData sheetId="9719">
        <row r="9">
          <cell r="A9" t="str">
            <v>A</v>
          </cell>
        </row>
      </sheetData>
      <sheetData sheetId="9720">
        <row r="9">
          <cell r="A9" t="str">
            <v>A</v>
          </cell>
        </row>
      </sheetData>
      <sheetData sheetId="9721">
        <row r="9">
          <cell r="A9" t="str">
            <v>A</v>
          </cell>
        </row>
      </sheetData>
      <sheetData sheetId="9722">
        <row r="9">
          <cell r="A9" t="str">
            <v>A</v>
          </cell>
        </row>
      </sheetData>
      <sheetData sheetId="9723">
        <row r="9">
          <cell r="A9" t="str">
            <v>A</v>
          </cell>
        </row>
      </sheetData>
      <sheetData sheetId="9724">
        <row r="9">
          <cell r="A9" t="str">
            <v>A</v>
          </cell>
        </row>
      </sheetData>
      <sheetData sheetId="9725">
        <row r="9">
          <cell r="A9" t="str">
            <v>A</v>
          </cell>
        </row>
      </sheetData>
      <sheetData sheetId="9726">
        <row r="9">
          <cell r="A9" t="str">
            <v>A</v>
          </cell>
        </row>
      </sheetData>
      <sheetData sheetId="9727">
        <row r="9">
          <cell r="A9" t="str">
            <v>A</v>
          </cell>
        </row>
      </sheetData>
      <sheetData sheetId="9728">
        <row r="9">
          <cell r="A9" t="str">
            <v>A</v>
          </cell>
        </row>
      </sheetData>
      <sheetData sheetId="9729">
        <row r="9">
          <cell r="A9" t="str">
            <v>A</v>
          </cell>
        </row>
      </sheetData>
      <sheetData sheetId="9730">
        <row r="9">
          <cell r="A9" t="str">
            <v>A</v>
          </cell>
        </row>
      </sheetData>
      <sheetData sheetId="9731">
        <row r="9">
          <cell r="A9" t="str">
            <v>A</v>
          </cell>
        </row>
      </sheetData>
      <sheetData sheetId="9732">
        <row r="9">
          <cell r="A9" t="str">
            <v>A</v>
          </cell>
        </row>
      </sheetData>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ow r="9">
          <cell r="A9" t="str">
            <v>A</v>
          </cell>
        </row>
      </sheetData>
      <sheetData sheetId="9743">
        <row r="9">
          <cell r="A9" t="str">
            <v>A</v>
          </cell>
        </row>
      </sheetData>
      <sheetData sheetId="9744" refreshError="1"/>
      <sheetData sheetId="9745" refreshError="1"/>
      <sheetData sheetId="9746" refreshError="1"/>
      <sheetData sheetId="9747">
        <row r="9">
          <cell r="A9" t="str">
            <v>A</v>
          </cell>
        </row>
      </sheetData>
      <sheetData sheetId="9748">
        <row r="9">
          <cell r="A9" t="str">
            <v>A</v>
          </cell>
        </row>
      </sheetData>
      <sheetData sheetId="9749">
        <row r="9">
          <cell r="A9" t="str">
            <v>A</v>
          </cell>
        </row>
      </sheetData>
      <sheetData sheetId="9750">
        <row r="9">
          <cell r="A9" t="str">
            <v>A</v>
          </cell>
        </row>
      </sheetData>
      <sheetData sheetId="9751">
        <row r="9">
          <cell r="A9" t="str">
            <v>A</v>
          </cell>
        </row>
      </sheetData>
      <sheetData sheetId="9752">
        <row r="9">
          <cell r="A9" t="str">
            <v>A</v>
          </cell>
        </row>
      </sheetData>
      <sheetData sheetId="9753">
        <row r="9">
          <cell r="A9" t="str">
            <v>A</v>
          </cell>
        </row>
      </sheetData>
      <sheetData sheetId="9754">
        <row r="9">
          <cell r="A9" t="str">
            <v>A</v>
          </cell>
        </row>
      </sheetData>
      <sheetData sheetId="9755">
        <row r="9">
          <cell r="A9" t="str">
            <v>A</v>
          </cell>
        </row>
      </sheetData>
      <sheetData sheetId="9756">
        <row r="9">
          <cell r="A9" t="str">
            <v>A</v>
          </cell>
        </row>
      </sheetData>
      <sheetData sheetId="9757">
        <row r="9">
          <cell r="A9" t="str">
            <v>A</v>
          </cell>
        </row>
      </sheetData>
      <sheetData sheetId="9758">
        <row r="9">
          <cell r="A9" t="str">
            <v>A</v>
          </cell>
        </row>
      </sheetData>
      <sheetData sheetId="9759">
        <row r="9">
          <cell r="A9" t="str">
            <v>A</v>
          </cell>
        </row>
      </sheetData>
      <sheetData sheetId="9760">
        <row r="9">
          <cell r="A9" t="str">
            <v>A</v>
          </cell>
        </row>
      </sheetData>
      <sheetData sheetId="9761">
        <row r="9">
          <cell r="A9" t="str">
            <v>A</v>
          </cell>
        </row>
      </sheetData>
      <sheetData sheetId="9762">
        <row r="9">
          <cell r="A9" t="str">
            <v>A</v>
          </cell>
        </row>
      </sheetData>
      <sheetData sheetId="9763" refreshError="1"/>
      <sheetData sheetId="9764" refreshError="1"/>
      <sheetData sheetId="9765" refreshError="1"/>
      <sheetData sheetId="9766" refreshError="1"/>
      <sheetData sheetId="9767">
        <row r="4">
          <cell r="A4" t="str">
            <v>BẢNG TÍNH TOÁN, ĐO BÓC KHỐI LƯỢNG HOÀN THÀNH ĐƯA VÀO QUYẾT TOÁN</v>
          </cell>
        </row>
      </sheetData>
      <sheetData sheetId="9768">
        <row r="4">
          <cell r="A4" t="str">
            <v>BẢNG TÍNH TOÁN, ĐO BÓC KHỐI LƯỢNG HOÀN THÀNH ĐƯA VÀO QUYẾT TOÁN</v>
          </cell>
        </row>
      </sheetData>
      <sheetData sheetId="9769">
        <row r="9">
          <cell r="A9" t="str">
            <v>A</v>
          </cell>
        </row>
      </sheetData>
      <sheetData sheetId="9770">
        <row r="9">
          <cell r="A9" t="str">
            <v>A</v>
          </cell>
        </row>
      </sheetData>
      <sheetData sheetId="9771">
        <row r="9">
          <cell r="A9" t="str">
            <v>A</v>
          </cell>
        </row>
      </sheetData>
      <sheetData sheetId="9772" refreshError="1"/>
      <sheetData sheetId="9773" refreshError="1"/>
      <sheetData sheetId="9774">
        <row r="4">
          <cell r="A4" t="str">
            <v>BẢNG TÍNH TOÁN, ĐO BÓC KHỐI LƯỢNG HOÀN THÀNH ĐƯA VÀO QUYẾT TOÁN</v>
          </cell>
        </row>
      </sheetData>
      <sheetData sheetId="9775">
        <row r="4">
          <cell r="A4" t="str">
            <v>BẢNG TÍNH TOÁN, ĐO BÓC KHỐI LƯỢNG HOÀN THÀNH ĐƯA VÀO QUYẾT TOÁN</v>
          </cell>
        </row>
      </sheetData>
      <sheetData sheetId="9776">
        <row r="4">
          <cell r="A4" t="str">
            <v>BẢNG TÍNH TOÁN, ĐO BÓC KHỐI LƯỢNG HOÀN THÀNH ĐƯA VÀO QUYẾT TOÁN</v>
          </cell>
        </row>
      </sheetData>
      <sheetData sheetId="9777">
        <row r="9">
          <cell r="A9" t="str">
            <v>A</v>
          </cell>
        </row>
      </sheetData>
      <sheetData sheetId="9778">
        <row r="9">
          <cell r="A9" t="str">
            <v>A</v>
          </cell>
        </row>
      </sheetData>
      <sheetData sheetId="9779">
        <row r="9">
          <cell r="A9" t="str">
            <v>A</v>
          </cell>
        </row>
      </sheetData>
      <sheetData sheetId="9780">
        <row r="9">
          <cell r="A9" t="str">
            <v>A</v>
          </cell>
        </row>
      </sheetData>
      <sheetData sheetId="9781">
        <row r="9">
          <cell r="A9" t="str">
            <v>A</v>
          </cell>
        </row>
      </sheetData>
      <sheetData sheetId="9782">
        <row r="9">
          <cell r="A9" t="str">
            <v>A</v>
          </cell>
        </row>
      </sheetData>
      <sheetData sheetId="9783">
        <row r="9">
          <cell r="A9" t="str">
            <v>A</v>
          </cell>
        </row>
      </sheetData>
      <sheetData sheetId="9784">
        <row r="9">
          <cell r="A9" t="str">
            <v>A</v>
          </cell>
        </row>
      </sheetData>
      <sheetData sheetId="9785">
        <row r="9">
          <cell r="A9" t="str">
            <v>A</v>
          </cell>
        </row>
      </sheetData>
      <sheetData sheetId="9786">
        <row r="9">
          <cell r="A9" t="str">
            <v>A</v>
          </cell>
        </row>
      </sheetData>
      <sheetData sheetId="9787">
        <row r="9">
          <cell r="A9" t="str">
            <v>A</v>
          </cell>
        </row>
      </sheetData>
      <sheetData sheetId="9788">
        <row r="9">
          <cell r="A9" t="str">
            <v>A</v>
          </cell>
        </row>
      </sheetData>
      <sheetData sheetId="9789">
        <row r="9">
          <cell r="A9" t="str">
            <v>A</v>
          </cell>
        </row>
      </sheetData>
      <sheetData sheetId="9790">
        <row r="9">
          <cell r="A9" t="str">
            <v>A</v>
          </cell>
        </row>
      </sheetData>
      <sheetData sheetId="9791">
        <row r="9">
          <cell r="A9" t="str">
            <v>A</v>
          </cell>
        </row>
      </sheetData>
      <sheetData sheetId="9792">
        <row r="9">
          <cell r="A9" t="str">
            <v>A</v>
          </cell>
        </row>
      </sheetData>
      <sheetData sheetId="9793">
        <row r="9">
          <cell r="A9" t="str">
            <v>A</v>
          </cell>
        </row>
      </sheetData>
      <sheetData sheetId="9794">
        <row r="9">
          <cell r="A9" t="str">
            <v>A</v>
          </cell>
        </row>
      </sheetData>
      <sheetData sheetId="9795">
        <row r="9">
          <cell r="A9" t="str">
            <v>A</v>
          </cell>
        </row>
      </sheetData>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ow r="9">
          <cell r="A9" t="str">
            <v>A</v>
          </cell>
        </row>
      </sheetData>
      <sheetData sheetId="9811">
        <row r="9">
          <cell r="A9" t="str">
            <v>A</v>
          </cell>
        </row>
      </sheetData>
      <sheetData sheetId="9812">
        <row r="9">
          <cell r="A9" t="str">
            <v>A</v>
          </cell>
        </row>
      </sheetData>
      <sheetData sheetId="9813">
        <row r="9">
          <cell r="A9" t="str">
            <v>A</v>
          </cell>
        </row>
      </sheetData>
      <sheetData sheetId="9814">
        <row r="9">
          <cell r="A9" t="str">
            <v>A</v>
          </cell>
        </row>
      </sheetData>
      <sheetData sheetId="9815">
        <row r="9">
          <cell r="A9" t="str">
            <v>A</v>
          </cell>
        </row>
      </sheetData>
      <sheetData sheetId="9816"/>
      <sheetData sheetId="9817"/>
      <sheetData sheetId="9818">
        <row r="9">
          <cell r="A9" t="str">
            <v>A</v>
          </cell>
        </row>
      </sheetData>
      <sheetData sheetId="9819">
        <row r="9">
          <cell r="A9" t="str">
            <v>A</v>
          </cell>
        </row>
      </sheetData>
      <sheetData sheetId="9820">
        <row r="9">
          <cell r="A9" t="str">
            <v>A</v>
          </cell>
        </row>
      </sheetData>
      <sheetData sheetId="9821">
        <row r="9">
          <cell r="A9" t="str">
            <v>A</v>
          </cell>
        </row>
      </sheetData>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sheetData sheetId="9926" refreshError="1"/>
      <sheetData sheetId="9927" refreshError="1"/>
      <sheetData sheetId="9928" refreshError="1"/>
      <sheetData sheetId="9929" refreshError="1"/>
      <sheetData sheetId="9930" refreshError="1"/>
      <sheetData sheetId="9931" refreshError="1"/>
      <sheetData sheetId="9932" refreshError="1"/>
      <sheetData sheetId="9933"/>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ow r="9">
          <cell r="A9" t="str">
            <v>A</v>
          </cell>
        </row>
      </sheetData>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ow r="9">
          <cell r="A9" t="str">
            <v>A</v>
          </cell>
        </row>
      </sheetData>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row r="9">
          <cell r="A9" t="str">
            <v>A</v>
          </cell>
        </row>
      </sheetData>
      <sheetData sheetId="10086">
        <row r="9">
          <cell r="A9" t="str">
            <v>A</v>
          </cell>
        </row>
      </sheetData>
      <sheetData sheetId="10087">
        <row r="9">
          <cell r="A9" t="str">
            <v>A</v>
          </cell>
        </row>
      </sheetData>
      <sheetData sheetId="10088">
        <row r="9">
          <cell r="A9" t="str">
            <v>A</v>
          </cell>
        </row>
      </sheetData>
      <sheetData sheetId="10089">
        <row r="9">
          <cell r="A9" t="str">
            <v>A</v>
          </cell>
        </row>
      </sheetData>
      <sheetData sheetId="10090">
        <row r="9">
          <cell r="A9" t="str">
            <v>A</v>
          </cell>
        </row>
      </sheetData>
      <sheetData sheetId="10091">
        <row r="9">
          <cell r="A9" t="str">
            <v>A</v>
          </cell>
        </row>
      </sheetData>
      <sheetData sheetId="10092"/>
      <sheetData sheetId="10093">
        <row r="9">
          <cell r="A9" t="str">
            <v>A</v>
          </cell>
        </row>
      </sheetData>
      <sheetData sheetId="10094"/>
      <sheetData sheetId="10095"/>
      <sheetData sheetId="10096">
        <row r="9">
          <cell r="A9" t="str">
            <v>A</v>
          </cell>
        </row>
      </sheetData>
      <sheetData sheetId="10097"/>
      <sheetData sheetId="10098">
        <row r="9">
          <cell r="A9" t="str">
            <v>A</v>
          </cell>
        </row>
      </sheetData>
      <sheetData sheetId="10099"/>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9">
          <cell r="A9" t="str">
            <v>A</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9">
          <cell r="A9" t="str">
            <v>A</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ow r="9">
          <cell r="A9" t="str">
            <v>A</v>
          </cell>
        </row>
      </sheetData>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ow r="9">
          <cell r="A9" t="str">
            <v>A</v>
          </cell>
        </row>
      </sheetData>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sheetData sheetId="10692"/>
      <sheetData sheetId="10693"/>
      <sheetData sheetId="10694"/>
      <sheetData sheetId="10695"/>
      <sheetData sheetId="10696"/>
      <sheetData sheetId="10697" refreshError="1"/>
      <sheetData sheetId="10698" refreshError="1"/>
      <sheetData sheetId="10699" refreshError="1"/>
      <sheetData sheetId="10700" refreshError="1"/>
      <sheetData sheetId="10701" refreshError="1"/>
      <sheetData sheetId="10702"/>
      <sheetData sheetId="10703"/>
      <sheetData sheetId="10704"/>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ow r="9">
          <cell r="A9" t="str">
            <v>A</v>
          </cell>
        </row>
      </sheetData>
      <sheetData sheetId="10748"/>
      <sheetData sheetId="10749"/>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sheetData sheetId="10805"/>
      <sheetData sheetId="10806">
        <row r="9">
          <cell r="A9" t="str">
            <v>A</v>
          </cell>
        </row>
      </sheetData>
      <sheetData sheetId="10807">
        <row r="9">
          <cell r="A9" t="str">
            <v>A</v>
          </cell>
        </row>
      </sheetData>
      <sheetData sheetId="10808">
        <row r="9">
          <cell r="A9" t="str">
            <v>A</v>
          </cell>
        </row>
      </sheetData>
      <sheetData sheetId="10809">
        <row r="9">
          <cell r="A9" t="str">
            <v>A</v>
          </cell>
        </row>
      </sheetData>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ow r="9">
          <cell r="A9" t="str">
            <v>A</v>
          </cell>
        </row>
      </sheetData>
      <sheetData sheetId="10816">
        <row r="9">
          <cell r="A9" t="str">
            <v>A</v>
          </cell>
        </row>
      </sheetData>
      <sheetData sheetId="10817">
        <row r="9">
          <cell r="A9" t="str">
            <v>A</v>
          </cell>
        </row>
      </sheetData>
      <sheetData sheetId="10818">
        <row r="9">
          <cell r="A9" t="str">
            <v>A</v>
          </cell>
        </row>
      </sheetData>
      <sheetData sheetId="10819">
        <row r="9">
          <cell r="A9" t="str">
            <v>A</v>
          </cell>
        </row>
      </sheetData>
      <sheetData sheetId="10820">
        <row r="9">
          <cell r="A9" t="str">
            <v>A</v>
          </cell>
        </row>
      </sheetData>
      <sheetData sheetId="10821">
        <row r="9">
          <cell r="A9" t="str">
            <v>A</v>
          </cell>
        </row>
      </sheetData>
      <sheetData sheetId="10822">
        <row r="9">
          <cell r="A9" t="str">
            <v>A</v>
          </cell>
        </row>
      </sheetData>
      <sheetData sheetId="10823"/>
      <sheetData sheetId="10824"/>
      <sheetData sheetId="10825">
        <row r="9">
          <cell r="A9" t="str">
            <v>A</v>
          </cell>
        </row>
      </sheetData>
      <sheetData sheetId="10826">
        <row r="9">
          <cell r="A9" t="str">
            <v>A</v>
          </cell>
        </row>
      </sheetData>
      <sheetData sheetId="10827">
        <row r="9">
          <cell r="A9" t="str">
            <v>A</v>
          </cell>
        </row>
      </sheetData>
      <sheetData sheetId="10828">
        <row r="9">
          <cell r="A9" t="str">
            <v>A</v>
          </cell>
        </row>
      </sheetData>
      <sheetData sheetId="10829">
        <row r="9">
          <cell r="A9" t="str">
            <v>A</v>
          </cell>
        </row>
      </sheetData>
      <sheetData sheetId="10830">
        <row r="9">
          <cell r="A9" t="str">
            <v>A</v>
          </cell>
        </row>
      </sheetData>
      <sheetData sheetId="10831">
        <row r="9">
          <cell r="A9" t="str">
            <v>A</v>
          </cell>
        </row>
      </sheetData>
      <sheetData sheetId="10832">
        <row r="9">
          <cell r="A9" t="str">
            <v>A</v>
          </cell>
        </row>
      </sheetData>
      <sheetData sheetId="10833">
        <row r="9">
          <cell r="A9" t="str">
            <v>A</v>
          </cell>
        </row>
      </sheetData>
      <sheetData sheetId="10834">
        <row r="9">
          <cell r="A9" t="str">
            <v>A</v>
          </cell>
        </row>
      </sheetData>
      <sheetData sheetId="10835"/>
      <sheetData sheetId="10836">
        <row r="9">
          <cell r="A9" t="str">
            <v>A</v>
          </cell>
        </row>
      </sheetData>
      <sheetData sheetId="10837">
        <row r="9">
          <cell r="A9" t="str">
            <v>A</v>
          </cell>
        </row>
      </sheetData>
      <sheetData sheetId="10838">
        <row r="9">
          <cell r="A9" t="str">
            <v>A</v>
          </cell>
        </row>
      </sheetData>
      <sheetData sheetId="10839">
        <row r="9">
          <cell r="A9" t="str">
            <v>A</v>
          </cell>
        </row>
      </sheetData>
      <sheetData sheetId="10840">
        <row r="9">
          <cell r="A9" t="str">
            <v>A</v>
          </cell>
        </row>
      </sheetData>
      <sheetData sheetId="10841">
        <row r="9">
          <cell r="A9" t="str">
            <v>A</v>
          </cell>
        </row>
      </sheetData>
      <sheetData sheetId="10842">
        <row r="9">
          <cell r="A9" t="str">
            <v>A</v>
          </cell>
        </row>
      </sheetData>
      <sheetData sheetId="10843">
        <row r="9">
          <cell r="A9" t="str">
            <v>A</v>
          </cell>
        </row>
      </sheetData>
      <sheetData sheetId="10844">
        <row r="9">
          <cell r="A9" t="str">
            <v>A</v>
          </cell>
        </row>
      </sheetData>
      <sheetData sheetId="10845">
        <row r="9">
          <cell r="A9" t="str">
            <v>A</v>
          </cell>
        </row>
      </sheetData>
      <sheetData sheetId="10846">
        <row r="9">
          <cell r="A9" t="str">
            <v>A</v>
          </cell>
        </row>
      </sheetData>
      <sheetData sheetId="10847">
        <row r="9">
          <cell r="A9" t="str">
            <v>A</v>
          </cell>
        </row>
      </sheetData>
      <sheetData sheetId="10848">
        <row r="9">
          <cell r="A9" t="str">
            <v>A</v>
          </cell>
        </row>
      </sheetData>
      <sheetData sheetId="10849">
        <row r="9">
          <cell r="A9" t="str">
            <v>A</v>
          </cell>
        </row>
      </sheetData>
      <sheetData sheetId="10850">
        <row r="9">
          <cell r="A9" t="str">
            <v>A</v>
          </cell>
        </row>
      </sheetData>
      <sheetData sheetId="10851">
        <row r="9">
          <cell r="A9" t="str">
            <v>A</v>
          </cell>
        </row>
      </sheetData>
      <sheetData sheetId="10852">
        <row r="9">
          <cell r="A9" t="str">
            <v>A</v>
          </cell>
        </row>
      </sheetData>
      <sheetData sheetId="10853">
        <row r="9">
          <cell r="A9" t="str">
            <v>A</v>
          </cell>
        </row>
      </sheetData>
      <sheetData sheetId="10854">
        <row r="9">
          <cell r="A9" t="str">
            <v>A</v>
          </cell>
        </row>
      </sheetData>
      <sheetData sheetId="10855">
        <row r="9">
          <cell r="A9" t="str">
            <v>A</v>
          </cell>
        </row>
      </sheetData>
      <sheetData sheetId="10856">
        <row r="9">
          <cell r="A9" t="str">
            <v>A</v>
          </cell>
        </row>
      </sheetData>
      <sheetData sheetId="10857">
        <row r="9">
          <cell r="A9" t="str">
            <v>A</v>
          </cell>
        </row>
      </sheetData>
      <sheetData sheetId="10858">
        <row r="9">
          <cell r="A9" t="str">
            <v>A</v>
          </cell>
        </row>
      </sheetData>
      <sheetData sheetId="10859">
        <row r="9">
          <cell r="A9" t="str">
            <v>A</v>
          </cell>
        </row>
      </sheetData>
      <sheetData sheetId="10860">
        <row r="9">
          <cell r="A9" t="str">
            <v>A</v>
          </cell>
        </row>
      </sheetData>
      <sheetData sheetId="10861">
        <row r="9">
          <cell r="A9" t="str">
            <v>A</v>
          </cell>
        </row>
      </sheetData>
      <sheetData sheetId="10862">
        <row r="9">
          <cell r="A9" t="str">
            <v>A</v>
          </cell>
        </row>
      </sheetData>
      <sheetData sheetId="10863">
        <row r="9">
          <cell r="A9" t="str">
            <v>A</v>
          </cell>
        </row>
      </sheetData>
      <sheetData sheetId="10864">
        <row r="9">
          <cell r="A9" t="str">
            <v>A</v>
          </cell>
        </row>
      </sheetData>
      <sheetData sheetId="10865">
        <row r="9">
          <cell r="A9" t="str">
            <v>A</v>
          </cell>
        </row>
      </sheetData>
      <sheetData sheetId="10866">
        <row r="9">
          <cell r="A9" t="str">
            <v>A</v>
          </cell>
        </row>
      </sheetData>
      <sheetData sheetId="10867">
        <row r="9">
          <cell r="A9" t="str">
            <v>A</v>
          </cell>
        </row>
      </sheetData>
      <sheetData sheetId="10868">
        <row r="9">
          <cell r="A9" t="str">
            <v>A</v>
          </cell>
        </row>
      </sheetData>
      <sheetData sheetId="10869">
        <row r="9">
          <cell r="A9" t="str">
            <v>A</v>
          </cell>
        </row>
      </sheetData>
      <sheetData sheetId="10870">
        <row r="9">
          <cell r="A9" t="str">
            <v>A</v>
          </cell>
        </row>
      </sheetData>
      <sheetData sheetId="10871">
        <row r="9">
          <cell r="A9" t="str">
            <v>A</v>
          </cell>
        </row>
      </sheetData>
      <sheetData sheetId="10872"/>
      <sheetData sheetId="10873">
        <row r="9">
          <cell r="A9" t="str">
            <v>A</v>
          </cell>
        </row>
      </sheetData>
      <sheetData sheetId="10874">
        <row r="9">
          <cell r="A9" t="str">
            <v>A</v>
          </cell>
        </row>
      </sheetData>
      <sheetData sheetId="10875"/>
      <sheetData sheetId="10876">
        <row r="9">
          <cell r="A9" t="str">
            <v>A</v>
          </cell>
        </row>
      </sheetData>
      <sheetData sheetId="10877">
        <row r="9">
          <cell r="A9" t="str">
            <v>A</v>
          </cell>
        </row>
      </sheetData>
      <sheetData sheetId="10878"/>
      <sheetData sheetId="10879">
        <row r="9">
          <cell r="A9" t="str">
            <v>A</v>
          </cell>
        </row>
      </sheetData>
      <sheetData sheetId="10880">
        <row r="9">
          <cell r="A9" t="str">
            <v>A</v>
          </cell>
        </row>
      </sheetData>
      <sheetData sheetId="10881">
        <row r="9">
          <cell r="A9" t="str">
            <v>A</v>
          </cell>
        </row>
      </sheetData>
      <sheetData sheetId="10882">
        <row r="9">
          <cell r="A9" t="str">
            <v>A</v>
          </cell>
        </row>
      </sheetData>
      <sheetData sheetId="10883">
        <row r="9">
          <cell r="A9" t="str">
            <v>A</v>
          </cell>
        </row>
      </sheetData>
      <sheetData sheetId="10884">
        <row r="9">
          <cell r="A9" t="str">
            <v>A</v>
          </cell>
        </row>
      </sheetData>
      <sheetData sheetId="10885"/>
      <sheetData sheetId="10886">
        <row r="9">
          <cell r="A9" t="str">
            <v>A</v>
          </cell>
        </row>
      </sheetData>
      <sheetData sheetId="10887">
        <row r="9">
          <cell r="A9" t="str">
            <v>A</v>
          </cell>
        </row>
      </sheetData>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row r="9">
          <cell r="A9" t="str">
            <v>A</v>
          </cell>
        </row>
      </sheetData>
      <sheetData sheetId="10916">
        <row r="9">
          <cell r="A9" t="str">
            <v>A</v>
          </cell>
        </row>
      </sheetData>
      <sheetData sheetId="10917">
        <row r="9">
          <cell r="A9" t="str">
            <v>A</v>
          </cell>
        </row>
      </sheetData>
      <sheetData sheetId="10918">
        <row r="9">
          <cell r="A9" t="str">
            <v>A</v>
          </cell>
        </row>
      </sheetData>
      <sheetData sheetId="10919">
        <row r="9">
          <cell r="A9" t="str">
            <v>A</v>
          </cell>
        </row>
      </sheetData>
      <sheetData sheetId="10920">
        <row r="9">
          <cell r="A9" t="str">
            <v>A</v>
          </cell>
        </row>
      </sheetData>
      <sheetData sheetId="10921">
        <row r="9">
          <cell r="A9" t="str">
            <v>A</v>
          </cell>
        </row>
      </sheetData>
      <sheetData sheetId="10922">
        <row r="9">
          <cell r="A9" t="str">
            <v>A</v>
          </cell>
        </row>
      </sheetData>
      <sheetData sheetId="10923">
        <row r="9">
          <cell r="A9" t="str">
            <v>A</v>
          </cell>
        </row>
      </sheetData>
      <sheetData sheetId="10924">
        <row r="9">
          <cell r="A9" t="str">
            <v>A</v>
          </cell>
        </row>
      </sheetData>
      <sheetData sheetId="10925">
        <row r="9">
          <cell r="A9" t="str">
            <v>A</v>
          </cell>
        </row>
      </sheetData>
      <sheetData sheetId="10926">
        <row r="9">
          <cell r="A9" t="str">
            <v>A</v>
          </cell>
        </row>
      </sheetData>
      <sheetData sheetId="10927">
        <row r="9">
          <cell r="A9" t="str">
            <v>A</v>
          </cell>
        </row>
      </sheetData>
      <sheetData sheetId="10928">
        <row r="9">
          <cell r="A9" t="str">
            <v>A</v>
          </cell>
        </row>
      </sheetData>
      <sheetData sheetId="10929">
        <row r="9">
          <cell r="A9" t="str">
            <v>A</v>
          </cell>
        </row>
      </sheetData>
      <sheetData sheetId="10930">
        <row r="9">
          <cell r="A9" t="str">
            <v>A</v>
          </cell>
        </row>
      </sheetData>
      <sheetData sheetId="10931">
        <row r="9">
          <cell r="A9" t="str">
            <v>A</v>
          </cell>
        </row>
      </sheetData>
      <sheetData sheetId="10932">
        <row r="9">
          <cell r="A9" t="str">
            <v>A</v>
          </cell>
        </row>
      </sheetData>
      <sheetData sheetId="10933">
        <row r="9">
          <cell r="A9" t="str">
            <v>A</v>
          </cell>
        </row>
      </sheetData>
      <sheetData sheetId="10934">
        <row r="9">
          <cell r="A9" t="str">
            <v>A</v>
          </cell>
        </row>
      </sheetData>
      <sheetData sheetId="10935"/>
      <sheetData sheetId="10936">
        <row r="9">
          <cell r="A9" t="str">
            <v>A</v>
          </cell>
        </row>
      </sheetData>
      <sheetData sheetId="10937">
        <row r="9">
          <cell r="A9" t="str">
            <v>A</v>
          </cell>
        </row>
      </sheetData>
      <sheetData sheetId="10938">
        <row r="9">
          <cell r="A9" t="str">
            <v>A</v>
          </cell>
        </row>
      </sheetData>
      <sheetData sheetId="10939">
        <row r="9">
          <cell r="A9" t="str">
            <v>A</v>
          </cell>
        </row>
      </sheetData>
      <sheetData sheetId="10940">
        <row r="9">
          <cell r="A9" t="str">
            <v>A</v>
          </cell>
        </row>
      </sheetData>
      <sheetData sheetId="10941">
        <row r="9">
          <cell r="A9" t="str">
            <v>A</v>
          </cell>
        </row>
      </sheetData>
      <sheetData sheetId="10942">
        <row r="9">
          <cell r="A9" t="str">
            <v>A</v>
          </cell>
        </row>
      </sheetData>
      <sheetData sheetId="10943">
        <row r="9">
          <cell r="A9" t="str">
            <v>A</v>
          </cell>
        </row>
      </sheetData>
      <sheetData sheetId="10944">
        <row r="9">
          <cell r="A9" t="str">
            <v>A</v>
          </cell>
        </row>
      </sheetData>
      <sheetData sheetId="10945">
        <row r="9">
          <cell r="A9" t="str">
            <v>A</v>
          </cell>
        </row>
      </sheetData>
      <sheetData sheetId="10946">
        <row r="9">
          <cell r="A9" t="str">
            <v>A</v>
          </cell>
        </row>
      </sheetData>
      <sheetData sheetId="10947">
        <row r="9">
          <cell r="A9" t="str">
            <v>A</v>
          </cell>
        </row>
      </sheetData>
      <sheetData sheetId="10948">
        <row r="9">
          <cell r="A9" t="str">
            <v>A</v>
          </cell>
        </row>
      </sheetData>
      <sheetData sheetId="10949">
        <row r="9">
          <cell r="A9" t="str">
            <v>A</v>
          </cell>
        </row>
      </sheetData>
      <sheetData sheetId="10950">
        <row r="9">
          <cell r="A9" t="str">
            <v>A</v>
          </cell>
        </row>
      </sheetData>
      <sheetData sheetId="10951">
        <row r="9">
          <cell r="A9" t="str">
            <v>A</v>
          </cell>
        </row>
      </sheetData>
      <sheetData sheetId="10952">
        <row r="9">
          <cell r="A9" t="str">
            <v>A</v>
          </cell>
        </row>
      </sheetData>
      <sheetData sheetId="10953">
        <row r="9">
          <cell r="A9" t="str">
            <v>A</v>
          </cell>
        </row>
      </sheetData>
      <sheetData sheetId="10954">
        <row r="9">
          <cell r="A9" t="str">
            <v>A</v>
          </cell>
        </row>
      </sheetData>
      <sheetData sheetId="10955">
        <row r="4">
          <cell r="A4" t="str">
            <v>BẢNG TÍNH TOÁN, ĐO BÓC KHỐI LƯỢNG HOÀN THÀNH ĐƯA VÀO QUYẾT TOÁN</v>
          </cell>
        </row>
      </sheetData>
      <sheetData sheetId="10956"/>
      <sheetData sheetId="10957"/>
      <sheetData sheetId="10958">
        <row r="4">
          <cell r="A4" t="str">
            <v>BẢNG TÍNH TOÁN, ĐO BÓC KHỐI LƯỢNG HOÀN THÀNH ĐƯA VÀO QUYẾT TOÁN</v>
          </cell>
        </row>
      </sheetData>
      <sheetData sheetId="10959">
        <row r="9">
          <cell r="A9" t="str">
            <v>A</v>
          </cell>
        </row>
      </sheetData>
      <sheetData sheetId="10960"/>
      <sheetData sheetId="10961">
        <row r="4">
          <cell r="A4" t="str">
            <v>BẢNG TÍNH TOÁN, ĐO BÓC KHỐI LƯỢNG HOÀN THÀNH ĐƯA VÀO QUYẾT TOÁN</v>
          </cell>
        </row>
      </sheetData>
      <sheetData sheetId="10962" refreshError="1"/>
      <sheetData sheetId="10963" refreshError="1"/>
      <sheetData sheetId="10964">
        <row r="9">
          <cell r="A9" t="str">
            <v>A</v>
          </cell>
        </row>
      </sheetData>
      <sheetData sheetId="10965">
        <row r="9">
          <cell r="A9" t="str">
            <v>A</v>
          </cell>
        </row>
      </sheetData>
      <sheetData sheetId="10966"/>
      <sheetData sheetId="10967">
        <row r="9">
          <cell r="A9" t="str">
            <v>A</v>
          </cell>
        </row>
      </sheetData>
      <sheetData sheetId="10968">
        <row r="9">
          <cell r="A9" t="str">
            <v>A</v>
          </cell>
        </row>
      </sheetData>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ow r="9">
          <cell r="A9" t="str">
            <v>A</v>
          </cell>
        </row>
      </sheetData>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sheetData sheetId="11290"/>
      <sheetData sheetId="11291"/>
      <sheetData sheetId="11292"/>
      <sheetData sheetId="11293"/>
      <sheetData sheetId="11294" refreshError="1"/>
      <sheetData sheetId="11295" refreshError="1"/>
      <sheetData sheetId="11296" refreshError="1"/>
      <sheetData sheetId="11297" refreshError="1"/>
      <sheetData sheetId="11298"/>
      <sheetData sheetId="11299"/>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ow r="9">
          <cell r="A9" t="str">
            <v>A</v>
          </cell>
        </row>
      </sheetData>
      <sheetData sheetId="11315">
        <row r="9">
          <cell r="A9" t="str">
            <v>A</v>
          </cell>
        </row>
      </sheetData>
      <sheetData sheetId="11316">
        <row r="9">
          <cell r="A9" t="str">
            <v>A</v>
          </cell>
        </row>
      </sheetData>
      <sheetData sheetId="11317">
        <row r="9">
          <cell r="A9" t="str">
            <v>A</v>
          </cell>
        </row>
      </sheetData>
      <sheetData sheetId="11318">
        <row r="9">
          <cell r="A9" t="str">
            <v>A</v>
          </cell>
        </row>
      </sheetData>
      <sheetData sheetId="11319">
        <row r="9">
          <cell r="A9" t="str">
            <v>A</v>
          </cell>
        </row>
      </sheetData>
      <sheetData sheetId="11320">
        <row r="9">
          <cell r="A9" t="str">
            <v>A</v>
          </cell>
        </row>
      </sheetData>
      <sheetData sheetId="11321">
        <row r="9">
          <cell r="A9" t="str">
            <v>A</v>
          </cell>
        </row>
      </sheetData>
      <sheetData sheetId="11322">
        <row r="9">
          <cell r="A9" t="str">
            <v>A</v>
          </cell>
        </row>
      </sheetData>
      <sheetData sheetId="11323"/>
      <sheetData sheetId="11324"/>
      <sheetData sheetId="11325"/>
      <sheetData sheetId="11326"/>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sheetData sheetId="11339"/>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sheetData sheetId="11351"/>
      <sheetData sheetId="11352"/>
      <sheetData sheetId="11353"/>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sheetData sheetId="11363"/>
      <sheetData sheetId="11364"/>
      <sheetData sheetId="11365"/>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ow r="9">
          <cell r="A9" t="str">
            <v>A</v>
          </cell>
        </row>
      </sheetData>
      <sheetData sheetId="11391"/>
      <sheetData sheetId="11392"/>
      <sheetData sheetId="11393" refreshError="1"/>
      <sheetData sheetId="11394" refreshError="1"/>
      <sheetData sheetId="11395" refreshError="1"/>
      <sheetData sheetId="11396" refreshError="1"/>
      <sheetData sheetId="11397" refreshError="1"/>
      <sheetData sheetId="11398" refreshError="1"/>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refreshError="1"/>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refreshError="1"/>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sheetData sheetId="11527"/>
      <sheetData sheetId="11528"/>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sheetData sheetId="11568"/>
      <sheetData sheetId="11569" refreshError="1"/>
      <sheetData sheetId="11570" refreshError="1"/>
      <sheetData sheetId="11571" refreshError="1"/>
      <sheetData sheetId="1157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Gia vat tu"/>
      <sheetName val="he so"/>
      <sheetName val="DG"/>
      <sheetName val="DLDT"/>
      <sheetName val="Quantity"/>
      <sheetName val="BK04"/>
      <sheetName val="Giathanh1m3BT"/>
      <sheetName val="Vat tu"/>
      <sheetName val="ctTBA"/>
      <sheetName val="DONGIA"/>
      <sheetName val="_x0000__x0000__x0000__x0000__x0000__x0000__x0000__x0000_"/>
      <sheetName val="TONG HOP VL-NC TT"/>
      <sheetName val="CHITIET VL-NC-TT -1p"/>
      <sheetName val="TDTKP1"/>
      <sheetName val="KPVC-BD "/>
      <sheetName val="????????"/>
      <sheetName val="TSCD"/>
      <sheetName val="________"/>
      <sheetName val="gvl"/>
      <sheetName val="ThiNghiemDZ04"/>
      <sheetName val="_x005f_x0014_H"/>
      <sheetName val="_x005f_x005f_x005f_x0014_H"/>
      <sheetName val="_x005f_x005f_x005f_x005f_x005f_x005f_x005f_x0014_H"/>
      <sheetName val="dongia (2)"/>
      <sheetName val="KKKKKKKK"/>
      <sheetName val="du lieu du toan"/>
      <sheetName val="VL,NC,MTC"/>
      <sheetName val="BANCO (2)"/>
      <sheetName val="MT DPin (2)"/>
      <sheetName val="BHXH-YTQ1-2004"/>
      <sheetName val="CTHM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 val="Shmet2"/>
      <sheetName val="Đầu vào"/>
      <sheetName val="Quantity"/>
    </sheetNames>
    <sheetDataSet>
      <sheetData sheetId="0"/>
      <sheetData sheetId="1"/>
      <sheetData sheetId="2" refreshError="1">
        <row r="28">
          <cell r="O28">
            <v>3389540.556926691</v>
          </cell>
        </row>
      </sheetData>
      <sheetData sheetId="3"/>
      <sheetData sheetId="4"/>
      <sheetData sheetId="5" refreshError="1">
        <row r="6">
          <cell r="O6">
            <v>44406600</v>
          </cell>
        </row>
        <row r="8">
          <cell r="O8">
            <v>178399722.69811001</v>
          </cell>
        </row>
        <row r="21">
          <cell r="O21">
            <v>21956235.415262394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Thaîg 1-06"/>
      <sheetName val="vvthoh2"/>
      <sheetName val="CHITIET-DZ04"/>
      <sheetName val="VL,NC,MTC"/>
      <sheetName val="Ctinh 10kV"/>
      <sheetName val="PNT-QUOT-#3"/>
      <sheetName val="COAT&amp;WRAP-QIOT-#3"/>
      <sheetName val="[DZNHADA.XLS䁝thopdtoan"/>
      <sheetName val="6tthoh2"/>
      <sheetName val="ESTI."/>
      <sheetName val="DI-ESTI"/>
      <sheetName val="_DZNHADA.XLS䁝thopdtoan"/>
      <sheetName val="gvl"/>
      <sheetName val="[DZNHADA.XLS?thopdtoan"/>
      <sheetName val="_DZNHADA.XLS_thopdtoan"/>
      <sheetName val="_DZNHADA.XLS?thopdtoan"/>
      <sheetName val="chiet tinh"/>
      <sheetName val="KKKKKKKK"/>
      <sheetName val="LKVL-CK-HT-GD1"/>
      <sheetName val="TONGKE-HT"/>
      <sheetName val="gtrinh"/>
      <sheetName val="VCDD_TBA"/>
      <sheetName val="Section"/>
      <sheetName val="Comb"/>
      <sheetName val="gia"/>
      <sheetName val="??-BLDG"/>
      <sheetName val="TTDZ22"/>
      <sheetName val="__-BLDG"/>
      <sheetName val="A1.CN"/>
      <sheetName val="Giai trinh"/>
      <sheetName val="dongia (2)"/>
      <sheetName val="KHO_X_N"/>
      <sheetName val="TT-35KV+TBA"/>
      <sheetName val="LEGEND"/>
      <sheetName val="개산공사비"/>
      <sheetName val="Tonghop"/>
      <sheetName val="DMUC VT"/>
      <sheetName val="XL4Poppy"/>
      <sheetName val="Tra_bang"/>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emplate cu"/>
      <sheetName val="12-98"/>
      <sheetName val="12-99cbd"/>
      <sheetName val="12-99cbd (2)"/>
      <sheetName val="1-2000"/>
      <sheetName val="2-2000"/>
      <sheetName val="3-2000 "/>
      <sheetName val="4-2000  "/>
      <sheetName val="5-2000"/>
      <sheetName val="6-2000"/>
      <sheetName val="9-2000"/>
      <sheetName val="12-2000"/>
      <sheetName val="1-2001"/>
      <sheetName val="2-2001"/>
      <sheetName val="3-2001"/>
      <sheetName val="4-2001"/>
      <sheetName val="5-2001"/>
      <sheetName val="6-2001"/>
      <sheetName val="7-2001"/>
      <sheetName val="tang 4-2001"/>
      <sheetName val="tang 5-2001"/>
      <sheetName val="tang 2 thang "/>
      <sheetName val="tang qui 1"/>
      <sheetName val="tang qui 4"/>
      <sheetName val="tang qui 6 thang"/>
      <sheetName val="Tang T1-2001"/>
      <sheetName val="Tang Q1-2001"/>
      <sheetName val="Tang Q2-2001"/>
      <sheetName val="tang 6-2001"/>
      <sheetName val="000"/>
      <sheetName val="KB"/>
      <sheetName val="Sheet2"/>
      <sheetName val="DZ 0.4"/>
    </sheetNames>
    <sheetDataSet>
      <sheetData sheetId="0" refreshError="1">
        <row r="5">
          <cell r="L5">
            <v>243.28</v>
          </cell>
        </row>
        <row r="7">
          <cell r="O7">
            <v>112.374</v>
          </cell>
        </row>
        <row r="8">
          <cell r="L8">
            <v>421.5</v>
          </cell>
        </row>
        <row r="11">
          <cell r="L11">
            <v>183.8</v>
          </cell>
        </row>
        <row r="14">
          <cell r="L14">
            <v>186.8</v>
          </cell>
        </row>
        <row r="17">
          <cell r="L17">
            <v>21.178999999999998</v>
          </cell>
        </row>
        <row r="20">
          <cell r="L20">
            <v>95.32</v>
          </cell>
        </row>
        <row r="23">
          <cell r="L23">
            <v>131.37</v>
          </cell>
        </row>
        <row r="26">
          <cell r="L26">
            <v>138.93</v>
          </cell>
        </row>
        <row r="29">
          <cell r="L29">
            <v>71.7</v>
          </cell>
        </row>
        <row r="32">
          <cell r="L32">
            <v>40.156999999999996</v>
          </cell>
        </row>
        <row r="35">
          <cell r="L35">
            <v>5.4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emplate cu"/>
      <sheetName val="12-98"/>
      <sheetName val="12-99cbd"/>
      <sheetName val="12-99cbd (2)"/>
      <sheetName val="1-2000"/>
      <sheetName val="2-2000"/>
      <sheetName val="3-2000 "/>
      <sheetName val="4-2000  "/>
      <sheetName val="5-2000"/>
      <sheetName val="6-2000"/>
      <sheetName val="9-2000"/>
      <sheetName val="12-2000"/>
      <sheetName val="1-2001"/>
      <sheetName val="2-2001"/>
      <sheetName val="3-2001"/>
      <sheetName val="4-2001"/>
      <sheetName val="5-2001"/>
      <sheetName val="6-2001"/>
      <sheetName val="7-2001"/>
      <sheetName val="tang 4-2001"/>
      <sheetName val="tang 5-2001"/>
      <sheetName val="tang 2 thang "/>
      <sheetName val="tang qui 1"/>
      <sheetName val="tang qui 4"/>
      <sheetName val="tang qui 6 thang"/>
      <sheetName val="Tang T1-2001"/>
      <sheetName val="Tang Q1-2001"/>
      <sheetName val="Tang Q2-2001"/>
      <sheetName val="tang 6-2001"/>
      <sheetName val="000"/>
      <sheetName val="Tinh Toan"/>
    </sheetNames>
    <sheetDataSet>
      <sheetData sheetId="0" refreshError="1">
        <row r="10">
          <cell r="O10">
            <v>161.858</v>
          </cell>
        </row>
        <row r="13">
          <cell r="O13">
            <v>171.52600000000001</v>
          </cell>
        </row>
        <row r="16">
          <cell r="O16">
            <v>281.851</v>
          </cell>
        </row>
        <row r="19">
          <cell r="O19">
            <v>195.28199999999998</v>
          </cell>
        </row>
        <row r="22">
          <cell r="O22">
            <v>255.65599999999998</v>
          </cell>
        </row>
        <row r="25">
          <cell r="O25">
            <v>48.766000000000005</v>
          </cell>
        </row>
        <row r="28">
          <cell r="O28">
            <v>207.11099999999999</v>
          </cell>
        </row>
        <row r="31">
          <cell r="O31">
            <v>316.78699999999998</v>
          </cell>
        </row>
        <row r="34">
          <cell r="O34">
            <v>247.291</v>
          </cell>
        </row>
        <row r="37">
          <cell r="O37">
            <v>237.86500000000001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Quantity"/>
      <sheetName val="PhaDoMong"/>
      <sheetName val="Trmngluong"/>
      <sheetName val="chi tiet c"/>
      <sheetName val="CTDZ_6kV"/>
      <sheetName val="CTDZ_0_4+cto"/>
      <sheetName val="CTbe_tong"/>
      <sheetName val="TH§Z6Kv_(gd1)"/>
      <sheetName val="VLNCZ6kV_(gd1)"/>
      <sheetName val="CTDZ6kv_(gd1)_"/>
      <sheetName val="VLNCTBA_(gd1)"/>
      <sheetName val="CTTBA_(gd1)"/>
      <sheetName val="THdz0,4_(gd1)"/>
      <sheetName val="Vlncdz0,4cto_(gd1)"/>
      <sheetName val="CTDZ_0_4+cto_(GD1)"/>
      <sheetName val="CTDZ6kv__gd1__"/>
      <sheetName val="CTTBA__gd1_"/>
      <sheetName val="CTDZ_0_4_cto__GD1_"/>
      <sheetName val="chi tiet TBA"/>
      <sheetName val="CT-0.4KV"/>
      <sheetName val="2_x0000__x0000_XXXX"/>
      <sheetName val="2"/>
      <sheetName val="template"/>
      <sheetName val="Tai khoan"/>
      <sheetName val="DZ 35"/>
      <sheetName val="Cto"/>
      <sheetName val="KB"/>
      <sheetName val="Sheet2"/>
      <sheetName val="DZ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ESTI."/>
      <sheetName val="DI-ESTI"/>
      <sheetName val="DZ 0.4"/>
      <sheetName val="DZ 35"/>
      <sheetName val="Cto"/>
      <sheetName val="Work-Condition"/>
      <sheetName val="äp_x0000__x0007_07.5102_x0007_07.51024Hoäp noái c"/>
      <sheetName val="gvl"/>
      <sheetName val="Gia"/>
      <sheetName val="TT04"/>
      <sheetName val="CTDZ6kv (gd1) "/>
      <sheetName val="CTDZ 0.4+cto (GD1)"/>
      <sheetName val="CTTBA (gd1)"/>
      <sheetName val="XL4Poppy"/>
      <sheetName val="dongia"/>
      <sheetName val="07.5103_x0007_07.51035Hoäp noái caùp "/>
      <sheetName val="TH-XL"/>
      <sheetName val="MTL(AG)"/>
      <sheetName val="MTL$-INTER"/>
      <sheetName val="äp?_x0007_07.5102_x0007_07.51024Hoäp noái c"/>
      <sheetName val="äp"/>
      <sheetName val="CaMay"/>
      <sheetName val="DGiaT"/>
      <sheetName val="DGiaTN"/>
      <sheetName val="TT"/>
      <sheetName val="PLQN99"/>
      <sheetName val="äp__x0007_07.5102_x0007_07.51024Hoäp noái c"/>
      <sheetName val="Du Toan"/>
      <sheetName val="07.5103_x005f_x0007_07.51035Hoäp noái"/>
      <sheetName val="äp__x005f_x0007_07.5102_x005f_x0007_07.5102"/>
      <sheetName val="MTP"/>
      <sheetName val="13.BANG CT"/>
      <sheetName val="14.MMUS GIUA NHIP"/>
      <sheetName val="4.HSPBngang"/>
      <sheetName val="6.Tinh tai"/>
      <sheetName val="2 NSl"/>
      <sheetName val="17.US CHU tho a_b"/>
      <sheetName val="15.MMUS GOI"/>
      <sheetName val="tra-vat-lieu"/>
      <sheetName val="KB"/>
      <sheetName val="MTO REV.2(ARM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mc"/>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Sheet1"/>
      <sheetName val="thcrk"/>
      <sheetName val="dtxn"/>
      <sheetName val="tntdka"/>
      <sheetName val="cimenu"/>
      <sheetName val="vlcii"/>
      <sheetName val=""/>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PST01"/>
      <sheetName val="PST02"/>
      <sheetName val="PST03"/>
      <sheetName val="PST04"/>
      <sheetName val="PST05"/>
      <sheetName val="PST06"/>
      <sheetName val="PST07"/>
      <sheetName val="PST08"/>
      <sheetName val="PST09"/>
      <sheetName val="PST10"/>
      <sheetName val="PST11"/>
      <sheetName val="PST12"/>
      <sheetName val="BCDKT"/>
      <sheetName val="KQHDKD"/>
      <sheetName val="BCDPSQUYI"/>
      <sheetName val="BCDPSQUYII"/>
      <sheetName val="BCDPS6THANG"/>
      <sheetName val="00000001"/>
      <sheetName val="XL4Poppy"/>
      <sheetName val="Du Toan"/>
      <sheetName val="KH-Q1,Q2,01"/>
      <sheetName val="chitimc"/>
      <sheetName val="tuong"/>
      <sheetName val="BETON"/>
      <sheetName val="Keothep"/>
      <sheetName val="Re-bar"/>
      <sheetName val="Tinh BT"/>
      <sheetName val="#REF"/>
      <sheetName val="DANHPHAP"/>
      <sheetName val="CBKC-110"/>
      <sheetName val="THXD"/>
      <sheetName val="DT CT"/>
      <sheetName val="Chi phi khac"/>
      <sheetName val="DGKS"/>
      <sheetName val="ks"/>
      <sheetName val="DG BX"/>
      <sheetName val="Luong ks"/>
      <sheetName val="noi suy"/>
      <sheetName val="THtbi"/>
      <sheetName val="Thiet bi"/>
      <sheetName val="Lap dat TB"/>
      <sheetName val="VLNC-MTC"/>
      <sheetName val="ma kem "/>
      <sheetName val="Dnoi35"/>
      <sheetName val="CT"/>
      <sheetName val="Bieu so 5 - TDT"/>
      <sheetName val="Bke"/>
      <sheetName val="THTN"/>
      <sheetName val="TN"/>
      <sheetName val="Mong"/>
      <sheetName val="VC dd"/>
      <sheetName val="VCtba"/>
      <sheetName val="CTBT"/>
      <sheetName val="BT"/>
      <sheetName val="P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1"/>
      <sheetName val="BOQ-2"/>
      <sheetName val="BOQ-3"/>
      <sheetName val="BOQ-3 (2)"/>
      <sheetName val="BOQ-4"/>
      <sheetName val="BOQ-5"/>
      <sheetName val="BOQ-6"/>
      <sheetName val="BOQ-6c"/>
      <sheetName val="BOQ-7"/>
      <sheetName val="BOQ-8"/>
      <sheetName val="equipment"/>
      <sheetName val="TongHop"/>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Sheet2"/>
      <sheetName val="CDPS"/>
      <sheetName val="t"/>
      <sheetName val="Chi phi khac 4_3KH_CP"/>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PNT-QUOT-D150#3"/>
      <sheetName val="PNT-QUOT-H153#3"/>
      <sheetName val="PNT-QUOT-K152#3"/>
      <sheetName val="PNT-QUOT-H146#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mt4"/>
      <sheetName val="t3-01"/>
      <sheetName val="t4-01"/>
      <sheetName val="t5-01"/>
      <sheetName val="t6-01"/>
      <sheetName val="t7-01"/>
      <sheetName val="t8-01"/>
      <sheetName val="t9-01"/>
      <sheetName val="t10-01"/>
      <sheetName val="t11-01"/>
      <sheetName val="t12-"/>
      <sheetName val="t1"/>
      <sheetName val="t2"/>
      <sheetName val="t3"/>
      <sheetName val="t06"/>
      <sheetName val="t07"/>
      <sheetName val="t08"/>
      <sheetName val="t09"/>
      <sheetName val="t11"/>
      <sheetName val="t12"/>
      <sheetName val="0103"/>
      <sheetName val="0203"/>
      <sheetName val="th-nop"/>
      <sheetName val="th"/>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H Ky Anh"/>
      <sheetName val="Sheet2 (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Bia"/>
      <sheetName val="Tm"/>
      <sheetName val="THKP"/>
      <sheetName val="DGi"/>
      <sheetName val="PNT_QUOT__3"/>
      <sheetName val="COAT_WRAP_QIOT__3"/>
      <sheetName val="TH  goi 4-x"/>
      <sheetName val="phan tich DG"/>
      <sheetName val="gia vat lieu"/>
      <sheetName val="gia xe may"/>
      <sheetName val="gia nhan cong"/>
      <sheetName val="XL4Test5"/>
      <sheetName val="fOOD"/>
      <sheetName val="FORM hc"/>
      <sheetName val="FORM pc"/>
      <sheetName val="CamPha"/>
      <sheetName val="MongCai"/>
      <sheetName val="7000000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3 - Jm28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BangTH"/>
      <sheetName val="Xaylap "/>
      <sheetName val="Nhan cong"/>
      <sheetName val="Thietbi"/>
      <sheetName val="Diengiai"/>
      <sheetName val="Vanchuyen"/>
      <sheetName val="kl m m d"/>
      <sheetName val="kl vt tho"/>
      <sheetName val="kl dat"/>
      <sheetName val="Sheet4"/>
      <sheetName val="xin kinh phi"/>
      <sheetName val="lan trai"/>
      <sheetName val="thuoc no"/>
      <sheetName val="so thuc pham"/>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CV den trong to聮g"/>
      <sheetName val="Oð mai 279"/>
      <sheetName val="SOLIEU"/>
      <sheetName val="TINHTOAN"/>
      <sheetName val="Thang06-2002"/>
      <sheetName val="Thang07-2002"/>
      <sheetName val="Thang08-2002"/>
      <sheetName val="Thang09-2002"/>
      <sheetName val="Thang10-2002 "/>
      <sheetName val="Thang11-2002"/>
      <sheetName val="Thang12-2002"/>
      <sheetName val="Sheet1 (3)"/>
      <sheetName val="Km27' - Km278"/>
      <sheetName val="xdcb 01-2003"/>
      <sheetName val="XLÇ_x0015_oppy"/>
      <sheetName val="Bao cao KQTH quy hoach 135"/>
      <sheetName val="Sheet5"/>
      <sheetName val="Sheet6"/>
      <sheetName val="Sheet7"/>
      <sheetName val="Sheet8"/>
      <sheetName val="Sheet9"/>
      <sheetName val="Sheet10"/>
      <sheetName val="BKLBD"/>
      <sheetName val="PTDG"/>
      <sheetName val="DTCT"/>
      <sheetName val="vlct"/>
      <sheetName val="Sheet11"/>
      <sheetName val="Sheet12"/>
      <sheetName val="Sheet13"/>
      <sheetName val="Sheet14"/>
      <sheetName val="Sheet15"/>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XXXXX\XX"/>
      <sheetName val="Cong ban 1,5_x0013__x0000_"/>
      <sheetName val="Shedt1"/>
      <sheetName val="_x0012_0000000"/>
      <sheetName val="cocB40 5B"/>
      <sheetName val="cocD50 9A"/>
      <sheetName val="cocD75 16"/>
      <sheetName val="coc B80 TD25"/>
      <sheetName val="P27 B80"/>
      <sheetName val="Coc23 B80"/>
      <sheetName val="cong B80 C4"/>
      <sheetName val="ADKT"/>
      <sheetName val="p0000000"/>
      <sheetName val="TNghiªm T_x0002_ "/>
      <sheetName val="tt-_x0014_BA"/>
      <sheetName val="TD_x0014_"/>
      <sheetName val="_x0014_.12"/>
      <sheetName val="QD c5a HDQT (2)"/>
      <sheetName val="_x0003_hart1"/>
      <sheetName val="Kѭ284"/>
      <sheetName val="Khac DP"/>
      <sheetName val="Khoi than "/>
      <sheetName val="B3_208_than"/>
      <sheetName val="B3_208_TU"/>
      <sheetName val="B3_208_TW"/>
      <sheetName val="B3_208_DP"/>
      <sheetName val="B3_208_khac"/>
      <sheetName val="T_x000b_331"/>
      <sheetName val=""/>
      <sheetName val="VÃt liÖu"/>
      <sheetName val="Thang8-02"/>
      <sheetName val="Thang9-02"/>
      <sheetName val="Thang10-02"/>
      <sheetName val="Thang11-02"/>
      <sheetName val="Thang12-02"/>
      <sheetName val="Thang01-03"/>
      <sheetName val="Thang02-03"/>
      <sheetName val="K43"/>
      <sheetName val="THKL"/>
      <sheetName val="PL43"/>
      <sheetName val="K43+0.00 - 338 Trai"/>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PNT-P3.xlsUTong hop (2)"/>
      <sheetName val="Km276 - Ke277"/>
      <sheetName val="[PNT-P3.xlsUKm279 - Km280"/>
      <sheetName val="TL33-13.14"/>
      <sheetName val="tlđm190337,8"/>
      <sheetName val="GC190337,8"/>
      <sheetName val="033,7,8"/>
      <sheetName val="TL033 ,2,4"/>
      <sheetName val="TL 0331,2"/>
      <sheetName val="033-1,4"/>
      <sheetName val="TL033,19,5"/>
      <sheetName val="Macro1"/>
      <sheetName val="Macro2"/>
      <sheetName val="Macro3"/>
      <sheetName val="Áo"/>
      <sheetName val="7000 000"/>
      <sheetName val="gìIÏÝ_x001c_Ã_x0008_ç¾{è"/>
      <sheetName val="Baocao"/>
      <sheetName val="UT"/>
      <sheetName val="TongHopHD"/>
      <sheetName val="_x000b_luong phu"/>
      <sheetName val="XNxlva sxthanKCIÉ"/>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AU"/>
      <sheetName val="KHACH"/>
      <sheetName val="BC1"/>
      <sheetName val="BC2"/>
      <sheetName val="BAO CAO AN"/>
      <sheetName val="BANGKEKHACH"/>
      <sheetName val="Du tnan chi tiet coc nuoc"/>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30100000"/>
      <sheetName val="Ton 31.1"/>
      <sheetName val="NhapT.2"/>
      <sheetName val="Xuat T.2"/>
      <sheetName val="Ton 28.2"/>
      <sheetName val="H.Tra"/>
      <sheetName val="Hang CTY TRA LAI"/>
      <sheetName val="Hang NV Tra Lai"/>
      <sheetName val="Tong (op"/>
      <sheetName val="Coc 4ieu"/>
      <sheetName val="Don gia"/>
      <sheetName val="Nhap du lieu"/>
      <sheetName val="BCDSPS"/>
      <sheetName val="BCDKT"/>
      <sheetName val="GS02-thu0TM"/>
      <sheetName val="gVL"/>
      <sheetName val="Mp mai 275"/>
      <sheetName val="ၔong hop QL48 - 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bac"/>
      <sheetName val="Sÿÿÿÿ"/>
      <sheetName val="quÿÿ"/>
      <sheetName val="bc"/>
      <sheetName val="K.O"/>
      <sheetName val="xang _clc"/>
      <sheetName val="X¡NG_td"/>
      <sheetName val="MaZUT"/>
      <sheetName val="DIESEL"/>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CV den trong to?g"/>
      <sheetName val="?0000000"/>
      <sheetName val="TDT-TBࡁ"/>
      <sheetName val="Km266"/>
      <sheetName val="Shaet13"/>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Thang 07"/>
      <sheetName val="T10-05"/>
      <sheetName val="T9-05"/>
      <sheetName val="t805"/>
      <sheetName val="11T"/>
      <sheetName val="9T"/>
      <sheetName val="CDPS3"/>
      <sheetName val="Diem mon hoc"/>
      <sheetName val="Tong hop diem"/>
      <sheetName val="HoTen-khong duoc xoa"/>
      <sheetName val="PNT-P3"/>
      <sheetName val="ADKTKT02"/>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Mix-Tarpaulin"/>
      <sheetName val="Tarpaulin"/>
      <sheetName val="Price"/>
      <sheetName val="Monthly"/>
      <sheetName val="For Summary"/>
      <sheetName val="For Summary(KG)"/>
      <sheetName val="PP Cloth"/>
      <sheetName val="Mix-PP Cloth"/>
      <sheetName val="Material Price-PP"/>
      <sheetName val="Km27%"/>
      <sheetName val="O0 mai 279"/>
      <sheetName val="Op_x0000_mai 280"/>
      <sheetName val="Op mai 28_x0011_"/>
      <sheetName val="5 nam (tac`) (2)"/>
      <sheetName val="D%o nai"/>
      <sheetName val="CTT cao so."/>
      <sheetName val="XNxlva sxdhanKCII"/>
      <sheetName val="CTxay lap mo C_x0010_"/>
      <sheetName val="Xa9lap "/>
      <sheetName val="Cac cang UT mua thal Dong bac"/>
      <sheetName val="chie԰_x0000__x0000__x0000_Ȁ_x0000_"/>
      <sheetName val="Dimu"/>
      <sheetName val="Klct"/>
      <sheetName val="Covi"/>
      <sheetName val="Nlvt"/>
      <sheetName val="Innl"/>
      <sheetName val="Invt"/>
      <sheetName val="Chon"/>
      <sheetName val="Qtnv"/>
      <sheetName val="Bqtn"/>
      <sheetName val="Bqtv"/>
      <sheetName val="Giao"/>
      <sheetName val="Dcap"/>
      <sheetName val="Nlie"/>
      <sheetName val="Mnli"/>
      <sheetName val="CVden nw8ai TCT (1)"/>
      <sheetName val="_x000c__x0000__x0000__x0000__x0000__x0000__x0000__x0000__x000d__x0000__x0000__x0000_"/>
      <sheetName val="_x0000__x000f__x0000__x0000__x0000_‚ž½"/>
      <sheetName val="_x0000__x000d__x0000__x0000__x0000_âOŽ"/>
      <sheetName val="QD cua HDQ²_x0000__x0000_)"/>
      <sheetName val="P210-TP20"/>
      <sheetName val="CB32"/>
      <sheetName val="CTT NuiC_x000f_eo"/>
      <sheetName val="TDT-TB?"/>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thaß26"/>
      <sheetName val="CDKTJT03"/>
      <sheetName val="Tong hnp QL47"/>
      <sheetName val="XXXXX_XX"/>
      <sheetName val="tuong"/>
      <sheetName val="MTL$-INTER"/>
      <sheetName val="t01.06"/>
      <sheetName val="QD cua "/>
      <sheetName val="Tong hopQ48­1"/>
      <sheetName val="P201-TP20"/>
      <sheetName val="_x0014_M01"/>
      <sheetName val="DG "/>
      <sheetName val="TNghiÖ- VL"/>
      <sheetName val="DŃ02"/>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gia x_x0000_ may"/>
      <sheetName val="T[ 131"/>
      <sheetName val="tldm190337,8"/>
      <sheetName val="?ong hop QL48 - 2"/>
      <sheetName val="[PNT-P3.xls][PNT-P3.xls][PNT-P3"/>
      <sheetName val="Giao nhie- vu"/>
      <sheetName val="Ho la "/>
      <sheetName val="Cong baj 2x1,5"/>
      <sheetName val="Khach iang le "/>
      <sheetName val="gìIÏÝ_x001c_齘_x0013_龜_x0013_ꗃ〒"/>
      <sheetName val="tt chu don"/>
      <sheetName val="CDKTKD2002"/>
      <sheetName val="Tong hop ၑL48 - 2"/>
      <sheetName val="GS08)B.hµng"/>
      <sheetName val="HNI"/>
      <sheetName val="DC2@ï4"/>
      <sheetName val="Tong hop$Op mai"/>
      <sheetName val="bÑi_x0003_"/>
      <sheetName val="PNT_QUO"/>
      <sheetName val="PNghiÖm VL"/>
      <sheetName val="FORM jc"/>
      <sheetName val="Cong ban 0,7p0,7"/>
      <sheetName val="Km275 - Ke276"/>
      <sheetName val="Km280 - Km2(1"/>
      <sheetName val="Km282 - Kl283"/>
      <sheetName val="Tong hop Op m!i"/>
      <sheetName val="Giao nhiem fu"/>
      <sheetName val="QDcea TGD (2)"/>
      <sheetName val="I"/>
      <sheetName val="Tong hop xuat kho nvl"/>
      <sheetName val="Xuat kho"/>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tlðm190337,8"/>
      <sheetName val="t_x0000_1-01"/>
      <sheetName val="CV di ngoai to~g"/>
      <sheetName val="nghi dinhmCP"/>
      <sheetName val="CVpden trong tong"/>
      <sheetName val="5 nam (tach) x2)"/>
      <sheetName val="L_x0010_V ®at ®iÖn"/>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CDÕTKT2002"/>
      <sheetName val="chieud_x0005__x0000__x0000__x0000_"/>
      <sheetName val="Op"/>
      <sheetName val="chie԰"/>
      <sheetName val="_x000c_"/>
      <sheetName val="gia x"/>
      <sheetName val="QD cua HDQ²"/>
      <sheetName val="_x000f_"/>
      <sheetName val="M pc_x0006_"/>
      <sheetName val="t"/>
      <sheetName val="FORM (c"/>
      <sheetName val="[PNT-P3.xlsѝKQKDKT'04-1"/>
      <sheetName val="nam2004"/>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Giao nhÿÿÿÿvu"/>
      <sheetName val="⁋㌱Ա_x0000_䭔㌱س_x0000_䭔ㄠㄴ_x0006_牴湯⁧琠湯౧_x0000_杮楨搠湩⵨偃_x0006_匀敨瑥"/>
      <sheetName val="khung ten TD"/>
      <sheetName val="\NT1MC"/>
      <sheetName val="chieud"/>
      <sheetName val="I_x0005__x0000__x0000_"/>
      <sheetName val="S2_x0000__x0000_1"/>
      <sheetName val="Chi tiet"/>
      <sheetName val="HHQ2"/>
      <sheetName val="Quy I"/>
      <sheetName val="PTPQIII"/>
      <sheetName val="QuyIII"/>
      <sheetName val="Quy II"/>
      <sheetName val="Q.IV"/>
      <sheetName val="PTPQIV"/>
      <sheetName val="6TDN"/>
      <sheetName val="PTP"/>
      <sheetName val="PTPQII"/>
      <sheetName val="GS10-lai t)en vay"/>
      <sheetName val="Km278 - Jm279"/>
      <sheetName val="Chi tiet don 'ia khoi phuc"/>
      <sheetName val="XNT2_x000d_C"/>
      <sheetName val="Shee46"/>
      <sheetName val="X_x000c_4Poppy"/>
      <sheetName val="CV den ng/ai TCT (3)"/>
      <sheetName val="SYSTEMT1 780851-Ms thao (2)"/>
      <sheetName val="PUKYONG T1"/>
      <sheetName val="ASIAPAINT T11"/>
      <sheetName val="SEUNGBO T11 782173 Ms Suong (2)"/>
      <sheetName val="TH Ky Afh"/>
      <sheetName val="KHTS_x0000__x000d_2"/>
      <sheetName val="???????-BLDG"/>
      <sheetName val="AA"/>
      <sheetName val="Cong ban 1,5_x0013_?"/>
      <sheetName val="CT.XF1"/>
      <sheetName val="KONICAT12(2)"/>
      <sheetName val="DS"/>
      <sheetName val="Op mai 2_x000c_?"/>
      <sheetName val="?bÑi_x0003_????²r_x0013_?"/>
      <sheetName val="?_x000d_???âO"/>
      <sheetName val="?_x000f_???½"/>
      <sheetName val="??²r"/>
      <sheetName val="?????M pc_x0006_??CamPh??"/>
      <sheetName val="??"/>
      <sheetName val="Cong ban 1,5„—_x0013_?"/>
      <sheetName val="bÑi_x0003_?²r_x0013_?"/>
      <sheetName val="_x000f_?½"/>
      <sheetName val="M pc_x0006_?CamPh?"/>
      <sheetName val="chieuda"/>
      <sheetName val="NEW-PANEL"/>
      <sheetName val="KHTS"/>
      <sheetName val="⁋㌱Ա"/>
      <sheetName val="S2"/>
      <sheetName val="_x0000__x0000__x0005__x0000__x0000__x0000_!._x0001__x0001_ _x0004__x0008__x0002_"/>
      <sheetName val="_PNT-P3.xlsUTong hop (2)"/>
      <sheetName val="_PNT-P3.xlsUKm279 - Km280"/>
      <sheetName val="__-BLDG"/>
      <sheetName val="CV den trong to_g"/>
      <sheetName val="_0000000"/>
      <sheetName val="K_284"/>
      <sheetName val="TDT-TB_"/>
      <sheetName val="Km280 _ Km281"/>
      <sheetName val="RAB AR&amp;STR"/>
      <sheetName val="⁋㌱Ա?䭔㌱س?䭔ㄠㄴ_x0006_牴湯⁧琠湯౧?杮楨搠湩⵨偃_x0006_匀敨瑥"/>
      <sheetName val="tra-vat-lieu"/>
      <sheetName val="DC0#"/>
      <sheetName val="_x000f_p m!i 284"/>
      <sheetName val="ValueList_Helper"/>
      <sheetName val="_x000c_???????_x000d_???"/>
      <sheetName val="QD cua HDQ²??)"/>
      <sheetName val="_x000c_?_x000d_"/>
      <sheetName val="?_x000f_???‚ž½"/>
      <sheetName val="?_x000d_???âOŽ"/>
      <sheetName val="_x000f_?‚ž½"/>
      <sheetName val="QD cua HDQ²??€)"/>
      <sheetName val="Thuc thanh"/>
      <sheetName val="CVden n$-&amp; TCT (1)"/>
      <sheetName val="Lap ®at ®hÔn"/>
      <sheetName val="LEGEND"/>
      <sheetName val="Gia"/>
      <sheetName val="[PNT-P3.xls]XXXXX\XX"/>
      <sheetName val="⁋㌱Ա_x0000_䭔㌱س_x0000_䭔ㄠㄴ_x0006_牴湯⁧琠湯౧_x0000_杮楨搠湩⵨偃_x0006_匀頀ᎆ"/>
      <sheetName val="_x000d_â_x0005__x0000_"/>
      <sheetName val="⁋㌱Ա_x0000_䭔㌱س_x0000_䭔ㄠㄴ_x0006_牴湯⁧琠湯౧_x0000_杮楨搠湩⵨偃_x0006_匀䈀ᅪ"/>
      <sheetName val="Temp"/>
      <sheetName val="GS11- tÝnh KH_x0014_SC§"/>
      <sheetName val="TO 141"/>
      <sheetName val="⁋㌱Ա_x0000_䭔㌱س_x0000_䭔ㄠㄴ_x0006_牴湯⁧琠湯౧_x0000_杮楨搠湩⵨偃_x0006_匀렀቟"/>
      <sheetName val="⁋㌱Ա_x0000_䭔㌱س_x0000_䭔ㄠㄴ_x0006_牴湯⁧琠湯౧_x0000_杮楨搠湩⵨偃_x0006_匀︀ᇕ"/>
      <sheetName val="DGþ"/>
      <sheetName val="Dhp+d"/>
      <sheetName val="_x0000__x000f__x0000__x0000__x0000__x0005__x0000__x0000_"/>
      <sheetName val="_x0000_۸ܪ࢈ܪ_x0000_"/>
      <sheetName val="DGh"/>
      <sheetName val="XL4Toppy"/>
      <sheetName val="Op?mai 280"/>
      <sheetName val="chieud_x0005_???"/>
      <sheetName val="gia x? may"/>
      <sheetName val="TK33313"/>
      <sheetName val="UK 911"/>
      <sheetName val="CEPS1"/>
      <sheetName val="Km285"/>
      <sheetName val="DG("/>
      <sheetName val="T±1 "/>
      <sheetName val="1uÝ1"/>
      <sheetName val="LuÞ_x0016_gT2"/>
      <sheetName val="luongt_x0000_ang12"/>
      <sheetName val="02.05.07"/>
      <sheetName val="03.05.07"/>
      <sheetName val="04.05.07"/>
      <sheetName val="05.05.07"/>
      <sheetName val="06.05.07"/>
      <sheetName val="07.05.07"/>
      <sheetName val="08.05.07"/>
      <sheetName val="09.05.07"/>
      <sheetName val="[PNT-P3.xls?KQKDKT'04-1"/>
      <sheetName val="CV di ngoai tone (2)"/>
      <sheetName val="[PNT-P3.xlsMMatduong"/>
      <sheetName val="???_x0000_???_x0000_???_x0006_??????_x0000_??????_x0006_???"/>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co_x0005__x0000__x0000__x0000_"/>
      <sheetName val="Tong hop Mctduong"/>
      <sheetName val="KHTS?_x000d_2"/>
      <sheetName val="⁋㌱Ա_x0000_䭔㌱س_x0000_䭔ㄠㄴ_x0006_牴湯⁧琠湯౧_x0000_杮楨搠湩⵨偃_x0006_匀㠀䂅"/>
      <sheetName val=" CHAN NUOIT12750622 Ms Tinh (2)"/>
      <sheetName val="NS t01784465 Ms quyen (2)"/>
      <sheetName val="POMINAT01  (2)"/>
      <sheetName val="COTTOT01 711018 Ms nuong (2)"/>
      <sheetName val="SuBINHDUONGT 01 "/>
      <sheetName val="_x0000__x000f__x0000_䠀᡿谀᡿︀"/>
      <sheetName val="chie԰???Ȁ?"/>
      <sheetName val="I_x0005_??"/>
      <sheetName val="S2??1"/>
      <sheetName val="TH  goi _x0014_-x"/>
      <sheetName val="_x0000__x0000_di trong  tong"/>
      <sheetName val="Monthly production actual"/>
      <sheetName val="[PNT-P3.xls][PNT-P3.xls]XXXXX\X"/>
      <sheetName val="Tkng hop QL48 - 2"/>
      <sheetName val="MHET1 784028 lan anh (2)"/>
      <sheetName val="⁋㌱Ա_x0000_䭔㌱س_x0000_䭔ㄠㄴ_x0006_牴湯⁧琠湯౧_x0000_杮楨搠湩_x0005__x0000__x0000__x0000__x0000_"/>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_x000c__x0000__x0000__x0000__x0000__x0000__x0000__x0000__x0006__x0000_"/>
      <sheetName val="DŃ竄_x001a_"/>
      <sheetName val="T_ 131"/>
      <sheetName val="ma-pt"/>
      <sheetName val="luongt"/>
      <sheetName val="???"/>
      <sheetName val="?_x000a_???âO"/>
      <sheetName val="_x000c_???????_x000a_???"/>
      <sheetName val="?_x000a_???âOŽ"/>
      <sheetName val="_x000c_?_x000a_"/>
      <sheetName val="Gia VL"/>
      <sheetName val="Data"/>
      <sheetName val="Nov19 Plan"/>
      <sheetName val="Du_lieu"/>
      <sheetName val="Cm276 - Ke277"/>
      <sheetName val="SoCaiT_x0000_"/>
      <sheetName val="CV di ngoai toþg (2)"/>
      <sheetName val="Song "/>
      <sheetName v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refreshError="1"/>
      <sheetData sheetId="400" refreshError="1"/>
      <sheetData sheetId="401"/>
      <sheetData sheetId="402"/>
      <sheetData sheetId="403"/>
      <sheetData sheetId="404"/>
      <sheetData sheetId="405"/>
      <sheetData sheetId="406"/>
      <sheetData sheetId="407"/>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sheetData sheetId="480"/>
      <sheetData sheetId="481"/>
      <sheetData sheetId="482"/>
      <sheetData sheetId="483" refreshError="1"/>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sheetData sheetId="507"/>
      <sheetData sheetId="508"/>
      <sheetData sheetId="509"/>
      <sheetData sheetId="510"/>
      <sheetData sheetId="511" refreshError="1"/>
      <sheetData sheetId="512" refreshError="1"/>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efreshError="1"/>
      <sheetData sheetId="606" refreshError="1"/>
      <sheetData sheetId="607" refreshError="1"/>
      <sheetData sheetId="608"/>
      <sheetData sheetId="609" refreshError="1"/>
      <sheetData sheetId="610"/>
      <sheetData sheetId="611"/>
      <sheetData sheetId="612" refreshError="1"/>
      <sheetData sheetId="613"/>
      <sheetData sheetId="614" refreshError="1"/>
      <sheetData sheetId="615" refreshError="1"/>
      <sheetData sheetId="616" refreshError="1"/>
      <sheetData sheetId="617" refreshError="1"/>
      <sheetData sheetId="618" refreshError="1"/>
      <sheetData sheetId="619"/>
      <sheetData sheetId="620" refreshError="1"/>
      <sheetData sheetId="621"/>
      <sheetData sheetId="622"/>
      <sheetData sheetId="623"/>
      <sheetData sheetId="624"/>
      <sheetData sheetId="625"/>
      <sheetData sheetId="626"/>
      <sheetData sheetId="627"/>
      <sheetData sheetId="628" refreshError="1"/>
      <sheetData sheetId="629"/>
      <sheetData sheetId="630"/>
      <sheetData sheetId="63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refreshError="1"/>
      <sheetData sheetId="677" refreshError="1"/>
      <sheetData sheetId="678"/>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sheetData sheetId="696"/>
      <sheetData sheetId="697" refreshError="1"/>
      <sheetData sheetId="698" refreshError="1"/>
      <sheetData sheetId="699"/>
      <sheetData sheetId="700" refreshError="1"/>
      <sheetData sheetId="701" refreshError="1"/>
      <sheetData sheetId="702" refreshError="1"/>
      <sheetData sheetId="703" refreshError="1"/>
      <sheetData sheetId="704" refreshError="1"/>
      <sheetData sheetId="705" refreshError="1"/>
      <sheetData sheetId="706"/>
      <sheetData sheetId="707" refreshError="1"/>
      <sheetData sheetId="708" refreshError="1"/>
      <sheetData sheetId="709" refreshError="1"/>
      <sheetData sheetId="710"/>
      <sheetData sheetId="711"/>
      <sheetData sheetId="712"/>
      <sheetData sheetId="713" refreshError="1"/>
      <sheetData sheetId="714" refreshError="1"/>
      <sheetData sheetId="715" refreshError="1"/>
      <sheetData sheetId="716"/>
      <sheetData sheetId="717"/>
      <sheetData sheetId="718"/>
      <sheetData sheetId="719" refreshError="1"/>
      <sheetData sheetId="720"/>
      <sheetData sheetId="721" refreshError="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sheetData sheetId="749" refreshError="1"/>
      <sheetData sheetId="750"/>
      <sheetData sheetId="751" refreshError="1"/>
      <sheetData sheetId="752"/>
      <sheetData sheetId="753"/>
      <sheetData sheetId="754" refreshError="1"/>
      <sheetData sheetId="755"/>
      <sheetData sheetId="756"/>
      <sheetData sheetId="757" refreshError="1"/>
      <sheetData sheetId="758" refreshError="1"/>
      <sheetData sheetId="759" refreshError="1"/>
      <sheetData sheetId="760"/>
      <sheetData sheetId="761" refreshError="1"/>
      <sheetData sheetId="762" refreshError="1"/>
      <sheetData sheetId="763"/>
      <sheetData sheetId="764"/>
      <sheetData sheetId="765" refreshError="1"/>
      <sheetData sheetId="766" refreshError="1"/>
      <sheetData sheetId="767"/>
      <sheetData sheetId="768"/>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refreshError="1"/>
      <sheetData sheetId="81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refreshError="1"/>
      <sheetData sheetId="82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sheetData sheetId="886" refreshError="1"/>
      <sheetData sheetId="887"/>
      <sheetData sheetId="888" refreshError="1"/>
      <sheetData sheetId="889"/>
      <sheetData sheetId="890"/>
      <sheetData sheetId="891"/>
      <sheetData sheetId="892"/>
      <sheetData sheetId="893"/>
      <sheetData sheetId="894"/>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sheetData sheetId="969" refreshError="1"/>
      <sheetData sheetId="970" refreshError="1"/>
      <sheetData sheetId="971" refreshError="1"/>
      <sheetData sheetId="972"/>
      <sheetData sheetId="973" refreshError="1"/>
      <sheetData sheetId="974" refreshError="1"/>
      <sheetData sheetId="975"/>
      <sheetData sheetId="976"/>
      <sheetData sheetId="977"/>
      <sheetData sheetId="978"/>
      <sheetData sheetId="979"/>
      <sheetData sheetId="980"/>
      <sheetData sheetId="98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sheetData sheetId="1002" refreshError="1"/>
      <sheetData sheetId="1003"/>
      <sheetData sheetId="1004" refreshError="1"/>
      <sheetData sheetId="1005" refreshError="1"/>
      <sheetData sheetId="1006"/>
      <sheetData sheetId="1007"/>
      <sheetData sheetId="1008"/>
      <sheetData sheetId="1009"/>
      <sheetData sheetId="1010"/>
      <sheetData sheetId="1011"/>
      <sheetData sheetId="1012"/>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sheetData sheetId="1107" refreshError="1"/>
      <sheetData sheetId="1108" refreshError="1"/>
      <sheetData sheetId="1109" refreshError="1"/>
      <sheetData sheetId="1110"/>
      <sheetData sheetId="1111"/>
      <sheetData sheetId="1112"/>
      <sheetData sheetId="1113"/>
      <sheetData sheetId="1114"/>
      <sheetData sheetId="1115" refreshError="1"/>
      <sheetData sheetId="1116" refreshError="1"/>
      <sheetData sheetId="1117" refreshError="1"/>
      <sheetData sheetId="1118" refreshError="1"/>
      <sheetData sheetId="1119"/>
      <sheetData sheetId="1120" refreshError="1"/>
      <sheetData sheetId="1121" refreshError="1"/>
      <sheetData sheetId="1122" refreshError="1"/>
      <sheetData sheetId="1123" refreshError="1"/>
      <sheetData sheetId="1124"/>
      <sheetData sheetId="1125" refreshError="1"/>
      <sheetData sheetId="1126"/>
      <sheetData sheetId="1127" refreshError="1"/>
      <sheetData sheetId="1128"/>
      <sheetData sheetId="1129"/>
      <sheetData sheetId="1130"/>
      <sheetData sheetId="113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sheetData sheetId="1146" refreshError="1"/>
      <sheetData sheetId="1147"/>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sheetData sheetId="1179"/>
      <sheetData sheetId="118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
      <sheetName val="nhan cong"/>
      <sheetName val="phu cap"/>
      <sheetName val="vlminh hoa"/>
      <sheetName val="NLV"/>
      <sheetName val="Ncong nhan"/>
      <sheetName val="Ha tang"/>
      <sheetName val="Bangthkp"/>
      <sheetName val="THKP"/>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XL4Test5"/>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2J.01"/>
      <sheetName val="2J.02"/>
      <sheetName val="2J.03"/>
      <sheetName val="2J.04"/>
      <sheetName val="2J.05"/>
      <sheetName val="2J.06"/>
      <sheetName val="2J.07"/>
      <sheetName val="2J.10"/>
      <sheetName val="2J.11"/>
      <sheetName val="2J.12"/>
      <sheetName val="2J.13"/>
      <sheetName val="muc.luc"/>
      <sheetName val="123"/>
      <sheetName val="00000000"/>
      <sheetName val="Nconõþnhan"/>
      <sheetName val="general"/>
      <sheetName val="Main Road"/>
      <sheetName val="tuong"/>
      <sheetName val="KL_Dat-Da"/>
      <sheetName val="N1"/>
      <sheetName val="Km0_Km8"/>
      <sheetName val="Km27_Km40+390"/>
      <sheetName val="Km8_Km17"/>
      <sheetName val="Tackcoat"/>
      <sheetName val="Primecoat"/>
      <sheetName val="Km17_Km27"/>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TH"/>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gvl"/>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TCT"/>
      <sheetName val="dtxl"/>
      <sheetName val="Chart1"/>
      <sheetName val="vlmifh hoa"/>
      <sheetName val="catNam Daf (DELTA) (3)"/>
      <sheetName val="Sheet0"/>
      <sheetName val="CD2000"/>
      <sheetName val="khi tiet KHM"/>
      <sheetName val="DP than"/>
      <sheetName val="Maueoi"/>
      <sheetName val="TH thantkn"/>
      <sheetName val="XNE@QII-05 (3)"/>
      <sheetName val="sx-tt)tk"/>
      <sheetName val="LLV"/>
      <sheetName val="BiaNgoai"/>
      <sheetName val="BiaTrong"/>
      <sheetName val="PTVT"/>
      <sheetName val="THVT"/>
      <sheetName val="CVC"/>
      <sheetName val="CVCM"/>
      <sheetName val="BG"/>
      <sheetName val="DToan"/>
      <sheetName val="Cheet14"/>
      <sheetName val="F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thdt"/>
      <sheetName val="ptvl0-1"/>
      <sheetName val="0-1"/>
      <sheetName val="ptvl4-5"/>
      <sheetName val="4-5"/>
      <sheetName val="ptvl3-4"/>
      <sheetName val="3-4"/>
      <sheetName val="ptvl2-3"/>
      <sheetName val="2-3"/>
      <sheetName val="vlcong"/>
      <sheetName val="ptvl1-2"/>
      <sheetName val="PHUTRO500"/>
      <sheetName val="BOQ-1"/>
      <sheetName val="Cofgty"/>
      <sheetName val="THKL"/>
      <sheetName val="CLVL"/>
      <sheetName val="CLVT Mong"/>
      <sheetName val="PTVT Mong"/>
      <sheetName val="DG Mong"/>
      <sheetName val="CLVT Than"/>
      <sheetName val="PTVT Than"/>
      <sheetName val="DG Than"/>
      <sheetName val="canh"/>
      <sheetName val="KLHT"/>
      <sheetName val="[PHUTRO500.xlsѝGia ban NK bq"/>
      <sheetName val="MTO REV.2(ARMOR)"/>
      <sheetName val="Sheut26"/>
      <sheetName val="Wall"/>
      <sheetName val="Breakdown bill"/>
      <sheetName val="Breakdown 2"/>
      <sheetName val="KJ 2002"/>
      <sheetName val="DS-Thuong 6T dau"/>
      <sheetName val="000000_x0010_0"/>
      <sheetName val="MTL(AG)"/>
      <sheetName val="XXPXXXXX"/>
      <sheetName val="pian tich DG"/>
      <sheetName val="nc"/>
      <sheetName val="vlieu"/>
      <sheetName val="lt-tl"/>
      <sheetName val="px3-tl"/>
      <sheetName val="px1-tl"/>
      <sheetName val="vp-tl"/>
      <sheetName val="px2,tb-tl"/>
      <sheetName val="th-qt"/>
      <sheetName val="bqt"/>
      <sheetName val="tl-khovt"/>
      <sheetName val="dtkhovt"/>
      <sheetName val="Sheet17"/>
      <sheetName val="PhongBan"/>
      <sheetName val="CCDUCU"/>
      <sheetName val="TONGHOP KH"/>
      <sheetName val="PBOKHAUHAO"/>
      <sheetName val="bluong"/>
      <sheetName val="dg"/>
      <sheetName val="banggia1"/>
      <sheetName val="khl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sheetData sheetId="347"/>
      <sheetData sheetId="348"/>
      <sheetData sheetId="349" refreshError="1"/>
      <sheetData sheetId="350" refreshError="1"/>
      <sheetData sheetId="351" refreshError="1"/>
      <sheetData sheetId="35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DG "/>
      <sheetName val="Gia vat tu"/>
      <sheetName val="SILICATE"/>
      <sheetName val="Sum_(2)"/>
      <sheetName val="Supplement1_(2)"/>
      <sheetName val="_Outdoor_drainage"/>
      <sheetName val="Gia_vat_tu"/>
      <sheetName val="DG_"/>
      <sheetName val="Quantity"/>
      <sheetName val="Tổng kê"/>
      <sheetName val="_x0000__x0000__x0000__x0000__x0000__x0000__x0000__x0000_"/>
      <sheetName val="QTM"/>
      <sheetName val="kethu"/>
      <sheetName val="kechi"/>
      <sheetName val="Sheet4"/>
      <sheetName val="131Th 02"/>
      <sheetName val="SPS 02"/>
      <sheetName val="QNH"/>
      <sheetName val="ktnh"/>
      <sheetName val="kcnh"/>
      <sheetName val="DLDT"/>
      <sheetName val="DZ 35"/>
      <sheetName val="Cto"/>
      <sheetName val="????????"/>
      <sheetName val="KKKKKKKK"/>
      <sheetName val="________"/>
      <sheetName val="T?ng kê"/>
      <sheetName val="gvt"/>
      <sheetName val="Sum_(2)1"/>
      <sheetName val="Supplement1_(2)1"/>
      <sheetName val="_Outdoor_drainage1"/>
      <sheetName val="Gia_vat_tu1"/>
      <sheetName val="DG_1"/>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BBXN0101 (2)"/>
      <sheetName val="BOQ-1"/>
      <sheetName val="tuong"/>
      <sheetName val="T_ng kê"/>
      <sheetName val="CPBT"/>
      <sheetName val="GVL"/>
      <sheetName val="chitimc"/>
      <sheetName val="Load1"/>
      <sheetName val="KL 35kV"/>
      <sheetName val="T.kê"/>
      <sheetName val="Bien ban"/>
      <sheetName val="THDG"/>
      <sheetName val="TB+VC"/>
      <sheetName val="BANGTRA"/>
      <sheetName val="DS-Thuong 6T dau"/>
      <sheetName val="Breakdown bill"/>
      <sheetName val="Breakdown 2"/>
      <sheetName val="Wall"/>
      <sheetName val="Check Long. L"/>
      <sheetName val="Check Long. U"/>
      <sheetName val="Elev"/>
      <sheetName val="Tong hop"/>
      <sheetName val="Liệt kê"/>
      <sheetName val="Sum _2_"/>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ong"/>
      <sheetName val="tonghop"/>
      <sheetName val="thso sanh"/>
      <sheetName val="dutoan"/>
      <sheetName val="dtk490-491(PAI)"/>
      <sheetName val="dtk490-491(PAII)"/>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Sum"/>
      <sheetName val="phùn tich DG"/>
      <sheetName val="Chart1"/>
      <sheetName val="DE "/>
      <sheetName val="MTO REV.0"/>
      <sheetName val="DO AM DT"/>
      <sheetName val="Đoàn Vay Tiền"/>
      <sheetName val="Nợ Đoàn"/>
      <sheetName val="tra-vat-lieu"/>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k490_x000d_491(PAI_x0009_"/>
      <sheetName val="QTNugc"/>
      <sheetName val="10000_x0010_00"/>
      <sheetName val="BANGTRA"/>
      <sheetName val="QMCT"/>
      <sheetName val="Input"/>
      <sheetName val="Ðoàn Vay Ti?n"/>
      <sheetName val="N? Ðoàn"/>
      <sheetName val="hieuchinh30.11"/>
      <sheetName val="Bcaonhanh"/>
      <sheetName val="chitieth.chinh"/>
      <sheetName val="trinhEVN29.8"/>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doan"/>
      <sheetName val="gia vat_x0000_lieu"/>
      <sheetName val="cong"/>
      <sheetName val="thdt"/>
      <sheetName val="th"/>
      <sheetName val="ptvl0-1"/>
      <sheetName val="0-1"/>
      <sheetName val="ptvl4-5"/>
      <sheetName val="4-5"/>
      <sheetName val="ptvl3-4"/>
      <sheetName val="3-4"/>
      <sheetName val="ptvl2-3"/>
      <sheetName val="2-3"/>
      <sheetName val="vlcong"/>
      <sheetName val="ptvl1-2"/>
      <sheetName val="1-2"/>
      <sheetName val="dtxl"/>
      <sheetName val="dtk486"/>
      <sheetName val="Qheet1"/>
      <sheetName val="Ðoàn Vay Ti_n"/>
      <sheetName val="N_ Ðoàn"/>
      <sheetName val=""/>
      <sheetName val="BanTinh"/>
      <sheetName val="Gia"/>
      <sheetName val="Breakdown bill"/>
      <sheetName val="Breakdown 2"/>
      <sheetName val="dtk490_x000d_491(PAI "/>
      <sheetName val="CN kho doi"/>
      <sheetName val="CTHTchua TTn?ib?"/>
      <sheetName val="CN2004 N?p TCT"/>
      <sheetName val="GIAVL"/>
      <sheetName val="Tinh truoc VAT"/>
      <sheetName val="CP khaosat(Congtinh)"/>
      <sheetName val="CP khaosat(tuyettinh)"/>
      <sheetName val="Bia"/>
      <sheetName val="Tai trong"/>
      <sheetName val="Pile-Br-Capacity"/>
      <sheetName val="dtk490_x000a_491(PAI_x0009_"/>
      <sheetName val="thso_sanh"/>
      <sheetName val="DG_"/>
      <sheetName val="gia vat"/>
      <sheetName val="Gia vat tu"/>
      <sheetName val="pc"/>
      <sheetName val="pt"/>
      <sheetName val="111"/>
      <sheetName val="th thu chi"/>
      <sheetName val="tam ung"/>
      <sheetName val="dtk490_x000a_491(PAI "/>
      <sheetName val="TTTram"/>
      <sheetName val="dtk490_491(PAI_x0009_"/>
      <sheetName val="CTHTchua TTn_ib_"/>
      <sheetName val="CN2004 N_p TCT"/>
      <sheetName val="dtk490_491(PAI "/>
      <sheetName val="gia vat?lieu"/>
      <sheetName val="CD2000"/>
      <sheetName val="G2G3_CDR_Dim"/>
      <sheetName val="G2_System_Inputs"/>
      <sheetName val="G2_TDT_Input"/>
      <sheetName val="G2_TDT_Advanced"/>
      <sheetName val="G2G3_GGSN_WC"/>
      <sheetName val="G3_System_Inputs"/>
      <sheetName val="G3_TDT_Input"/>
      <sheetName val="Temp"/>
      <sheetName val="Truot_nen"/>
      <sheetName val="gia vat_lieu"/>
      <sheetName val="T2"/>
      <sheetName val="T3"/>
      <sheetName val="T4"/>
      <sheetName val="T5"/>
      <sheetName val="THop"/>
      <sheetName val="THKD"/>
      <sheetName val="20000000"/>
      <sheetName val="30000000"/>
      <sheetName val="40000000"/>
      <sheetName val="CN kho ðoi"/>
      <sheetName val="CTHTchýa TTn?ib?"/>
      <sheetName val="Quantity"/>
      <sheetName val="Countries and Timezone"/>
      <sheetName val="BOQ-1"/>
      <sheetName val="TH kl cac cong tac"/>
      <sheetName val="KL cac cong tac chinh"/>
      <sheetName val="DGXL"/>
      <sheetName val="DM.DonVi (3)"/>
      <sheetName val="T.luc"/>
      <sheetName val="T.gian"/>
      <sheetName val="S.luong"/>
      <sheetName val="TD.Tho(1)"/>
      <sheetName val="TD.Tho(2)"/>
      <sheetName val="TD.Tho(3)"/>
      <sheetName val="Capdien"/>
      <sheetName val="CDPS"/>
      <sheetName val="dt{490-491(PAII)"/>
      <sheetName val="ĐoànРVay Tiền"/>
      <sheetName val="MTO REV.2(ARMOR)"/>
      <sheetName val="dTk490-490(PAHI)"/>
      <sheetName val="asphal"/>
      <sheetName val="Ref"/>
      <sheetName val="DG 285"/>
      <sheetName val="DG  286"/>
      <sheetName val="DG 85"/>
      <sheetName val="DG 89"/>
      <sheetName val="DG THIET BI"/>
      <sheetName val="DGVCTC 285"/>
      <sheetName val="hieuchinh30_11"/>
      <sheetName val="dtk490࠭491(PAI)"/>
      <sheetName val="DS-Thuong 6T dau"/>
      <sheetName val="DTnunc"/>
      <sheetName val="KKKKKKKK"/>
      <sheetName val="XL4Poppy_x0000__x0000__x0000__x0000__x0000__x0000__x0000__x0000__x0000__x0000__x0001__x0000_ʀӾ_x0000__x0004__x0000__x0000__x0000__x0000__x0000__x0000_"/>
      <sheetName val="10000_x005f_x0010_00"/>
      <sheetName val="@K3"/>
      <sheetName val="GIADINH+TKCNHAN"/>
      <sheetName val="cn"/>
      <sheetName val="110104"/>
      <sheetName val="160104"/>
      <sheetName val="260104"/>
      <sheetName val="040204"/>
      <sheetName val="130204"/>
      <sheetName val="230204"/>
      <sheetName val="OANH TDTKAH"/>
      <sheetName val="AHUY TKVP"/>
      <sheetName val="AHUYTKDQ"/>
      <sheetName val="sq"/>
      <sheetName val="Tổng kê"/>
      <sheetName val="TH VL, NC, DDHT Thanhphuoc"/>
      <sheetName val="h,"/>
      <sheetName val="Gia VL,NC,M"/>
      <sheetName val="Phan chung"/>
      <sheetName val="Names"/>
      <sheetName val="갑지"/>
      <sheetName val="BANG TONG HOP (2)"/>
      <sheetName val="토공"/>
      <sheetName val="IBASE"/>
      <sheetName val="CTHTchýa TTn_ib_"/>
      <sheetName val="Sheet!0"/>
      <sheetName val="Wall"/>
      <sheetName val="t.so"/>
      <sheetName val="DON GIA CAN THO"/>
      <sheetName val="VL,NC"/>
      <sheetName val="DG"/>
      <sheetName val="Ca may"/>
      <sheetName val="Btra"/>
      <sheetName val="Ktmo"/>
      <sheetName val="dtk490 491(PAI "/>
      <sheetName val="DM-7606"/>
      <sheetName val="DC_Q.1109"/>
      <sheetName val="DC_Q.1110"/>
      <sheetName val="DC_Q.1111"/>
      <sheetName val="DC_Q.1112"/>
      <sheetName val="DC_Q.1113"/>
      <sheetName val="Don gia"/>
      <sheetName val="dtk490_x005f_x000a_491(PAI_x005f_x0009_"/>
      <sheetName val="dtk490_x005f_x000d_491(PAI_x005f_x0009_"/>
      <sheetName val="dtk490_491(PAI_x005f_x0009_"/>
      <sheetName val="gia vat_x005f_x0000_lieu"/>
      <sheetName val="dtk490_x005f_x000d_491(PAI "/>
      <sheetName val="Girder"/>
      <sheetName val="KLHT"/>
      <sheetName val="chiet tinh"/>
      <sheetName val="Vat 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6B-2"/>
      <sheetName val="Sheet2"/>
      <sheetName val="XL4Poppy"/>
    </sheetNames>
    <sheetDataSet>
      <sheetData sheetId="0"/>
      <sheetData sheetId="1"/>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DGchitiet "/>
      <sheetName val="Gia_vat_tu"/>
      <sheetName val="CT35"/>
      <sheetName val=""/>
      <sheetName val="chiet tinh"/>
      <sheetName val="Sheet1"/>
      <sheetName val="TT-35KV+TBA"/>
      <sheetName val="MTC+NC"/>
      <sheetName val="Gia_vat_tu1"/>
      <sheetName val="Vat_tu"/>
      <sheetName val="chiet_tinh"/>
      <sheetName val="Gia_vat_tu2"/>
      <sheetName val="Gia_vat_tu3"/>
      <sheetName val="Gia_vat_tu4"/>
      <sheetName val="LEGEND"/>
      <sheetName val="TTDZ 679"/>
      <sheetName val="DG"/>
      <sheetName val="BTHCT"/>
      <sheetName val="BCD"/>
      <sheetName val="NXTHH"/>
      <sheetName val="Gia"/>
      <sheetName val="gvl"/>
      <sheetName val="btct"/>
      <sheetName val="Cau tao cot dai"/>
      <sheetName val="sheet12"/>
      <sheetName val="Bang chiet tinh TBA"/>
      <sheetName val="CPTNo"/>
      <sheetName val="Gia tri vat tu"/>
      <sheetName val="Bù giá CM"/>
      <sheetName val="CPTV(TR)"/>
    </sheetNames>
    <sheetDataSet>
      <sheetData sheetId="0" refreshError="1">
        <row r="45">
          <cell r="E45">
            <v>450000</v>
          </cell>
        </row>
        <row r="53">
          <cell r="E53">
            <v>135000</v>
          </cell>
        </row>
        <row r="55">
          <cell r="E55">
            <v>3500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thl"/>
      <sheetName val="thkp"/>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DO AM DT"/>
      <sheetName val="Sheet1"/>
      <sheetName val="ctTBA"/>
      <sheetName val="dtct cong"/>
      <sheetName val="Gia vat tu"/>
      <sheetName val="Tro giup"/>
      <sheetName val="20000000"/>
      <sheetName val="XL4Test5"/>
      <sheetName val="XL4Test5 (2)"/>
      <sheetName val="XL4Test5 (3)"/>
      <sheetName val="XL4Test5 (4)"/>
      <sheetName val="XL4Test5 (5)"/>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Bia"/>
      <sheetName val="THOP XL"/>
      <sheetName val="BGVL"/>
      <sheetName val="NC&amp;M"/>
      <sheetName val="DG Nen"/>
      <sheetName val="ML"/>
      <sheetName val="TT"/>
      <sheetName val="TD"/>
      <sheetName val="DV"/>
      <sheetName val="BMC"/>
      <sheetName val="DN"/>
      <sheetName val="DUL"/>
      <sheetName val="DTHH"/>
      <sheetName val="Dam chu"/>
      <sheetName val="Du Toan"/>
      <sheetName val="Thuc thanh"/>
      <sheetName val="Sheet2"/>
      <sheetName val="Sheet3"/>
      <sheetName val="tra-vat-lgeu"/>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IBASE"/>
      <sheetName val="Package1"/>
      <sheetName val="_x0000__x0000__x0000__x0000__x0000__x0000__x0000__x0000_"/>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Name"/>
      <sheetName val="Tổng kê"/>
      <sheetName val="AASHTO92"/>
      <sheetName val="Tổng hợp VT"/>
      <sheetName val="????????"/>
      <sheetName val="B2_31"/>
      <sheetName val="CL_XD1"/>
      <sheetName val="CHO_TC1"/>
      <sheetName val="Tinh_(m2)1"/>
      <sheetName val="DO_AM_DT1"/>
      <sheetName val="DG_1"/>
      <sheetName val="THCT"/>
      <sheetName val="THTram"/>
      <sheetName val="THDZ0,4"/>
      <sheetName val="TH DZ35"/>
      <sheetName val="KKKKKKKK"/>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KKKKKKKK (2)"/>
      <sheetName val="KKKKKKKK (3)"/>
      <sheetName val="KKKKKKKK (4)"/>
      <sheetName val="KKKKKKKK (5)"/>
      <sheetName val="Sum"/>
      <sheetName val="________"/>
      <sheetName val="DG_Nen"/>
      <sheetName val="TTTram"/>
      <sheetName val="Cao do thiet ke - Kthuoc"/>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Discounts"/>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Gia"/>
      <sheetName val="Tinh _x0008_m2)"/>
      <sheetName val="Ctinh 10kV"/>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QMCT"/>
      <sheetName val="BU GIA SAT"/>
      <sheetName val="TH_DZ35"/>
      <sheetName val="KTKT"/>
      <sheetName val="GT"/>
      <sheetName val="DS_HA_LOJG"/>
      <sheetName val="KKKKKKKK_(2)"/>
      <sheetName val="KKKKKKKK_(3)"/>
      <sheetName val="KKKKKKKK_(4)"/>
      <sheetName val="KKKKKKKK_(5)"/>
      <sheetName val="T_ng kê"/>
      <sheetName val="T_ng h_p VT"/>
      <sheetName val="T?ng kê"/>
      <sheetName val="T?ng h?p VT"/>
      <sheetName val="갑지"/>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BOQ-1"/>
      <sheetName val="경비2내역"/>
      <sheetName val="Luong+may"/>
      <sheetName val="Gia VL"/>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KH-Q1,Q2,01"/>
      <sheetName val="BanTinh"/>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L-Mechanical"/>
      <sheetName val="Ｎｏ.13"/>
      <sheetName val="Electrical Works"/>
      <sheetName val="H_T_ INCOMING SYSTEM"/>
      <sheetName val="Control"/>
      <sheetName val="PVAD-Cong"/>
      <sheetName val="MAIN GATE HOUSE"/>
      <sheetName val="THVATTU"/>
      <sheetName val="_x005f_x0000__x005f_x0000__x005f_x0000__x005f_x0000__x0"/>
      <sheetName val="현장별"/>
      <sheetName val="diachi"/>
    </sheetNames>
    <sheetDataSet>
      <sheetData sheetId="0" refreshError="1">
        <row r="23">
          <cell r="N23">
            <v>5500</v>
          </cell>
        </row>
        <row r="28">
          <cell r="N28">
            <v>1700000</v>
          </cell>
        </row>
        <row r="34">
          <cell r="N34">
            <v>27272.73</v>
          </cell>
        </row>
        <row r="35">
          <cell r="N35">
            <v>30454.55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_GC_Satthep"/>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Sheet1"/>
      <sheetName val="Sheet2"/>
      <sheetName val="Sheet3"/>
      <sheetName val="XL4Test5"/>
      <sheetName val="Gia_NC"/>
      <sheetName val="dtct cong"/>
      <sheetName val="COAT&amp;WRAP-QIOT-#3"/>
      <sheetName val="PNT-QUOT-#3"/>
      <sheetName val="Gia"/>
      <sheetName val="gvl"/>
      <sheetName val="Gia_GC_Satthep"/>
      <sheetName val="tra-vat-lieu"/>
      <sheetName val="gia vt,nc,may"/>
      <sheetName val="TTTram"/>
      <sheetName val="VAT &amp; CIT COMIN"/>
      <sheetName val="VN 9"/>
      <sheetName val="VN 8"/>
      <sheetName val="VN 6"/>
      <sheetName val="VN 3"/>
      <sheetName val="VN 1"/>
      <sheetName val="lot 10.1"/>
      <sheetName val="lot 10.2"/>
      <sheetName val="lot 11.1"/>
      <sheetName val="lot 11.2"/>
      <sheetName val="lot 12.1"/>
      <sheetName val="lot 12.2"/>
      <sheetName val="NEW-PANEL"/>
      <sheetName val="ctTBA"/>
      <sheetName val="Chart1"/>
      <sheetName val="mong + than"/>
      <sheetName val="h thien tt"/>
      <sheetName val="hoµn thien x trat"/>
      <sheetName val="~         "/>
      <sheetName val="XL4Poppy"/>
      <sheetName val="DGIAgoi1"/>
      <sheetName val="TH_TB"/>
      <sheetName val="bia_"/>
      <sheetName val="Gia_MBA_(2)"/>
      <sheetName val="Gi¸_tñ_bï"/>
      <sheetName val="Gia_KH"/>
      <sheetName val="GiaVT_XDCB"/>
      <sheetName val="Gia_MBA"/>
      <sheetName val="Cac_HS_hay_SD"/>
      <sheetName val="TTDZ22"/>
      <sheetName val="Tổng kê"/>
      <sheetName val="T_x0014_04"/>
      <sheetName val="bka "/>
      <sheetName val="ctdg"/>
      <sheetName val="tuon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en Dinh 1"/>
      <sheetName val="KLHT"/>
      <sheetName val="XT_Buoc 3"/>
      <sheetName val="Out"/>
      <sheetName val="Book 1 Summary"/>
      <sheetName val="DONVIBAN"/>
      <sheetName val="NGUON"/>
      <sheetName val="T?ng kê"/>
      <sheetName val="DATA"/>
      <sheetName val="daywork- Tham khao"/>
      <sheetName val="Chiet tinh"/>
      <sheetName val="hieuchinh30.11"/>
      <sheetName val="Gia_K_x0008_"/>
      <sheetName val="Cac_HP_hay_SD"/>
      <sheetName val="hoµn thien x tra4"/>
      <sheetName val="00 00000"/>
      <sheetName val="Phan dau"/>
      <sheetName val="T_ng kê"/>
      <sheetName val="Gia vat tu"/>
      <sheetName val="Quantity"/>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_TB1"/>
      <sheetName val="bia_1"/>
      <sheetName val="Gia_MBA_(2)1"/>
      <sheetName val="Gi¸_tñ_bï1"/>
      <sheetName val="Gia_KH1"/>
      <sheetName val="GiaVT_XDCB1"/>
      <sheetName val="Gia_MBA1"/>
      <sheetName val="Cac_HS_hay_SD1"/>
      <sheetName val="VAT_&amp;_CIT_COMIN"/>
      <sheetName val="VN_9"/>
      <sheetName val="VN_8"/>
      <sheetName val="VN_6"/>
      <sheetName val="VN_3"/>
      <sheetName val="VN_1"/>
      <sheetName val="lot_10_1"/>
      <sheetName val="lot_10_2"/>
      <sheetName val="lot_11_1"/>
      <sheetName val="lot_11_2"/>
      <sheetName val="lot_12_1"/>
      <sheetName val="lot_12_2"/>
      <sheetName val="dtct_cong"/>
      <sheetName val="mong_+_than"/>
      <sheetName val="h_thien_tt"/>
      <sheetName val="hoµn_thien_x_trat"/>
      <sheetName val="~_________"/>
      <sheetName val="gia_vt,nc,may"/>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DO AM DT"/>
      <sheetName val="Discounts"/>
      <sheetName val="PhÇnCK"/>
      <sheetName val="§gi¸"/>
      <sheetName val="_x0000__x0000__x0000__x0000__x0000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29HB"/>
      <sheetName val="DON GIA TRAM (3)"/>
      <sheetName val="DGXDCB_DD"/>
      <sheetName val="Sum"/>
      <sheetName val="Can doi "/>
      <sheetName val="KH-Q1,Q2,01"/>
      <sheetName val="tra-~at-lieu"/>
      <sheetName val="Economic Profit"/>
      <sheetName val="Bia"/>
      <sheetName val="Package1"/>
      <sheetName val="dtxl-DC"/>
      <sheetName val="TH VL, NC, DDHT Thanh0huoc"/>
      <sheetName val="KKKKKKKK"/>
      <sheetName val="Yen_Dinh_1"/>
      <sheetName val="00_00000"/>
      <sheetName val="????????"/>
      <sheetName val="T_x005f_x0014_04"/>
      <sheetName val="T_x005f_x005f_x005f_x0014_04"/>
      <sheetName val="T_x005f_x005f_x005f_x005f_x005f_x005f_x005f_x0014_04"/>
      <sheetName val="Gia_K_x005f_x0008_"/>
      <sheetName val="T?ng_kê"/>
      <sheetName val="BANG TONG HOP (2)"/>
      <sheetName val="BOQ-1"/>
      <sheetName val="________"/>
      <sheetName val="GVT"/>
      <sheetName val="FIRE ALARM _ FIRE FIGHTING"/>
      <sheetName val="BD-1"/>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KPVC-BD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dnc4"/>
      <sheetName val="KB"/>
      <sheetName val="DZ 0.4"/>
      <sheetName val="Solieu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FD"/>
      <sheetName val="GI"/>
      <sheetName val="EE (3)"/>
      <sheetName val="PAVEMENT"/>
      <sheetName val="TRAFFIC"/>
      <sheetName val="MTL$-INTER"/>
      <sheetName val="T_ng_kê1"/>
      <sheetName val="T_ng_kê2"/>
      <sheetName val="CTDZ6kv (gd1) "/>
      <sheetName val="CTDZ 0.4+cto (GD1)"/>
      <sheetName val="CTTBA (gd1)"/>
      <sheetName val="BanTinh"/>
      <sheetName val="Chi tiet"/>
      <sheetName val="FAB별"/>
      <sheetName val="VCTC"/>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DG "/>
      <sheetName val="Gi? t? b?"/>
      <sheetName val="ho?n thien x trat"/>
      <sheetName val="Gi?_t?_b?"/>
      <sheetName val="Lu? k? 2007"/>
      <sheetName val="T?ng k?"/>
      <sheetName val="Gi?_t?_b?1"/>
      <sheetName val="ho?n_thien_x_trat"/>
      <sheetName val="ho?n thien x tra4"/>
      <sheetName val="T_ng k?"/>
      <sheetName val="Ph?nCK"/>
      <sheetName val="?gi?"/>
      <sheetName val="149-2"/>
      <sheetName val="T_ng_kê3"/>
      <sheetName val="NMC"/>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THVT"/>
      <sheetName val="PTDM"/>
      <sheetName val="QMCT"/>
      <sheetName val="경비2내역"/>
      <sheetName val="Tke"/>
      <sheetName val="Ngay"/>
      <sheetName val="Ｎｏ.13"/>
      <sheetName val="ÄNANG"/>
      <sheetName val="Electrical Works"/>
      <sheetName val="H_T_ INCOMING SYSTEM"/>
      <sheetName val="B1-TDT"/>
      <sheetName val="PVAD-Cong"/>
      <sheetName val="L-Mechanical"/>
      <sheetName val="P10-Section P"/>
      <sheetName val="조선용암면"/>
      <sheetName val="electrical"/>
      <sheetName val="Analisa Upah &amp; Bahan Plum"/>
      <sheetName val="SEX"/>
      <sheetName val="BANGTRA"/>
      <sheetName val="Buy vs. Lease Car"/>
      <sheetName val="BG"/>
      <sheetName val="Input"/>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DK-KH"/>
      <sheetName val="dghn"/>
      <sheetName val="실행철강하도"/>
      <sheetName val="MAU DMP"/>
      <sheetName val="LM"/>
      <sheetName val="DZ22"/>
      <sheetName val="_x0000__x0000__x0000__x0000__x0"/>
      <sheetName val="SL dau tien"/>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THPDMoi__(2)10"/>
      <sheetName val="dongia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daywork-_Tham_khao9"/>
      <sheetName val="Book_1_Summary9"/>
      <sheetName val="bka_10"/>
      <sheetName val="hieuchinh30_119"/>
      <sheetName val="hoµn_thien_x_tra49"/>
      <sheetName val="DON_GIA_TRAM_(3)9"/>
      <sheetName val="00_000009"/>
      <sheetName val="Gia_vat_tu10"/>
      <sheetName val="T_ng_kê9"/>
      <sheetName val="Luü_kÕ_20076"/>
      <sheetName val="NXT_thang56"/>
      <sheetName val="NXT_thang6nam_076"/>
      <sheetName val="NXT_thang_26"/>
      <sheetName val="NXT_thang_36"/>
      <sheetName val="NXTon_thang16"/>
      <sheetName val="NXTthang_56"/>
      <sheetName val="NXT_thang_46"/>
      <sheetName val="NXT_hang_Ctao6"/>
      <sheetName val="NXTthang8_6"/>
      <sheetName val="VTu_T66"/>
      <sheetName val="Phan_dau6"/>
      <sheetName val="DO_AM_DT5"/>
      <sheetName val="Can_doi_4"/>
      <sheetName val="TH_VL,_NC,_DDHT_Thanh0huoc5"/>
      <sheetName val="Economic_Profit4"/>
      <sheetName val="THPDMoi__(2)7"/>
      <sheetName val="dongia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mong_+_than7"/>
      <sheetName val="h_thien_tt7"/>
      <sheetName val="hoµn_thien_x_trat7"/>
      <sheetName val="~_________7"/>
      <sheetName val="XT_Buoc_37"/>
      <sheetName val="Yen_Dinh_16"/>
      <sheetName val="bka_7"/>
      <sheetName val="daywork-_Tham_khao6"/>
      <sheetName val="Book_1_Summary6"/>
      <sheetName val="Chiet_tinh7"/>
      <sheetName val="Gia_vat_tu7"/>
      <sheetName val="hieuchinh30_116"/>
      <sheetName val="hoµn_thien_x_tra46"/>
      <sheetName val="Luü_kÕ_20073"/>
      <sheetName val="NXT_thang53"/>
      <sheetName val="NXT_thang6nam_073"/>
      <sheetName val="NXT_thang_23"/>
      <sheetName val="NXT_thang_33"/>
      <sheetName val="NXTon_thang13"/>
      <sheetName val="NXTthang_53"/>
      <sheetName val="NXT_thang_43"/>
      <sheetName val="NXT_hang_Ctao3"/>
      <sheetName val="NXTthang8_3"/>
      <sheetName val="VTu_T63"/>
      <sheetName val="00_000006"/>
      <sheetName val="DO_AM_DT2"/>
      <sheetName val="Phan_dau3"/>
      <sheetName val="TH_VL,_NC,_DDHT_Thanh0huoc2"/>
      <sheetName val="DON_GIA_TRAM_(3)6"/>
      <sheetName val="IBASE"/>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Sheet1"/>
      <sheetName val="Sheet2"/>
      <sheetName val="Sheet3"/>
      <sheetName val=""/>
      <sheetName val="TT-35KV+TBA"/>
      <sheetName val="Main"/>
      <sheetName val="Eng"/>
      <sheetName val="NC"/>
      <sheetName val="vua(c)"/>
      <sheetName val="TNHCHINH"/>
      <sheetName val="qui_1"/>
      <sheetName val="qui_2"/>
      <sheetName val="qui_3"/>
      <sheetName val="Qui_4"/>
      <sheetName val="Thanh_ly"/>
      <sheetName val="Sheet13"/>
      <sheetName val="Sheet14"/>
      <sheetName val="qui1"/>
      <sheetName val="qui2"/>
      <sheetName val="qui3"/>
      <sheetName val="qui4"/>
      <sheetName val="So dang ky chung tu ghi so"/>
      <sheetName val="THCT"/>
      <sheetName val="THDZ0,4"/>
      <sheetName val="TH DZ35"/>
      <sheetName val="THTram"/>
      <sheetName val="gvl"/>
      <sheetName val="TBA110ThoXuan"/>
      <sheetName val="DonGiaLD"/>
      <sheetName val="chitimc"/>
      <sheetName val="Giathanh1m3BT"/>
      <sheetName val="Ma VT"/>
      <sheetName val="Vay"/>
      <sheetName val="Lç khoan LK1"/>
      <sheetName val="BK04"/>
      <sheetName val="BCD"/>
      <sheetName val="SOCAI"/>
      <sheetName val="B02I"/>
      <sheetName val="B02II"/>
      <sheetName val="PL-KT"/>
      <sheetName val="B03"/>
      <sheetName val="B05a"/>
      <sheetName val="B06I"/>
      <sheetName val="B06II"/>
      <sheetName val="B06III"/>
      <sheetName val="THKphi"/>
      <sheetName val="KKTM"/>
      <sheetName val="BClai"/>
      <sheetName val="data"/>
      <sheetName val="TDTKP (2)"/>
      <sheetName val="TONGKE3p"/>
      <sheetName val="CHITIET VL-NC-DDTT3PHA "/>
      <sheetName val="CHITIET VL-NC-TT1p"/>
      <sheetName val="TT-35KV+T쐤A"/>
      <sheetName val="Nhan cong"/>
      <sheetName val="PHU LUC2"/>
      <sheetName val="CHITIET"/>
      <sheetName val="MATK"/>
      <sheetName val="luong"/>
      <sheetName val="KPT"/>
      <sheetName val="tra-vat-lieu"/>
      <sheetName val="GiaVL"/>
      <sheetName val="MTO REV.0"/>
      <sheetName val="giathanh1"/>
      <sheetName val="DON GIA"/>
      <sheetName val="lam_moi"/>
      <sheetName val="dongia _2_"/>
      <sheetName val="TONG HOP VL_NC TT"/>
      <sheetName val="TH_TB_"/>
      <sheetName val="bia_"/>
      <sheetName val="CT_ghi_so"/>
      <sheetName val="So_TH_Xe_VCHD"/>
      <sheetName val="QT_xe_noi_bo"/>
      <sheetName val="TH_Cuoc_vc_Xe_HD"/>
      <sheetName val="Luong_xe_noi_bo"/>
      <sheetName val="TH_vc-MiSa"/>
      <sheetName val="CHITIET-DZ04"/>
      <sheetName val="CHITIET VL-NC-TT -1p"/>
      <sheetName val="TONG HOP VL-NC TT"/>
      <sheetName val="TDTKP1"/>
      <sheetName val="KPVC-BD "/>
      <sheetName val="So_dang_ky_chung_tu_ghi_so"/>
      <sheetName val="TH_DZ35"/>
      <sheetName val="Lç_khoan_LK1"/>
      <sheetName val="TDTKP_(2)"/>
      <sheetName val="CHITIET_VL-NC-DDTT3PHA_"/>
      <sheetName val="CHITIET_VL-NC-TT1p"/>
      <sheetName val="Ma_VT"/>
      <sheetName val="dtxl"/>
      <sheetName val="CPBT"/>
      <sheetName val="TBA"/>
      <sheetName val="DZ22"/>
      <sheetName val="TTDZ22"/>
      <sheetName val="Chiet tinh BS"/>
      <sheetName val="K(2)"/>
      <sheetName val="BKL"/>
      <sheetName val="PhaDoMong"/>
      <sheetName val="Tinh toan"/>
      <sheetName val="QI"/>
      <sheetName val="QTOAN"/>
      <sheetName val="Mong"/>
      <sheetName val="CT Thang Mo"/>
      <sheetName val="Du toan"/>
      <sheetName val="Div. 11"/>
      <sheetName val="Div 13"/>
      <sheetName val="Div. 14"/>
      <sheetName val="Div. 15A"/>
      <sheetName val="Div. 15A.1"/>
      <sheetName val="Div. 15B"/>
      <sheetName val="Div. 15C"/>
      <sheetName val="Div. 15D"/>
      <sheetName val="Div 16A"/>
      <sheetName val="Div 1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 val="THCT"/>
      <sheetName val="THDZ0,4"/>
      <sheetName val="TH DZ35"/>
      <sheetName val="ctTBA"/>
      <sheetName val="gvl"/>
      <sheetName val="Gia_GC_Satth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T_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22">
          <cell r="F22">
            <v>1160576.3809523811</v>
          </cell>
        </row>
      </sheetData>
      <sheetData sheetId="5" refreshError="1"/>
      <sheetData sheetId="6" refreshError="1"/>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2"/>
      <sheetName val="Sheet3"/>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Gia VL"/>
      <sheetName val="Bang gia ca may"/>
      <sheetName val="Bang luong CB"/>
      <sheetName val="Bang P.tich CT"/>
      <sheetName val="D.toan chi tiet"/>
      <sheetName val="Bang TH Dtoan"/>
      <sheetName val="XXXXXXXX"/>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5 nam (tach)"/>
      <sheetName val="5 nam (tach) (2)"/>
      <sheetName val="KH 2003"/>
      <sheetName val="T3"/>
      <sheetName val="KCT moi"/>
      <sheetName val="KCT moi (2)"/>
      <sheetName val="Hoi"/>
      <sheetName val="T4"/>
      <sheetName val="T5"/>
      <sheetName val="Quytien mat2003 baocao)"/>
      <sheetName val="T4 (2)"/>
      <sheetName val="T6"/>
      <sheetName val="T6Bich"/>
      <sheetName val="Tong San luong"/>
      <sheetName val="TQT"/>
      <sheetName val="Tong Quyettoan"/>
      <sheetName val="Quyettoan 2001"/>
      <sheetName val="TT tam ung"/>
      <sheetName val="QT thue 2001"/>
      <sheetName val="P bo CPC 2001"/>
      <sheetName val="PB KHTS 2001"/>
      <sheetName val="Dieuchinh thueVAT"/>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BL01"/>
      <sheetName val="BL02"/>
      <sheetName val="BL03"/>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Thu"/>
      <sheetName val="Ph-Thu (2)"/>
      <sheetName val="PC (2)"/>
      <sheetName val="Chart2"/>
      <sheetName val="Chart1"/>
      <sheetName val="PC (3)"/>
      <sheetName val="tong hop"/>
      <sheetName val="phan tich DG"/>
      <sheetName val="gia vat lieu"/>
      <sheetName val="gia xe may"/>
      <sheetName val="gia nhan cong"/>
      <sheetName val="NEW_PANEL"/>
      <sheetName val="504"/>
      <sheetName val="807"/>
      <sheetName val="809"/>
      <sheetName val="801"/>
      <sheetName val="10-3"/>
      <sheetName val="CAVICO"/>
      <sheetName val="SD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Phantich"/>
      <sheetName val="Toan_DA"/>
      <sheetName val="2004"/>
      <sheetName val="2005"/>
      <sheetName val="PANEL ?????"/>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KHOI LUONG"/>
      <sheetName val="TK331A"/>
      <sheetName val="TK131B"/>
      <sheetName val="TK131A"/>
      <sheetName val="TK 331c1"/>
      <sheetName val="TK331C"/>
      <sheetName val="CT331-2003"/>
      <sheetName val="CT 331"/>
      <sheetName val="CT131-2003"/>
      <sheetName val="CT 131"/>
      <sheetName val="TK331B"/>
      <sheetName val="ton tam"/>
      <sheetName val="Thep hinh"/>
      <sheetName val="p-in"/>
      <sheetName val="DSKH HN"/>
      <sheetName val="NKY "/>
      <sheetName val="DS-TT"/>
      <sheetName val=" HN NHAP"/>
      <sheetName val="KHO HN"/>
      <sheetName val="CNO "/>
      <sheetName val="Sheet4"/>
      <sheetName val="cong40_x0016_-410"/>
      <sheetName val="[heet30"/>
      <sheetName val="Sheep75"/>
      <sheetName val=""/>
      <sheetName val="kh Òv-10"/>
      <sheetName val="gia vat mieu"/>
      <sheetName val="DTCT"/>
      <sheetName val="PTVT"/>
      <sheetName val="THDT"/>
      <sheetName val="THVT"/>
      <sheetName val="THGT"/>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400-415.37"/>
      <sheetName val="KL NR2"/>
      <sheetName val="NR2 565 PQ DQ"/>
      <sheetName val="565 DD"/>
      <sheetName val="M2-415.37"/>
      <sheetName val="Cong"/>
      <sheetName val="507 PQ"/>
      <sheetName val="507 DD"/>
      <sheetName val=" Subbase"/>
      <sheetName val="NR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han dap J9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55 SBasa"/>
      <sheetName val="[PANEL.XLSŝQT thue 2001"/>
      <sheetName val="Sheet5"/>
      <sheetName val="Sheet6"/>
      <sheetName val="Sheet7"/>
      <sheetName val="Sheet8"/>
      <sheetName val="Sheet9"/>
      <sheetName val="Sheet10"/>
      <sheetName val="Sheet13"/>
      <sheetName val="Sheet14"/>
      <sheetName val="Sheet15"/>
      <sheetName val="Sheet16"/>
      <sheetName val="TH FF140"/>
      <sheetName val="TH FF177"/>
      <sheetName val="Tien dat HD"/>
      <sheetName val="TH cong no"/>
      <sheetName val="12.03"/>
      <sheetName val="1.04"/>
      <sheetName val="2.04"/>
      <sheetName val="3.04"/>
      <sheetName val="4.04"/>
      <sheetName val="k`28-10"/>
      <sheetName val="Tuan B_x0000_ao"/>
      <sheetName val="[PANEL.XLS_x001d_T5"/>
      <sheetName val="SŨeet3"/>
      <sheetName val="Shaet28"/>
      <sheetName val="Sheetး6"/>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nuoc"/>
      <sheetName val="Dot - 2"/>
      <sheetName val="Dot 1"/>
      <sheetName val="PDV+XE"/>
      <sheetName val="ct6- 1"/>
      <sheetName val="ct6-2"/>
      <sheetName val="gvl"/>
      <sheetName val="Bang PTKL/Luu"/>
      <sheetName val="HD thu mea cat soi "/>
      <sheetName val="Mau co 02C"/>
      <sheetName val="UH"/>
      <sheetName val="Ma 787"/>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Bang CC (2)"/>
      <sheetName val="Nhat trinh"/>
      <sheetName val="Tien An T11"/>
      <sheetName val="DNPD-QL"/>
      <sheetName val="Bang luong"/>
      <sheetName val="Bang CC"/>
      <sheetName val=" Luong nghien "/>
      <sheetName val="QT-LN"/>
      <sheetName val="Bi2_x0000__x0000_"/>
      <sheetName val="Thg 2"/>
      <sheetName val="Thg 3"/>
      <sheetName val="Thg 4"/>
      <sheetName val="thg5"/>
      <sheetName val="Thg6"/>
      <sheetName val="Thg7"/>
      <sheetName val="thang1"/>
      <sheetName val="thang2"/>
      <sheetName val="Giantiep"/>
      <sheetName val="Phucvu"/>
      <sheetName val="PXBTso1_SLa"/>
      <sheetName val="PXBT TQuang"/>
      <sheetName val="Doicogioi"/>
      <sheetName val="Ba⁮g luong CB"/>
      <sheetName val="KHTV _x0003__x0000_-2003"/>
      <sheetName val="7000ð000"/>
      <sheetName val="h00000ð0"/>
      <sheetName val="i00ð0000"/>
      <sheetName val="Bang lu哜ng CB"/>
      <sheetName val="Hni"/>
      <sheetName val="tuong"/>
      <sheetName val="NEW-PAN၅L"/>
      <sheetName val="PXnghien"/>
      <sheetName val="BTHLT01&amp;0205"/>
      <sheetName val="Dien+T U"/>
      <sheetName val="DS chi tet TQ"/>
      <sheetName val="Doan phi"/>
      <sheetName val="Phuc vu"/>
      <sheetName val="May Phat"/>
      <sheetName val="1813"/>
      <sheetName val="[PANEL.XLSၝXL4Test5"/>
      <sheetName val="ctTBA"/>
      <sheetName val="Gia"/>
      <sheetName val="[PANEL.XLS][PANEL.XLS]Bang PTKL"/>
      <sheetName val="mau 1"/>
      <sheetName val="mau 10"/>
      <sheetName val="mau 2"/>
      <sheetName val="mau 3"/>
      <sheetName val="mau 4"/>
      <sheetName val="Tai san luu dong"/>
      <sheetName val="K.lwongSP"/>
      <sheetName val="Chu Dau Tu"/>
      <sheetName val="QLNN"/>
      <sheetName val="Lop Tin Hoc"/>
      <sheetName val="Doan TN"/>
      <sheetName val="MTTQ"/>
      <sheetName val="Lop VP"/>
      <sheetName val="Hoi CCB"/>
      <sheetName val="Hoi ND"/>
      <sheetName val="Hoi PN"/>
      <sheetName val="Lop DT nghe"/>
      <sheetName val="KNKL"/>
      <sheetName val="ht 24,11"/>
      <sheetName val="Tuan B"/>
      <sheetName val="T.hop"/>
      <sheetName val="tamung"/>
      <sheetName val="xeploai"/>
      <sheetName val="anca+BX"/>
      <sheetName val="Bang ke TL"/>
      <sheetName val="TTbaohiemXH"/>
      <sheetName val="Ht1r8"/>
      <sheetName val="So quy 2007"/>
      <sheetName val="Tu PC 58"/>
      <sheetName val="THCP198"/>
      <sheetName val="Huong bien "/>
      <sheetName val="NM Sua "/>
      <sheetName val="L Thuc "/>
      <sheetName val="San gat "/>
      <sheetName val="H Chat mo "/>
      <sheetName val="Xang dau "/>
      <sheetName val="Hai Yen"/>
      <sheetName val="cang le "/>
      <sheetName val="HTan"/>
      <sheetName val="01,04"/>
      <sheetName val="nt 05  chuantien cong ty1lan 03"/>
      <sheetName val="14C-"/>
      <sheetName val="14C-SB2"/>
      <sheetName val="TOFG HOP K L"/>
      <sheetName val="Bang PTKL)Luu"/>
      <sheetName val="TTKD- TAM BAN 408"/>
      <sheetName val="Shaet42"/>
      <sheetName val="kh 30%11"/>
      <sheetName val="kh 17)11"/>
      <sheetName val="Kh 6%10"/>
      <sheetName val="22-8"/>
      <sheetName val="pbcpchufg"/>
      <sheetName val="Boiduongkiemke"/>
      <sheetName val="Tonghopgiatri"/>
      <sheetName val="Kiemke30-6"/>
      <sheetName val="Uon'Bi"/>
      <sheetName val="O252 AC"/>
      <sheetName val="KHThufonT4-2003"/>
      <sheetName val="[PANEL.XLS]Bang PTKL/Luu"/>
      <sheetName val="Tu PC 33 - 57"/>
      <sheetName val="PC tu 01 - 32"/>
      <sheetName val="PT tu 01"/>
      <sheetName val="So quy NH"/>
      <sheetName val="Bia so quy"/>
      <sheetName val="bo"/>
      <sheetName val="Sh%et36"/>
      <sheetName val="DHTN"/>
      <sheetName val="02.04"/>
      <sheetName val="03,04"/>
      <sheetName val="04,04"/>
      <sheetName val="05,04"/>
      <sheetName val="06,04"/>
      <sheetName val="7,04"/>
      <sheetName val="8,04"/>
      <sheetName val="TH2.04"/>
      <sheetName val="3331HONG"/>
      <sheetName val="3331HOA"/>
      <sheetName val="133HOA"/>
      <sheetName val="133HUY"/>
      <sheetName val="133HONG"/>
      <sheetName val="th1.04"/>
      <sheetName val="gia vt,nc,may"/>
      <sheetName val="giathau"/>
      <sheetName val="ct2 - 1"/>
      <sheetName val="ct2-2"/>
      <sheetName val="[PANEL.XLSYSheet46"/>
      <sheetName val="phieuchi (5)"/>
      <sheetName val="phieuchi CD(6)"/>
      <sheetName val="phieuThuCD (7)"/>
      <sheetName val="Biat1 (8)"/>
      <sheetName val="Biat1 (10)"/>
      <sheetName val="Biat1 (9)"/>
      <sheetName val="keno (2)"/>
      <sheetName val="UOC CP 2004 "/>
      <sheetName val="00000001"/>
      <sheetName val="P.Thu"/>
      <sheetName val="P.Chi"/>
      <sheetName val="C.tu co NH"/>
      <sheetName val="C.tu no NH"/>
      <sheetName val="P.N.K"/>
      <sheetName val="PXKLD"/>
      <sheetName val="PNKTP"/>
      <sheetName val="HDMH"/>
      <sheetName val="HDBH"/>
      <sheetName val="PXKBH"/>
      <sheetName val="P.bo T.Luong"/>
      <sheetName val="C.Tu ghi so"/>
      <sheetName val="C.doi PS"/>
      <sheetName val="P.Bo C.Cu"/>
      <sheetName val="cmng411-415+500"/>
      <sheetName val="Shuet39"/>
      <sheetName val="_x0000__x0004__x0000__x0000__x0000__x0010__x0000_Y"/>
      <sheetName val="Sheed89"/>
      <sheetName val=" ct16"/>
      <sheetName val="bc xe tth"/>
      <sheetName val="soke toan cno"/>
      <sheetName val="bccno"/>
      <sheetName val="bang thong ke"/>
      <sheetName val="bcdv"/>
      <sheetName val="bcchi tiet"/>
      <sheetName val="Tuan 1"/>
      <sheetName val="Tuan 2"/>
      <sheetName val="Tuan 3"/>
      <sheetName val="Tuan 4"/>
      <sheetName val="[PANEL.XLSsQT thue 2001"/>
      <sheetName val="SUeet3"/>
      <sheetName val="Sheet?6"/>
      <sheetName val="dt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refreshError="1"/>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sheetData sheetId="777"/>
      <sheetData sheetId="778"/>
      <sheetData sheetId="779"/>
      <sheetData sheetId="780"/>
      <sheetData sheetId="781"/>
      <sheetData sheetId="782" refreshError="1"/>
      <sheetData sheetId="783" refreshError="1"/>
      <sheetData sheetId="784" refreshError="1"/>
      <sheetData sheetId="785"/>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refreshError="1"/>
      <sheetData sheetId="819"/>
      <sheetData sheetId="820"/>
      <sheetData sheetId="821"/>
      <sheetData sheetId="822"/>
      <sheetData sheetId="823"/>
      <sheetData sheetId="824"/>
      <sheetData sheetId="825"/>
      <sheetData sheetId="826"/>
      <sheetData sheetId="827"/>
      <sheetData sheetId="828"/>
      <sheetData sheetId="829"/>
      <sheetData sheetId="830"/>
      <sheetData sheetId="831" refreshError="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refreshError="1"/>
      <sheetData sheetId="846"/>
      <sheetData sheetId="847" refreshError="1"/>
      <sheetData sheetId="848"/>
      <sheetData sheetId="849"/>
      <sheetData sheetId="850"/>
      <sheetData sheetId="851"/>
      <sheetData sheetId="852"/>
      <sheetData sheetId="853"/>
      <sheetData sheetId="854"/>
      <sheetData sheetId="855" refreshError="1"/>
      <sheetData sheetId="856" refreshError="1"/>
      <sheetData sheetId="857"/>
      <sheetData sheetId="858"/>
      <sheetData sheetId="859"/>
      <sheetData sheetId="860"/>
      <sheetData sheetId="861"/>
      <sheetData sheetId="862"/>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refreshError="1"/>
      <sheetData sheetId="914" refreshError="1"/>
      <sheetData sheetId="915" refreshError="1"/>
      <sheetData sheetId="91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LM"/>
    </sheetNames>
    <sheetDataSet>
      <sheetData sheetId="0" refreshError="1">
        <row r="6">
          <cell r="B6" t="str">
            <v>VËt liÖu</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E28">
            <v>4447.62</v>
          </cell>
        </row>
        <row r="29">
          <cell r="A29" t="str">
            <v>8000</v>
          </cell>
          <cell r="B29" t="str">
            <v>ThÐp trßn D&lt;= 12mm A2</v>
          </cell>
          <cell r="C29" t="str">
            <v>kg</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row>
        <row r="70">
          <cell r="A70" t="str">
            <v>0406</v>
          </cell>
          <cell r="B70" t="str">
            <v>èng bª t«ng ly t©m D400mm (èng dµi 2m)</v>
          </cell>
          <cell r="C70" t="str">
            <v>m</v>
          </cell>
          <cell r="D70">
            <v>645.54</v>
          </cell>
          <cell r="E70">
            <v>104761.9</v>
          </cell>
        </row>
        <row r="71">
          <cell r="A71">
            <v>8001</v>
          </cell>
          <cell r="B71" t="str">
            <v>N¾p ga gang</v>
          </cell>
          <cell r="C71" t="str">
            <v>c¸i</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B80" t="str">
            <v>M¸y thi c«ng</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F98">
            <v>50057508</v>
          </cell>
        </row>
        <row r="99">
          <cell r="A99" t="str">
            <v>.</v>
          </cell>
          <cell r="B99" t="str">
            <v>Nh©n c«ng kh¸c</v>
          </cell>
        </row>
        <row r="100">
          <cell r="A100" t="str">
            <v>.</v>
          </cell>
          <cell r="B100" t="str">
            <v>M¸y thi c«ng kh¸c</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row>
        <row r="125">
          <cell r="A125" t="str">
            <v>b</v>
          </cell>
          <cell r="B125" t="str">
            <v>§óc tÊm ®an mèi nèi</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row>
        <row r="130">
          <cell r="A130" t="str">
            <v>b</v>
          </cell>
          <cell r="B130" t="str">
            <v>§óc tÊm ®an mèi nèi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CPXD"/>
      <sheetName val="TH dutoan (2)"/>
      <sheetName val="TRaCuu957"/>
      <sheetName val="NS"/>
      <sheetName val="TH PL uy ban"/>
      <sheetName val="TH thamtra"/>
      <sheetName val="Sheet2"/>
      <sheetName val="TTCCT"/>
      <sheetName val="THKP HM"/>
      <sheetName val="CHIEMDUNDAT"/>
      <sheetName val="Sheet3"/>
      <sheetName val="Sheet1"/>
      <sheetName val="THXD (DGT)"/>
      <sheetName val="THXD (cap quang)"/>
      <sheetName val="GPMB"/>
      <sheetName val="DTCT"/>
      <sheetName val="PTVT"/>
      <sheetName val="THVT"/>
      <sheetName val="Giá tháng"/>
      <sheetName val="PTDG chitiet"/>
      <sheetName val="BuMayTC"/>
      <sheetName val="Cước VC"/>
      <sheetName val="SN BTN"/>
      <sheetName val="ca may SN BTN"/>
      <sheetName val="KLNĐ"/>
      <sheetName val="TH CONG"/>
      <sheetName val="PTDG vữa XM PC40"/>
      <sheetName val="Kl cau"/>
      <sheetName val="TBG"/>
      <sheetName val="thkt-bvtc"/>
      <sheetName val="KSTK"/>
      <sheetName val="T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ngoai"/>
      <sheetName val="Bia du toan"/>
      <sheetName val="Thuyet minh BXL"/>
      <sheetName val="Thuyet minh B2"/>
      <sheetName val="Tong hop kinh phi"/>
      <sheetName val="Du toan"/>
      <sheetName val="Chenh lech vat tu"/>
      <sheetName val="Du thau"/>
      <sheetName val="Don gia chi tiet"/>
      <sheetName val="Phan tich vat tu"/>
      <sheetName val="Tong hop vat tu"/>
      <sheetName val="Gia tri vat tu"/>
      <sheetName val="Chi phi van chuyen"/>
      <sheetName val="Gia giao VL den HT"/>
      <sheetName val="Gia VL den HT"/>
      <sheetName val="Tu van Thiet ke"/>
      <sheetName val="QD 957-2009"/>
      <sheetName val="Cong van 1751"/>
      <sheetName val="Bang tra Chi phi khac"/>
      <sheetName val="Tong hop DTCT"/>
      <sheetName val="Tong hop CPTB"/>
      <sheetName val="Tong hop DT CPXD TH"/>
      <sheetName val="Tien do thi cong"/>
      <sheetName val="Bia lot"/>
      <sheetName val="Thuyet minh"/>
      <sheetName val="Config"/>
    </sheetNames>
    <sheetDataSet>
      <sheetData sheetId="0"/>
      <sheetData sheetId="1"/>
      <sheetData sheetId="2"/>
      <sheetData sheetId="3"/>
      <sheetData sheetId="4"/>
      <sheetData sheetId="5"/>
      <sheetData sheetId="6">
        <row r="1">
          <cell r="B1">
            <v>0</v>
          </cell>
          <cell r="C1">
            <v>0</v>
          </cell>
          <cell r="D1">
            <v>0</v>
          </cell>
          <cell r="E1">
            <v>0</v>
          </cell>
          <cell r="F1">
            <v>0</v>
          </cell>
          <cell r="G1">
            <v>0</v>
          </cell>
        </row>
        <row r="2">
          <cell r="B2">
            <v>0</v>
          </cell>
          <cell r="C2">
            <v>0</v>
          </cell>
          <cell r="D2">
            <v>0</v>
          </cell>
          <cell r="E2">
            <v>0</v>
          </cell>
          <cell r="F2">
            <v>0</v>
          </cell>
          <cell r="G2">
            <v>0</v>
          </cell>
        </row>
        <row r="3">
          <cell r="B3">
            <v>0</v>
          </cell>
          <cell r="C3">
            <v>0</v>
          </cell>
          <cell r="D3">
            <v>0</v>
          </cell>
          <cell r="E3">
            <v>0</v>
          </cell>
          <cell r="F3">
            <v>0</v>
          </cell>
          <cell r="G3">
            <v>0</v>
          </cell>
        </row>
        <row r="5">
          <cell r="B5" t="str">
            <v>M· hiÖu</v>
          </cell>
          <cell r="C5" t="str">
            <v>Tªn vËt t­</v>
          </cell>
          <cell r="D5" t="str">
            <v>§¬n vÞ</v>
          </cell>
          <cell r="E5" t="str">
            <v>Khèi l­îng</v>
          </cell>
          <cell r="F5" t="str">
            <v>§¬n gi¸</v>
          </cell>
          <cell r="G5">
            <v>0</v>
          </cell>
        </row>
        <row r="6">
          <cell r="B6">
            <v>0</v>
          </cell>
          <cell r="C6">
            <v>0</v>
          </cell>
          <cell r="D6">
            <v>0</v>
          </cell>
          <cell r="E6">
            <v>0</v>
          </cell>
          <cell r="F6" t="str">
            <v>Gèc</v>
          </cell>
          <cell r="G6" t="str">
            <v>Th«ng b¸o</v>
          </cell>
        </row>
        <row r="7">
          <cell r="B7">
            <v>0</v>
          </cell>
          <cell r="C7" t="str">
            <v>VËt liÖu</v>
          </cell>
          <cell r="D7">
            <v>0</v>
          </cell>
          <cell r="E7">
            <v>0</v>
          </cell>
          <cell r="F7">
            <v>0</v>
          </cell>
          <cell r="G7">
            <v>0</v>
          </cell>
        </row>
        <row r="8">
          <cell r="B8" t="str">
            <v>:A.0357</v>
          </cell>
          <cell r="C8" t="str">
            <v>Bu l«ng M16</v>
          </cell>
          <cell r="D8" t="str">
            <v>c¸i</v>
          </cell>
          <cell r="E8">
            <v>24</v>
          </cell>
          <cell r="F8">
            <v>4100</v>
          </cell>
          <cell r="G8">
            <v>4100</v>
          </cell>
        </row>
        <row r="9">
          <cell r="B9" t="str">
            <v>:A.0358</v>
          </cell>
          <cell r="C9" t="str">
            <v>Bu l«ng M16-M20</v>
          </cell>
          <cell r="D9" t="str">
            <v>bé</v>
          </cell>
          <cell r="E9">
            <v>72</v>
          </cell>
          <cell r="F9">
            <v>4100</v>
          </cell>
          <cell r="G9">
            <v>4100</v>
          </cell>
        </row>
        <row r="10">
          <cell r="B10" t="str">
            <v>:A.0366</v>
          </cell>
          <cell r="C10" t="str">
            <v>Bu l«ng M18x20</v>
          </cell>
          <cell r="D10" t="str">
            <v>c¸i</v>
          </cell>
          <cell r="E10">
            <v>42</v>
          </cell>
          <cell r="F10">
            <v>4000</v>
          </cell>
          <cell r="G10">
            <v>4000</v>
          </cell>
        </row>
        <row r="11">
          <cell r="B11" t="str">
            <v>:A.0506</v>
          </cell>
          <cell r="C11" t="str">
            <v>C¸t ®en</v>
          </cell>
          <cell r="D11" t="str">
            <v>m3</v>
          </cell>
          <cell r="E11">
            <v>181.82879999999997</v>
          </cell>
          <cell r="F11">
            <v>55000</v>
          </cell>
          <cell r="G11">
            <v>62843</v>
          </cell>
        </row>
        <row r="12">
          <cell r="B12" t="str">
            <v>:A.0509</v>
          </cell>
          <cell r="C12" t="str">
            <v>C¸t mÞn ML=0,7-1,4</v>
          </cell>
          <cell r="D12" t="str">
            <v>m3</v>
          </cell>
          <cell r="E12">
            <v>1.1903236000000001</v>
          </cell>
          <cell r="F12">
            <v>61000</v>
          </cell>
          <cell r="G12">
            <v>71663</v>
          </cell>
        </row>
        <row r="13">
          <cell r="B13" t="str">
            <v>:A.0511</v>
          </cell>
          <cell r="C13" t="str">
            <v>C¸t mÞn ML=1,5-2,0</v>
          </cell>
          <cell r="D13" t="str">
            <v>m3</v>
          </cell>
          <cell r="E13">
            <v>2.3488410000000002</v>
          </cell>
          <cell r="F13">
            <v>61000</v>
          </cell>
          <cell r="G13">
            <v>71663</v>
          </cell>
        </row>
        <row r="14">
          <cell r="B14" t="str">
            <v>:A.0516</v>
          </cell>
          <cell r="C14" t="str">
            <v>C¸t vµng</v>
          </cell>
          <cell r="D14" t="str">
            <v>m3</v>
          </cell>
          <cell r="E14">
            <v>13.304219649999999</v>
          </cell>
          <cell r="F14">
            <v>189000</v>
          </cell>
          <cell r="G14">
            <v>219398</v>
          </cell>
        </row>
        <row r="15">
          <cell r="B15" t="str">
            <v>:A.0617bl</v>
          </cell>
          <cell r="C15" t="str">
            <v>BÝch lång PPR D100</v>
          </cell>
          <cell r="D15" t="str">
            <v>c¸i</v>
          </cell>
          <cell r="E15">
            <v>1</v>
          </cell>
          <cell r="F15">
            <v>24000</v>
          </cell>
          <cell r="G15">
            <v>208090.90909090909</v>
          </cell>
        </row>
        <row r="16">
          <cell r="B16" t="str">
            <v>:A.0617ms</v>
          </cell>
          <cell r="C16" t="str">
            <v>M¨ng s«ng PPR D100</v>
          </cell>
          <cell r="D16" t="str">
            <v>c¸i</v>
          </cell>
          <cell r="E16">
            <v>1</v>
          </cell>
          <cell r="F16">
            <v>24000</v>
          </cell>
          <cell r="G16">
            <v>208090.90909090909</v>
          </cell>
        </row>
        <row r="17">
          <cell r="B17" t="str">
            <v>:A.0642ms</v>
          </cell>
          <cell r="C17" t="str">
            <v>M¨ng s«ng D100</v>
          </cell>
          <cell r="D17" t="str">
            <v>c¸i</v>
          </cell>
          <cell r="E17">
            <v>1</v>
          </cell>
          <cell r="F17">
            <v>11909</v>
          </cell>
          <cell r="G17">
            <v>53599.999999999993</v>
          </cell>
        </row>
        <row r="18">
          <cell r="B18" t="str">
            <v>:A.0645ms</v>
          </cell>
          <cell r="C18" t="str">
            <v>M¨ng s«ng D200</v>
          </cell>
          <cell r="D18" t="str">
            <v>c¸i</v>
          </cell>
          <cell r="E18">
            <v>24</v>
          </cell>
          <cell r="F18">
            <v>0</v>
          </cell>
          <cell r="G18">
            <v>293900</v>
          </cell>
        </row>
        <row r="19">
          <cell r="B19" t="str">
            <v>:A.0793</v>
          </cell>
          <cell r="C19" t="str">
            <v>Cäc U, I L&lt;=10m</v>
          </cell>
          <cell r="D19" t="str">
            <v>m</v>
          </cell>
          <cell r="E19">
            <v>84</v>
          </cell>
          <cell r="F19">
            <v>0</v>
          </cell>
          <cell r="G19">
            <v>0</v>
          </cell>
        </row>
        <row r="20">
          <cell r="B20" t="str">
            <v>:A.0800</v>
          </cell>
          <cell r="C20" t="str">
            <v>Cån röa</v>
          </cell>
          <cell r="D20" t="str">
            <v>kg</v>
          </cell>
          <cell r="E20">
            <v>4.9124449999999991</v>
          </cell>
          <cell r="F20">
            <v>12000</v>
          </cell>
          <cell r="G20">
            <v>12000</v>
          </cell>
        </row>
        <row r="21">
          <cell r="B21" t="str">
            <v>:A.0805</v>
          </cell>
          <cell r="C21" t="str">
            <v>Cao su tÊm (m2)</v>
          </cell>
          <cell r="D21" t="str">
            <v>m2</v>
          </cell>
          <cell r="E21">
            <v>0.46000000000000008</v>
          </cell>
          <cell r="F21">
            <v>43000</v>
          </cell>
          <cell r="G21">
            <v>43000</v>
          </cell>
        </row>
        <row r="22">
          <cell r="B22" t="str">
            <v>:A.1022c90</v>
          </cell>
          <cell r="C22" t="str">
            <v>Cót 90 gang D100</v>
          </cell>
          <cell r="D22" t="str">
            <v>c¸i</v>
          </cell>
          <cell r="E22">
            <v>1</v>
          </cell>
          <cell r="F22">
            <v>325200</v>
          </cell>
          <cell r="G22">
            <v>1082000</v>
          </cell>
        </row>
        <row r="23">
          <cell r="B23" t="str">
            <v>:A.1022y</v>
          </cell>
          <cell r="C23" t="str">
            <v>Y läc D100</v>
          </cell>
          <cell r="D23" t="str">
            <v>c¸i</v>
          </cell>
          <cell r="E23">
            <v>1</v>
          </cell>
          <cell r="F23">
            <v>325200</v>
          </cell>
          <cell r="G23">
            <v>2464000</v>
          </cell>
        </row>
        <row r="24">
          <cell r="B24" t="str">
            <v>:A.1023t150/100</v>
          </cell>
          <cell r="C24" t="str">
            <v>Tª bÝch gang D150/100</v>
          </cell>
          <cell r="D24" t="str">
            <v>c¸i</v>
          </cell>
          <cell r="E24">
            <v>1</v>
          </cell>
          <cell r="F24">
            <v>535400</v>
          </cell>
          <cell r="G24">
            <v>2573000</v>
          </cell>
        </row>
        <row r="25">
          <cell r="B25" t="str">
            <v>:A.1091c90</v>
          </cell>
          <cell r="C25" t="str">
            <v>Cót 90 PPR D100</v>
          </cell>
          <cell r="D25" t="str">
            <v>c¸i</v>
          </cell>
          <cell r="E25">
            <v>3</v>
          </cell>
          <cell r="F25">
            <v>26074</v>
          </cell>
          <cell r="G25">
            <v>400909.09090909088</v>
          </cell>
        </row>
        <row r="26">
          <cell r="B26" t="str">
            <v>:A.1113c45</v>
          </cell>
          <cell r="C26" t="str">
            <v>Cót nhùa u.PVC 45 ®é D50</v>
          </cell>
          <cell r="D26" t="str">
            <v>c¸i</v>
          </cell>
          <cell r="E26">
            <v>3</v>
          </cell>
          <cell r="F26">
            <v>4727</v>
          </cell>
          <cell r="G26">
            <v>10500</v>
          </cell>
        </row>
        <row r="27">
          <cell r="B27" t="str">
            <v>:A.1116c45</v>
          </cell>
          <cell r="C27" t="str">
            <v>Cót nhùa u.PVC 45 ®é D100</v>
          </cell>
          <cell r="D27" t="str">
            <v>c¸i</v>
          </cell>
          <cell r="E27">
            <v>3</v>
          </cell>
          <cell r="F27">
            <v>27545</v>
          </cell>
          <cell r="G27">
            <v>59999.999999999993</v>
          </cell>
        </row>
        <row r="28">
          <cell r="B28" t="str">
            <v>:A.1116t45</v>
          </cell>
          <cell r="C28" t="str">
            <v xml:space="preserve">Tª nhùa u.PVC 45 ®é D100x100 </v>
          </cell>
          <cell r="D28" t="str">
            <v>c¸i</v>
          </cell>
          <cell r="E28">
            <v>1</v>
          </cell>
          <cell r="F28">
            <v>27545</v>
          </cell>
          <cell r="G28">
            <v>169400</v>
          </cell>
        </row>
        <row r="29">
          <cell r="B29" t="str">
            <v>:A.1119c45</v>
          </cell>
          <cell r="C29" t="str">
            <v>Cót nhùa u.PVC 45 ®é D200</v>
          </cell>
          <cell r="D29" t="str">
            <v>c¸i</v>
          </cell>
          <cell r="E29">
            <v>25</v>
          </cell>
          <cell r="F29">
            <v>0</v>
          </cell>
          <cell r="G29">
            <v>410499.99999999994</v>
          </cell>
        </row>
        <row r="30">
          <cell r="B30" t="str">
            <v>:A.1275</v>
          </cell>
          <cell r="C30" t="str">
            <v>D©y thÐp</v>
          </cell>
          <cell r="D30" t="str">
            <v>kg</v>
          </cell>
          <cell r="E30">
            <v>4.325412</v>
          </cell>
          <cell r="F30">
            <v>19000</v>
          </cell>
          <cell r="G30">
            <v>19000</v>
          </cell>
        </row>
        <row r="31">
          <cell r="B31" t="str">
            <v>:A.1355</v>
          </cell>
          <cell r="C31" t="str">
            <v>§¸ d¨m 1x2</v>
          </cell>
          <cell r="D31" t="str">
            <v>m3</v>
          </cell>
          <cell r="E31">
            <v>2.3430746999999998</v>
          </cell>
          <cell r="F31">
            <v>214000</v>
          </cell>
          <cell r="G31">
            <v>243338</v>
          </cell>
        </row>
        <row r="32">
          <cell r="B32" t="str">
            <v>:A.1357</v>
          </cell>
          <cell r="C32" t="str">
            <v>§¸ d¨m 4x6</v>
          </cell>
          <cell r="D32" t="str">
            <v>m3</v>
          </cell>
          <cell r="E32">
            <v>1.9755297000000003</v>
          </cell>
          <cell r="F32">
            <v>186000</v>
          </cell>
          <cell r="G32">
            <v>208730</v>
          </cell>
        </row>
        <row r="33">
          <cell r="B33" t="str">
            <v>:A.1403a</v>
          </cell>
          <cell r="C33" t="str">
            <v>§ång hå D100 (bao gåm van + khãa)</v>
          </cell>
          <cell r="D33" t="str">
            <v>c¸i</v>
          </cell>
          <cell r="E33">
            <v>1</v>
          </cell>
          <cell r="F33">
            <v>0</v>
          </cell>
          <cell r="G33">
            <v>13624000</v>
          </cell>
        </row>
        <row r="34">
          <cell r="B34" t="str">
            <v>:A.1433</v>
          </cell>
          <cell r="C34" t="str">
            <v>§Êt ®Ìn</v>
          </cell>
          <cell r="D34" t="str">
            <v>kg</v>
          </cell>
          <cell r="E34">
            <v>5.6000000000000005</v>
          </cell>
          <cell r="F34">
            <v>50000</v>
          </cell>
          <cell r="G34">
            <v>50000</v>
          </cell>
        </row>
        <row r="35">
          <cell r="B35" t="str">
            <v>:A.1451</v>
          </cell>
          <cell r="C35" t="str">
            <v>§inh</v>
          </cell>
          <cell r="D35" t="str">
            <v>kg</v>
          </cell>
          <cell r="E35">
            <v>1.3404</v>
          </cell>
          <cell r="F35">
            <v>19000</v>
          </cell>
          <cell r="G35">
            <v>19000</v>
          </cell>
        </row>
        <row r="36">
          <cell r="B36" t="str">
            <v>:A.1557</v>
          </cell>
          <cell r="C36" t="str">
            <v>G¹ch chØ 6x10,5x22</v>
          </cell>
          <cell r="D36" t="str">
            <v>viªn</v>
          </cell>
          <cell r="E36">
            <v>3591.5</v>
          </cell>
          <cell r="F36">
            <v>1314</v>
          </cell>
          <cell r="G36">
            <v>1302</v>
          </cell>
        </row>
        <row r="37">
          <cell r="B37" t="str">
            <v>:A.1698</v>
          </cell>
          <cell r="C37" t="str">
            <v>Gio¨ng cao su d=100mm (èng gang)</v>
          </cell>
          <cell r="D37" t="str">
            <v>c¸i</v>
          </cell>
          <cell r="E37">
            <v>4.3680000000000003</v>
          </cell>
          <cell r="F37">
            <v>0</v>
          </cell>
          <cell r="G37">
            <v>13200</v>
          </cell>
        </row>
        <row r="38">
          <cell r="B38" t="str">
            <v>:A.1736</v>
          </cell>
          <cell r="C38" t="str">
            <v>Gç ®µ nÑp</v>
          </cell>
          <cell r="D38" t="str">
            <v>m3</v>
          </cell>
          <cell r="E38">
            <v>9.6620499999999984E-3</v>
          </cell>
          <cell r="F38">
            <v>2000000</v>
          </cell>
          <cell r="G38">
            <v>2000000</v>
          </cell>
        </row>
        <row r="39">
          <cell r="B39" t="str">
            <v>:A.1739</v>
          </cell>
          <cell r="C39" t="str">
            <v>Gç chèng</v>
          </cell>
          <cell r="D39" t="str">
            <v>m3</v>
          </cell>
          <cell r="E39">
            <v>5.1270300000000005E-2</v>
          </cell>
          <cell r="F39">
            <v>2000000</v>
          </cell>
          <cell r="G39">
            <v>2000000</v>
          </cell>
        </row>
        <row r="40">
          <cell r="B40" t="str">
            <v>:A.1760</v>
          </cell>
          <cell r="C40" t="str">
            <v>Gç v¸n</v>
          </cell>
          <cell r="D40" t="str">
            <v>m3</v>
          </cell>
          <cell r="E40">
            <v>8.8466400000000001E-2</v>
          </cell>
          <cell r="F40">
            <v>2000000</v>
          </cell>
          <cell r="G40">
            <v>2000000</v>
          </cell>
        </row>
        <row r="41">
          <cell r="B41" t="str">
            <v>:A.1825</v>
          </cell>
          <cell r="C41" t="str">
            <v>Keo d¸n</v>
          </cell>
          <cell r="D41" t="str">
            <v>kg</v>
          </cell>
          <cell r="E41">
            <v>1.593</v>
          </cell>
          <cell r="F41">
            <v>116000</v>
          </cell>
          <cell r="G41">
            <v>116000</v>
          </cell>
        </row>
        <row r="42">
          <cell r="B42" t="str">
            <v>:A.1935a</v>
          </cell>
          <cell r="C42" t="str">
            <v>Mèi nèi mÒm BE D100</v>
          </cell>
          <cell r="D42" t="str">
            <v>c¸i</v>
          </cell>
          <cell r="E42">
            <v>1</v>
          </cell>
          <cell r="F42">
            <v>0</v>
          </cell>
          <cell r="G42">
            <v>820000</v>
          </cell>
        </row>
        <row r="43">
          <cell r="B43" t="str">
            <v>:A.1935b</v>
          </cell>
          <cell r="C43" t="str">
            <v>Mèi nèi mÒm BB D100</v>
          </cell>
          <cell r="D43" t="str">
            <v>c¸i</v>
          </cell>
          <cell r="E43">
            <v>1</v>
          </cell>
          <cell r="F43">
            <v>0</v>
          </cell>
          <cell r="G43">
            <v>862000</v>
          </cell>
        </row>
        <row r="44">
          <cell r="B44" t="str">
            <v>:A.1936a</v>
          </cell>
          <cell r="C44" t="str">
            <v>Mèi nèi mÒm BE D150</v>
          </cell>
          <cell r="D44" t="str">
            <v>c¸i</v>
          </cell>
          <cell r="E44">
            <v>2</v>
          </cell>
          <cell r="F44">
            <v>0</v>
          </cell>
          <cell r="G44">
            <v>1200000</v>
          </cell>
        </row>
        <row r="45">
          <cell r="B45" t="str">
            <v>:A.1959</v>
          </cell>
          <cell r="C45" t="str">
            <v>Mì b«i tr¬n</v>
          </cell>
          <cell r="D45" t="str">
            <v>kg</v>
          </cell>
          <cell r="E45">
            <v>4.095E-2</v>
          </cell>
          <cell r="F45">
            <v>15000</v>
          </cell>
          <cell r="G45">
            <v>15000</v>
          </cell>
        </row>
        <row r="46">
          <cell r="B46" t="str">
            <v>:A.2059</v>
          </cell>
          <cell r="C46" t="str">
            <v>Nhùa d¸n</v>
          </cell>
          <cell r="D46" t="str">
            <v>kg</v>
          </cell>
          <cell r="E46">
            <v>0.212282</v>
          </cell>
          <cell r="F46">
            <v>86000</v>
          </cell>
          <cell r="G46">
            <v>86000</v>
          </cell>
        </row>
        <row r="47">
          <cell r="B47" t="str">
            <v>:A.2062</v>
          </cell>
          <cell r="C47" t="str">
            <v>N­íc (lÝt)</v>
          </cell>
          <cell r="D47" t="str">
            <v>lÝt</v>
          </cell>
          <cell r="E47">
            <v>1696.4991499999999</v>
          </cell>
          <cell r="F47">
            <v>4.5</v>
          </cell>
          <cell r="G47">
            <v>4.5</v>
          </cell>
        </row>
        <row r="48">
          <cell r="B48" t="str">
            <v>:A.2097</v>
          </cell>
          <cell r="C48" t="str">
            <v>¤ xy</v>
          </cell>
          <cell r="D48" t="str">
            <v>chai</v>
          </cell>
          <cell r="E48">
            <v>1.4000000000000001</v>
          </cell>
          <cell r="F48">
            <v>45000</v>
          </cell>
          <cell r="G48">
            <v>45000</v>
          </cell>
        </row>
        <row r="49">
          <cell r="B49" t="str">
            <v>:A.2213</v>
          </cell>
          <cell r="C49" t="str">
            <v>èng gang miÖng b¸t d=100mm</v>
          </cell>
          <cell r="D49" t="str">
            <v>m</v>
          </cell>
          <cell r="E49">
            <v>27.436500000000002</v>
          </cell>
          <cell r="F49">
            <v>451000</v>
          </cell>
          <cell r="G49">
            <v>619000</v>
          </cell>
        </row>
        <row r="50">
          <cell r="B50" t="str">
            <v>:A.2382a</v>
          </cell>
          <cell r="C50" t="str">
            <v xml:space="preserve">èng nhùa u.PVC class3 D100 </v>
          </cell>
          <cell r="D50" t="str">
            <v>m</v>
          </cell>
          <cell r="E50">
            <v>4.242</v>
          </cell>
          <cell r="F50">
            <v>49818</v>
          </cell>
          <cell r="G50">
            <v>104299.99999999999</v>
          </cell>
        </row>
        <row r="51">
          <cell r="B51" t="str">
            <v>:A.2385a</v>
          </cell>
          <cell r="C51" t="str">
            <v>èng nhùa u.PVC class3 D200</v>
          </cell>
          <cell r="D51" t="str">
            <v>m</v>
          </cell>
          <cell r="E51">
            <v>94.950100000000006</v>
          </cell>
          <cell r="F51">
            <v>165000</v>
          </cell>
          <cell r="G51">
            <v>319500</v>
          </cell>
        </row>
        <row r="52">
          <cell r="B52" t="str">
            <v>:A.2401o</v>
          </cell>
          <cell r="C52" t="str">
            <v>èng n­íc l¹nh PPR D100</v>
          </cell>
          <cell r="D52" t="str">
            <v>m</v>
          </cell>
          <cell r="E52">
            <v>2.7269999999999999</v>
          </cell>
          <cell r="F52">
            <v>49818</v>
          </cell>
          <cell r="G52">
            <v>510909.09090909088</v>
          </cell>
        </row>
        <row r="53">
          <cell r="B53" t="str">
            <v>:A.2608</v>
          </cell>
          <cell r="C53" t="str">
            <v>Que hµn</v>
          </cell>
          <cell r="D53" t="str">
            <v>kg</v>
          </cell>
          <cell r="E53">
            <v>15.01848</v>
          </cell>
          <cell r="F53">
            <v>18600</v>
          </cell>
          <cell r="G53">
            <v>19800</v>
          </cell>
        </row>
        <row r="54">
          <cell r="B54" t="str">
            <v>:A.2888</v>
          </cell>
          <cell r="C54" t="str">
            <v>ThÐp ®Öm</v>
          </cell>
          <cell r="D54" t="str">
            <v>kg</v>
          </cell>
          <cell r="E54">
            <v>18.200000000000003</v>
          </cell>
          <cell r="F54">
            <v>16484</v>
          </cell>
          <cell r="G54">
            <v>13749</v>
          </cell>
        </row>
        <row r="55">
          <cell r="B55" t="str">
            <v>:A.2935</v>
          </cell>
          <cell r="C55" t="str">
            <v>ThÐp trßn D&lt;=18mm</v>
          </cell>
          <cell r="D55" t="str">
            <v>kg</v>
          </cell>
          <cell r="E55">
            <v>223.89</v>
          </cell>
          <cell r="F55">
            <v>15718</v>
          </cell>
          <cell r="G55">
            <v>13219</v>
          </cell>
        </row>
        <row r="56">
          <cell r="B56" t="str">
            <v>:A.2939</v>
          </cell>
          <cell r="C56" t="str">
            <v>ThÐp trßn D&gt;18mm</v>
          </cell>
          <cell r="D56" t="str">
            <v>kg</v>
          </cell>
          <cell r="E56">
            <v>55.878</v>
          </cell>
          <cell r="F56">
            <v>15718</v>
          </cell>
          <cell r="G56">
            <v>13169</v>
          </cell>
        </row>
        <row r="57">
          <cell r="B57" t="str">
            <v>:A.3109v1c</v>
          </cell>
          <cell r="C57" t="str">
            <v>Van 1chiÒu D100</v>
          </cell>
          <cell r="D57" t="str">
            <v>c¸i</v>
          </cell>
          <cell r="E57">
            <v>1</v>
          </cell>
          <cell r="F57">
            <v>0</v>
          </cell>
          <cell r="G57">
            <v>2846000</v>
          </cell>
        </row>
        <row r="58">
          <cell r="B58" t="str">
            <v>:A.3109vc</v>
          </cell>
          <cell r="C58" t="str">
            <v>Van cöa D100</v>
          </cell>
          <cell r="D58" t="str">
            <v>c¸i</v>
          </cell>
          <cell r="E58">
            <v>2</v>
          </cell>
          <cell r="F58">
            <v>0</v>
          </cell>
          <cell r="G58">
            <v>1256000</v>
          </cell>
        </row>
        <row r="59">
          <cell r="B59" t="str">
            <v>:A.3172</v>
          </cell>
          <cell r="C59" t="str">
            <v>Xi m¨ng PCB30</v>
          </cell>
          <cell r="D59" t="str">
            <v>kg</v>
          </cell>
          <cell r="E59">
            <v>2311.1596481999995</v>
          </cell>
          <cell r="F59">
            <v>1045</v>
          </cell>
          <cell r="G59">
            <v>1246.3499999999999</v>
          </cell>
        </row>
        <row r="60">
          <cell r="B60">
            <v>0</v>
          </cell>
          <cell r="C60" t="str">
            <v>VËt liÖu kh¸c</v>
          </cell>
          <cell r="D60" t="str">
            <v>%</v>
          </cell>
          <cell r="E60">
            <v>0</v>
          </cell>
          <cell r="F60">
            <v>0</v>
          </cell>
          <cell r="G60">
            <v>0</v>
          </cell>
        </row>
        <row r="61">
          <cell r="B61">
            <v>0</v>
          </cell>
          <cell r="C61" t="str">
            <v>Nh©n c«ng</v>
          </cell>
          <cell r="D61">
            <v>0</v>
          </cell>
          <cell r="E61">
            <v>0</v>
          </cell>
          <cell r="F61">
            <v>0</v>
          </cell>
          <cell r="G61">
            <v>0</v>
          </cell>
        </row>
        <row r="62">
          <cell r="B62" t="str">
            <v>:B.0007</v>
          </cell>
          <cell r="C62" t="str">
            <v>Nh©n c«ng bËc 3,0/7 - Nhãm I</v>
          </cell>
          <cell r="D62" t="str">
            <v>c«ng</v>
          </cell>
          <cell r="E62">
            <v>190.62139999999999</v>
          </cell>
          <cell r="F62">
            <v>199123</v>
          </cell>
          <cell r="G62">
            <v>199123</v>
          </cell>
        </row>
        <row r="63">
          <cell r="B63" t="str">
            <v>:B.0010</v>
          </cell>
          <cell r="C63" t="str">
            <v>Nh©n c«ng bËc 3,5/7 - Nhãm I</v>
          </cell>
          <cell r="D63" t="str">
            <v>c«ng</v>
          </cell>
          <cell r="E63">
            <v>394.01102699999984</v>
          </cell>
          <cell r="F63">
            <v>216523</v>
          </cell>
          <cell r="G63">
            <v>216523</v>
          </cell>
        </row>
        <row r="64">
          <cell r="B64" t="str">
            <v>:B.0012</v>
          </cell>
          <cell r="C64" t="str">
            <v>Nh©n c«ng bËc 4,0/7 - Nhãm I</v>
          </cell>
          <cell r="D64" t="str">
            <v>c«ng</v>
          </cell>
          <cell r="E64">
            <v>31.6492</v>
          </cell>
          <cell r="F64">
            <v>233923</v>
          </cell>
          <cell r="G64">
            <v>233923</v>
          </cell>
        </row>
        <row r="65">
          <cell r="B65" t="str">
            <v>:B.0018</v>
          </cell>
          <cell r="C65" t="str">
            <v>Nh©n c«ng bËc 3,5/7 - Nhãm II</v>
          </cell>
          <cell r="D65" t="str">
            <v>c«ng</v>
          </cell>
          <cell r="E65">
            <v>37.420736000000005</v>
          </cell>
          <cell r="F65">
            <v>230354</v>
          </cell>
          <cell r="G65">
            <v>230354</v>
          </cell>
        </row>
        <row r="66">
          <cell r="B66" t="str">
            <v>:B.0020</v>
          </cell>
          <cell r="C66" t="str">
            <v>Nh©n c«ng bËc 4,0/7 - Nhãm II</v>
          </cell>
          <cell r="D66" t="str">
            <v>c«ng</v>
          </cell>
          <cell r="E66">
            <v>2.64</v>
          </cell>
          <cell r="F66">
            <v>248200</v>
          </cell>
          <cell r="G66">
            <v>248200</v>
          </cell>
        </row>
        <row r="67">
          <cell r="B67">
            <v>0</v>
          </cell>
          <cell r="C67" t="str">
            <v>M¸y thi c«ng</v>
          </cell>
          <cell r="D67">
            <v>0</v>
          </cell>
          <cell r="E67">
            <v>0</v>
          </cell>
          <cell r="F67">
            <v>0</v>
          </cell>
          <cell r="G67">
            <v>0</v>
          </cell>
        </row>
        <row r="68">
          <cell r="B68" t="str">
            <v>:C.0016</v>
          </cell>
          <cell r="C68" t="str">
            <v>¤ t« tù ®æ 5T</v>
          </cell>
          <cell r="D68" t="str">
            <v>ca</v>
          </cell>
          <cell r="E68">
            <v>7.9736579999999995</v>
          </cell>
          <cell r="F68">
            <v>1343785</v>
          </cell>
          <cell r="G68">
            <v>1343785</v>
          </cell>
        </row>
        <row r="69">
          <cell r="B69" t="str">
            <v>:C.0051</v>
          </cell>
          <cell r="C69" t="str">
            <v>CÇn trôc «t« 10T</v>
          </cell>
          <cell r="D69" t="str">
            <v>ca</v>
          </cell>
          <cell r="E69">
            <v>0.35000000000000003</v>
          </cell>
          <cell r="F69">
            <v>1963864</v>
          </cell>
          <cell r="G69">
            <v>1963864</v>
          </cell>
        </row>
        <row r="70">
          <cell r="B70" t="str">
            <v>:C.0058</v>
          </cell>
          <cell r="C70" t="str">
            <v>CÇn trôc b¸nh xÝch 25T</v>
          </cell>
          <cell r="D70" t="str">
            <v>ca</v>
          </cell>
          <cell r="E70">
            <v>1.1172</v>
          </cell>
          <cell r="F70">
            <v>2597376</v>
          </cell>
          <cell r="G70">
            <v>2597376</v>
          </cell>
        </row>
        <row r="71">
          <cell r="B71" t="str">
            <v>:C.0100</v>
          </cell>
          <cell r="C71" t="str">
            <v>M¸y ®ãng cäc 1,2T</v>
          </cell>
          <cell r="D71" t="str">
            <v>ca</v>
          </cell>
          <cell r="E71">
            <v>1.9656</v>
          </cell>
          <cell r="F71">
            <v>1498035</v>
          </cell>
          <cell r="G71">
            <v>1498035</v>
          </cell>
        </row>
        <row r="72">
          <cell r="B72" t="str">
            <v>:C.0108</v>
          </cell>
          <cell r="C72" t="str">
            <v>M¸y ®Çm bµn 1kW</v>
          </cell>
          <cell r="D72" t="str">
            <v>ca</v>
          </cell>
          <cell r="E72">
            <v>0.18779000000000001</v>
          </cell>
          <cell r="F72">
            <v>226240</v>
          </cell>
          <cell r="G72">
            <v>226240</v>
          </cell>
        </row>
        <row r="73">
          <cell r="B73" t="str">
            <v>:C.0110</v>
          </cell>
          <cell r="C73" t="str">
            <v>M¸y ®Çm dïi 1,5kW</v>
          </cell>
          <cell r="D73" t="str">
            <v>ca</v>
          </cell>
          <cell r="E73">
            <v>0.17354999999999998</v>
          </cell>
          <cell r="F73">
            <v>230940</v>
          </cell>
          <cell r="G73">
            <v>230940</v>
          </cell>
        </row>
        <row r="74">
          <cell r="B74" t="str">
            <v>:C.0146</v>
          </cell>
          <cell r="C74" t="str">
            <v>M¸y c¾t uèn c¾t thÐp 5kW</v>
          </cell>
          <cell r="D74" t="str">
            <v>ca</v>
          </cell>
          <cell r="E74">
            <v>9.2479999999999993E-2</v>
          </cell>
          <cell r="F74">
            <v>236812</v>
          </cell>
          <cell r="G74">
            <v>236812</v>
          </cell>
        </row>
        <row r="75">
          <cell r="B75" t="str">
            <v>:C.0159</v>
          </cell>
          <cell r="C75" t="str">
            <v>M¸y hµn ®iÖn 23kW</v>
          </cell>
          <cell r="D75" t="str">
            <v>ca</v>
          </cell>
          <cell r="E75">
            <v>2.3458399999999999</v>
          </cell>
          <cell r="F75">
            <v>328420</v>
          </cell>
          <cell r="G75">
            <v>328420</v>
          </cell>
        </row>
        <row r="76">
          <cell r="B76" t="str">
            <v>:C.0162</v>
          </cell>
          <cell r="C76" t="str">
            <v>M¸y hµn nhiÖt</v>
          </cell>
          <cell r="D76" t="str">
            <v>ca</v>
          </cell>
          <cell r="E76">
            <v>0.36566000000000004</v>
          </cell>
          <cell r="F76">
            <v>379430</v>
          </cell>
          <cell r="G76">
            <v>379430</v>
          </cell>
        </row>
        <row r="77">
          <cell r="B77" t="str">
            <v>:C.0249</v>
          </cell>
          <cell r="C77" t="str">
            <v>M¸y trén bª t«ng 250l</v>
          </cell>
          <cell r="D77" t="str">
            <v>ca</v>
          </cell>
          <cell r="E77">
            <v>0.44839999999999997</v>
          </cell>
          <cell r="F77">
            <v>270051</v>
          </cell>
          <cell r="G77">
            <v>270051</v>
          </cell>
        </row>
        <row r="78">
          <cell r="B78" t="str">
            <v>:C.0253</v>
          </cell>
          <cell r="C78" t="str">
            <v>M¸y trén v÷a 80l</v>
          </cell>
          <cell r="D78" t="str">
            <v>ca</v>
          </cell>
          <cell r="E78">
            <v>0.37751999999999991</v>
          </cell>
          <cell r="F78">
            <v>236608</v>
          </cell>
          <cell r="G78">
            <v>236608</v>
          </cell>
        </row>
        <row r="79">
          <cell r="B79">
            <v>0</v>
          </cell>
          <cell r="C79" t="str">
            <v>Tæng céng</v>
          </cell>
          <cell r="D79">
            <v>0</v>
          </cell>
          <cell r="E79">
            <v>0</v>
          </cell>
          <cell r="F79">
            <v>0</v>
          </cell>
          <cell r="G7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giathanh1"/>
      <sheetName val="bong tac khac"/>
      <sheetName val="Gia vat tu"/>
      <sheetName val="DGnuoc"/>
      <sheetName val="DGchitiet "/>
      <sheetName val="Sum"/>
      <sheetName val="DON GIA"/>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NEW-PANEL"/>
      <sheetName val="T-goc"/>
      <sheetName val="gienekhoan"/>
      <sheetName val="TONGKE3p "/>
      <sheetName val="TDTKP"/>
      <sheetName val="PNT-QUOT-#3"/>
      <sheetName val="COAT&amp;WRAP-QIOT-#3"/>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TVanChuyen"/>
      <sheetName val="Dchinh(chinhthuc)"/>
      <sheetName val="MTO REV.0"/>
      <sheetName val="Ket qua"/>
      <sheetName val="bieu do duy tri"/>
      <sheetName val="Luong T1- 03"/>
      <sheetName val="Luong T2- 03"/>
      <sheetName val="Luong T3- 03"/>
      <sheetName val="ThongSo"/>
      <sheetName val="Sheet2"/>
      <sheetName val="chenhlech"/>
      <sheetName val="VC"/>
      <sheetName val="BT"/>
      <sheetName val="DONGIAVATTU"/>
      <sheetName val="dutoan"/>
      <sheetName val="BK-C T"/>
      <sheetName val="XL4Poppy"/>
      <sheetName val="nc-m"/>
      <sheetName val="BO"/>
      <sheetName val="TONG KE DZ 0.4 KV"/>
    </sheetNames>
    <sheetDataSet>
      <sheetData sheetId="0" refreshError="1">
        <row r="17">
          <cell r="B17">
            <v>13808</v>
          </cell>
        </row>
        <row r="44">
          <cell r="B44">
            <v>20000</v>
          </cell>
        </row>
        <row r="46">
          <cell r="B46">
            <v>1000</v>
          </cell>
        </row>
      </sheetData>
      <sheetData sheetId="1"/>
      <sheetData sheetId="2"/>
      <sheetData sheetId="3"/>
      <sheetData sheetId="4"/>
      <sheetData sheetId="5"/>
      <sheetData sheetId="6"/>
      <sheetData sheetId="7"/>
      <sheetData sheetId="8"/>
      <sheetData sheetId="9"/>
      <sheetData sheetId="10" refreshError="1"/>
      <sheetData sheetId="11"/>
      <sheetData sheetId="12" refreshError="1"/>
      <sheetData sheetId="13" refreshError="1"/>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Gia_NC"/>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TV Di dong"/>
      <sheetName val="SHS"/>
      <sheetName val="6A"/>
      <sheetName val="6B"/>
      <sheetName val="6c"/>
      <sheetName val="7A"/>
      <sheetName val="7B"/>
      <sheetName val="7C"/>
      <sheetName val="8A"/>
      <sheetName val="8B"/>
      <sheetName val="8C"/>
      <sheetName val="9A"/>
      <sheetName val="9B"/>
      <sheetName val="THTK"/>
      <sheetName val="THC"/>
      <sheetName val="ds"/>
      <sheetName val="TT04"/>
      <sheetName val="GVL"/>
      <sheetName val="QMCT"/>
      <sheetName val="정부노임단가"/>
      <sheetName val="Bó-DZ0,4"/>
      <sheetName val="Phan Tien Xuan Son&quot;La"/>
      <sheetName val="chitiet"/>
      <sheetName val="ctTBA"/>
      <sheetName val="Chart1"/>
      <sheetName val="mong + than"/>
      <sheetName val="Sheet2"/>
      <sheetName val="h thien tt"/>
      <sheetName val="hoµn thien x trat"/>
      <sheetName val="~         "/>
      <sheetName val="gvt"/>
      <sheetName val="Quy IV"/>
      <sheetName val="Quy III"/>
      <sheetName val="Quy II"/>
      <sheetName val="Qui I"/>
      <sheetName val="Sheet3"/>
      <sheetName val="Sheet 4"/>
      <sheetName val="Sheet5"/>
      <sheetName val="Sheet6"/>
      <sheetName val="Sheet9"/>
      <sheetName val="Sheet10"/>
      <sheetName val="Sheet11"/>
      <sheetName val="Sheet12"/>
      <sheetName val="Sheet13"/>
      <sheetName val="Sheet14"/>
      <sheetName val="Sheet15"/>
      <sheetName val="Sheet16"/>
      <sheetName val="vat tu"/>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Sheat1"/>
      <sheetName val="TH-Dien"/>
      <sheetName val="Gia_GC_Satthep"/>
      <sheetName val="subload"/>
      <sheetName val="??????"/>
      <sheetName val="Gia"/>
      <sheetName val="tienluong"/>
      <sheetName val="Gi¸ tñ bç"/>
      <sheetName val="1002_x0000__x0000_0"/>
      <sheetName val="Book 1 Summary"/>
      <sheetName val="TH_Dien"/>
      <sheetName val="Gian_tiep_so._la"/>
      <sheetName val="BKBANRA"/>
      <sheetName val="BKMUAVAO"/>
      <sheetName val="1002"/>
      <sheetName val="TT0 "/>
      <sheetName val="Bó,DZ0,4"/>
      <sheetName val="Phan Tien Xean Son&quot;La"/>
      <sheetName val="Ch"/>
      <sheetName val="NMTD_c"/>
      <sheetName val="______"/>
      <sheetName val="MB NHAN "/>
      <sheetName val="#REF"/>
      <sheetName val="1002??0"/>
      <sheetName val="DTDZ35"/>
      <sheetName val="T_x0014_DZ04"/>
      <sheetName val="DH-QT"/>
      <sheetName val="Co gioi% Nam Mu"/>
      <sheetName val="_x0001_nca BV"/>
      <sheetName val="_x0002_ao ve Son La"/>
      <sheetName val="Ky Thua4 Nam Mu"/>
      <sheetName val="CD_x0016_"/>
      <sheetName val="CD1!"/>
      <sheetName val="C@12"/>
      <sheetName val="DLBCKT"/>
      <sheetName val="1002__0"/>
      <sheetName val="Phan Tien2_x0000__x0000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txl"/>
      <sheetName val="Phan Tien2??n Son&quot;La"/>
      <sheetName val="_x0000__x0000__x0000__x0000__x0000__x0000__x0000__x0000_"/>
      <sheetName val="PNT-QUOT-#3"/>
      <sheetName val="COAT&amp;WRAP-QIOT-#3"/>
      <sheetName val="Phan Tien2"/>
      <sheetName val="NEW_PANEL"/>
      <sheetName val="KKKKKKKK"/>
      <sheetName val="Gi� t� b�"/>
      <sheetName val="B�-DZ0,4"/>
      <sheetName val="ho�n thien x trat"/>
      <sheetName val="Gi�_t�_b�"/>
      <sheetName val="Hµ Néi"/>
      <sheetName val="GOC"/>
      <sheetName val="SV_supporting info"/>
      <sheetName val="SV-supporting info"/>
      <sheetName val="DTCT-tuyen chinh"/>
      <sheetName val="Phan Tien2__n Son&quot;La"/>
      <sheetName val="tu"/>
      <sheetName val="________"/>
      <sheetName val="????????"/>
      <sheetName val="727"/>
      <sheetName val="dongia"/>
      <sheetName val="CTV_Di_dong"/>
      <sheetName val="KB"/>
      <sheetName val="DZ 0.4"/>
      <sheetName val="_x0014_T04"/>
      <sheetName val="VCVlieu"/>
      <sheetName val="dg-VTu"/>
      <sheetName val="thuchien00"/>
      <sheetName val="BC NHANH 01"/>
      <sheetName val="GVL-NC-M"/>
      <sheetName val="BT-_DZ3_"/>
      <sheetName val="BT_-_cto_x000b__x0000__x0000_Gia_MBA_(2)_x0009__x0000__x0000_Gi¸_tñ"/>
      <sheetName val="BT_-_cto_x000b_"/>
      <sheetName val="cl"/>
      <sheetName val="THVT"/>
      <sheetName val="PTDM"/>
      <sheetName val="Input"/>
      <sheetName val="tranlam"/>
      <sheetName val="Hoanh bo"/>
      <sheetName val="lam-moi"/>
      <sheetName val="CHITIET VL-NC-TT -1p"/>
      <sheetName val="gtrinh"/>
      <sheetName val="CHITIET VL-NC"/>
      <sheetName val="7 THAI NGUYEN"/>
      <sheetName val="ToDien_Nam_"/>
      <sheetName val="BT_-_cto_x000b__x0000__x0000_Gia_MBA_(2) _x0000__x0000_Gi¸_tñ"/>
      <sheetName val="CNٺ"/>
      <sheetName val="CTiet"/>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BT_-_cto_x000b_??Gia_MBA_(2)_x0009_??Gi¸_tñ"/>
      <sheetName val="DONGIA_HADINH"/>
      <sheetName val="Gi? t? b?"/>
      <sheetName val="B?-DZ0,4"/>
      <sheetName val="ho?n thien x trat"/>
      <sheetName val="Gi?_t?_b?"/>
      <sheetName val="Gi_ t_ b_"/>
      <sheetName val="B_-DZ0,4"/>
      <sheetName val="ho_n thien x trat"/>
      <sheetName val="Gi__t__b_"/>
      <sheetName val="_x0018_C"/>
      <sheetName val="T_x005f_x0014_DZ04"/>
      <sheetName val="_x005f_x0001_nca BV"/>
      <sheetName val="_x005f_x0002_ao ve Son La"/>
      <sheetName val="CD_x005f_x0016_"/>
      <sheetName val="DTCT-TPhuoc"/>
      <sheetName val="Kh KT"/>
      <sheetName val="1002_x005f_x0000__x005f_x0000_0"/>
      <sheetName val="Phan Tien2_x005f_x0000__x005f_x0000_n Son&quot;"/>
      <sheetName val="_x005f_x0000__x005f_x0000__x005f_x0000__x005f_x0000__x0"/>
      <sheetName val="_x005f_x0018_C"/>
      <sheetName val="_x005f_x0014_T04"/>
      <sheetName val="BT_-_cto_x005f_x000b__x005f_x0000__x005f_x0000_Gi"/>
      <sheetName val="BT_-_cto_x005f_x000b_"/>
      <sheetName val="bao-gia"/>
      <sheetName val="1002_x0000__x0000_€0"/>
      <sheetName val="mong ; than"/>
      <sheetName val="BT_-_cto_x000b_??Gia_MBA_(2) ??Gi¸_tñ"/>
      <sheetName val="BT_,TBA"/>
      <sheetName val="Gia vat tu"/>
      <sheetName val="BT_-_cto_x000b___Gia_MBA_(2)_x0009___Gi¸_tñ"/>
      <sheetName val="HE SO"/>
      <sheetName val="BT_-_cto_x000b___Gia_MBA_(2) __Gi¸_tñ"/>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L-Mechanical"/>
      <sheetName val="6MONTHS"/>
      <sheetName val="Chênh lệch máy thi công 1"/>
      <sheetName val="Chênh lệch nhân công"/>
      <sheetName val="Chênh lệch vật liệu"/>
      <sheetName val="TC"/>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Check Long. U"/>
      <sheetName val="Check Long. L"/>
      <sheetName val="Elev"/>
      <sheetName val="VT,NC,M"/>
      <sheetName val="Cac H_x0013_ hay SD"/>
      <sheetName val="Ph!n Tien Xuan Son La"/>
      <sheetName val="PTDG"/>
      <sheetName val="Volume"/>
      <sheetName val="GiaVT_XDCB_x0007__x0000__x0000_Gia_MBA_x000d__x0000__x0000_Cac_HS_h"/>
      <sheetName val="Phan dau"/>
      <sheetName val="BT___cto___Gia_MBA__2____Gi___2"/>
      <sheetName val="BT___cto___Gia_MBA__2____Gi___3"/>
      <sheetName val="Ｎｏ.13"/>
      <sheetName val="Sum"/>
      <sheetName val="PVAD-Cong"/>
      <sheetName val="harmony_done"/>
      <sheetName val="C. NEW BLDG-PLUMBING WORK"/>
      <sheetName val="対応項目"/>
      <sheetName val="BIDDING-SUM"/>
      <sheetName val="Goc CC"/>
      <sheetName val="DTHH"/>
      <sheetName val="GiaVT_XDCB_x0007_"/>
      <sheetName val="solieu"/>
      <sheetName val="Floor area"/>
      <sheetName val="차액보증"/>
      <sheetName val="경비2내역"/>
      <sheetName val="Pan1"/>
      <sheetName val="KHAOSA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 val="Chiettinh dz0_4"/>
      <sheetName val="TT35"/>
      <sheetName val="chiet tinh"/>
      <sheetName val="he so"/>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TTTram"/>
      <sheetName val="Ctinh 10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mẫu"/>
      <sheetName val="TH KP"/>
      <sheetName val="TH KP (SS)"/>
      <sheetName val="KP VH"/>
      <sheetName val="KP SC"/>
      <sheetName val="KP điện"/>
      <sheetName val="KP SC KTX"/>
      <sheetName val="KL QLVH"/>
      <sheetName val="KL SC"/>
      <sheetName val="KL ĐN "/>
      <sheetName val="KL KTX"/>
      <sheetName val="KVKL"/>
      <sheetName val="Du kien UTU"/>
      <sheetName val="Du kien UTU (goc)"/>
      <sheetName val="Du kien UTU (70 NXDL)"/>
      <sheetName val="KP SC (gốc)"/>
      <sheetName val="tinh KL dien"/>
      <sheetName val="Gia VT"/>
      <sheetName val="ĐG 6840"/>
      <sheetName val="Chiết tính NĐG"/>
      <sheetName val="Gia VT (moi)"/>
      <sheetName val="TH quan"/>
      <sheetName val="QLVH"/>
      <sheetName val="Kl TTTX 2"/>
      <sheetName val="TTĐK"/>
      <sheetName val="TL% thay thế"/>
      <sheetName val="KLVHDL DPHO"/>
      <sheetName val="KLVH CTRAM"/>
      <sheetName val="KLVH NXDL"/>
      <sheetName val="KLVHDL cao tốc"/>
      <sheetName val="Sheet3"/>
      <sheetName val="Sheet5"/>
      <sheetName val="Tỷ lệ TT"/>
      <sheetName val="Chiết tính NĐG (moi)"/>
      <sheetName val="KL dong cat"/>
      <sheetName val="đóng cắt"/>
      <sheetName val="Kl TX 2 (2)"/>
      <sheetName val="KL KTX 2"/>
      <sheetName val="TTĐK (2)"/>
      <sheetName val="KL DOI"/>
      <sheetName val="12Q"/>
      <sheetName val="Đk từng đèn"/>
      <sheetName val="So sanh"/>
      <sheetName val="KVKL (PS 2020)"/>
    </sheetNames>
    <sheetDataSet>
      <sheetData sheetId="0">
        <row r="11">
          <cell r="G11">
            <v>230456638175.34192</v>
          </cell>
        </row>
      </sheetData>
      <sheetData sheetId="1"/>
      <sheetData sheetId="2"/>
      <sheetData sheetId="3">
        <row r="8">
          <cell r="AC8">
            <v>47578384178.446671</v>
          </cell>
        </row>
        <row r="14">
          <cell r="AU14">
            <v>99656.477249999996</v>
          </cell>
          <cell r="AV14">
            <v>134355.02454923076</v>
          </cell>
        </row>
      </sheetData>
      <sheetData sheetId="4">
        <row r="8">
          <cell r="AD8">
            <v>53728530911.981552</v>
          </cell>
        </row>
      </sheetData>
      <sheetData sheetId="5">
        <row r="6">
          <cell r="L6">
            <v>144741485128.06949</v>
          </cell>
        </row>
      </sheetData>
      <sheetData sheetId="6">
        <row r="7">
          <cell r="V7">
            <v>21763834494.68187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Viet)"/>
      <sheetName val="Gia-TH(Viet)"/>
      <sheetName val="Cong tac chuan bi"/>
      <sheetName val="Sheet1"/>
      <sheetName val="DG-Don vi"/>
      <sheetName val="Dau-noi"/>
      <sheetName val="Thi nghiem"/>
      <sheetName val="VC-vtu "/>
      <sheetName val="Gia-vt(A)"/>
      <sheetName val="Bo-xung TH"/>
      <sheetName val="Bo-xung.ct"/>
      <sheetName val="PTH"/>
      <sheetName val="XL4Poppy"/>
      <sheetName val="TT35"/>
      <sheetName val="Gia vat tu"/>
      <sheetName val="PhÇnCK"/>
      <sheetName val="DG_Don vi"/>
      <sheetName val="BK04"/>
      <sheetName val="GIA VAT LIEU"/>
      <sheetName val="OPERATING HEAD"/>
      <sheetName val="dtxl"/>
      <sheetName val="TH-Dien"/>
      <sheetName val="NEW-PANEL"/>
      <sheetName val="nhan cong"/>
      <sheetName val="Quantity"/>
      <sheetName val="LM"/>
      <sheetName val="PA2"/>
      <sheetName val="PA3"/>
      <sheetName val="TTTram"/>
      <sheetName val="Hµ Néi"/>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_xa"/>
      <sheetName val="Mong"/>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ILICATE"/>
      <sheetName val="th¸mo"/>
      <sheetName val="BK-C T"/>
      <sheetName val="Don gia"/>
      <sheetName val="dra"/>
      <sheetName val="dvao"/>
      <sheetName val="dauphu"/>
      <sheetName val="bkeT5"/>
      <sheetName val="xang 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T3"/>
      <sheetName val="THVL,NC,MTC"/>
      <sheetName val="TTD3 Rai da nen tram"/>
      <sheetName val="Chi tiet phan XD"/>
      <sheetName val="xaydung"/>
      <sheetName val="tonghop"/>
      <sheetName val="Tram"/>
      <sheetName val="tn dien"/>
      <sheetName val="Dz35"/>
      <sheetName val="c.phoi BT"/>
      <sheetName val="gia chung"/>
      <sheetName val="VC vtB cap"/>
      <sheetName val="Sheet3"/>
      <sheetName val="VC v.tu A cap"/>
      <sheetName val="TT D2 khong dung"/>
      <sheetName val="00000000"/>
      <sheetName val="000000000000"/>
      <sheetName val="100000000000"/>
      <sheetName val="10000000"/>
      <sheetName val="2000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tongh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963A-DF68-43FE-8882-F653A2EC8580}">
  <sheetPr>
    <tabColor rgb="FF00B0F0"/>
    <pageSetUpPr fitToPage="1"/>
  </sheetPr>
  <dimension ref="A1:AL1960"/>
  <sheetViews>
    <sheetView showZeros="0" tabSelected="1" view="pageBreakPreview" zoomScale="70" zoomScaleNormal="40" zoomScaleSheetLayoutView="70" workbookViewId="0">
      <pane ySplit="26" topLeftCell="A1151" activePane="bottomLeft" state="frozen"/>
      <selection pane="bottomLeft" activeCell="E1135" sqref="E1135"/>
    </sheetView>
  </sheetViews>
  <sheetFormatPr defaultColWidth="9.140625" defaultRowHeight="18.75"/>
  <cols>
    <col min="1" max="1" width="7" style="95" customWidth="1"/>
    <col min="2" max="2" width="5.85546875" style="95" customWidth="1"/>
    <col min="3" max="3" width="46.7109375" style="136" customWidth="1"/>
    <col min="4" max="4" width="12.140625" style="96" bestFit="1" customWidth="1"/>
    <col min="5" max="5" width="9.5703125" style="96" customWidth="1"/>
    <col min="6" max="6" width="12.140625" style="95" customWidth="1"/>
    <col min="7" max="7" width="14.85546875" style="94" customWidth="1"/>
    <col min="8" max="8" width="13.42578125" style="137" customWidth="1"/>
    <col min="9" max="9" width="12.140625" style="94" customWidth="1"/>
    <col min="10" max="15" width="10.42578125" style="94" hidden="1" customWidth="1"/>
    <col min="16" max="16" width="12.85546875" style="94" hidden="1" customWidth="1"/>
    <col min="17" max="17" width="12.7109375" style="94" hidden="1" customWidth="1"/>
    <col min="18" max="18" width="27.28515625" style="94" customWidth="1"/>
    <col min="19" max="19" width="43.28515625" style="94" hidden="1" customWidth="1"/>
    <col min="20" max="20" width="40.28515625" style="95" hidden="1" customWidth="1"/>
    <col min="21" max="21" width="49.7109375" style="95" hidden="1" customWidth="1"/>
    <col min="22" max="22" width="22.42578125" style="96" hidden="1" customWidth="1"/>
    <col min="23" max="23" width="9.140625" style="2" hidden="1" customWidth="1"/>
    <col min="24" max="24" width="14.85546875" style="2" hidden="1" customWidth="1"/>
    <col min="25" max="25" width="12.5703125" style="2" hidden="1" customWidth="1"/>
    <col min="26" max="27" width="10.42578125" style="94" hidden="1" customWidth="1"/>
    <col min="28" max="28" width="30.7109375" style="2" hidden="1" customWidth="1"/>
    <col min="29" max="38" width="12.5703125" style="2" customWidth="1"/>
    <col min="39" max="16384" width="9.140625" style="2"/>
  </cols>
  <sheetData>
    <row r="1" spans="1:28" ht="39.950000000000003" customHeight="1">
      <c r="A1" s="175" t="s">
        <v>965</v>
      </c>
      <c r="B1" s="176"/>
      <c r="C1" s="176"/>
      <c r="D1" s="176"/>
      <c r="E1" s="176"/>
      <c r="F1" s="176"/>
      <c r="G1" s="176"/>
      <c r="H1" s="176"/>
      <c r="I1" s="176"/>
      <c r="J1" s="176"/>
      <c r="K1" s="176"/>
      <c r="L1" s="176"/>
      <c r="M1" s="176"/>
      <c r="N1" s="176"/>
      <c r="O1" s="176"/>
      <c r="P1" s="176"/>
      <c r="Q1" s="176"/>
      <c r="R1" s="176"/>
      <c r="S1" s="176"/>
      <c r="T1" s="177"/>
      <c r="U1" s="176"/>
      <c r="V1" s="1"/>
      <c r="W1" s="1"/>
      <c r="X1" s="1"/>
      <c r="Z1" s="2"/>
      <c r="AA1" s="2"/>
    </row>
    <row r="2" spans="1:28" ht="24" hidden="1" customHeight="1">
      <c r="A2" s="3"/>
      <c r="B2" s="3"/>
      <c r="C2" s="178"/>
      <c r="D2" s="178"/>
      <c r="E2" s="178"/>
      <c r="F2" s="178"/>
      <c r="G2" s="178"/>
      <c r="H2" s="178"/>
      <c r="I2" s="178"/>
      <c r="J2" s="178"/>
      <c r="K2" s="178"/>
      <c r="L2" s="178"/>
      <c r="M2" s="178"/>
      <c r="N2" s="178"/>
      <c r="O2" s="178"/>
      <c r="P2" s="178"/>
      <c r="Q2" s="178"/>
      <c r="R2" s="4"/>
      <c r="S2" s="4"/>
      <c r="T2" s="4"/>
      <c r="U2" s="4"/>
      <c r="V2" s="4"/>
      <c r="Z2" s="2"/>
      <c r="AA2" s="2"/>
    </row>
    <row r="3" spans="1:28" ht="48.75" customHeight="1">
      <c r="A3" s="179" t="s">
        <v>966</v>
      </c>
      <c r="B3" s="179"/>
      <c r="C3" s="179"/>
      <c r="D3" s="179"/>
      <c r="E3" s="179"/>
      <c r="F3" s="179"/>
      <c r="G3" s="179"/>
      <c r="H3" s="179"/>
      <c r="I3" s="179"/>
      <c r="J3" s="179"/>
      <c r="K3" s="179"/>
      <c r="L3" s="179"/>
      <c r="M3" s="179"/>
      <c r="N3" s="179"/>
      <c r="O3" s="179"/>
      <c r="P3" s="179"/>
      <c r="Q3" s="179"/>
      <c r="R3" s="179"/>
      <c r="S3" s="4"/>
      <c r="T3" s="4"/>
      <c r="U3" s="4"/>
      <c r="V3" s="4"/>
      <c r="Z3" s="2"/>
      <c r="AA3" s="2"/>
    </row>
    <row r="4" spans="1:28" ht="18.75" customHeight="1">
      <c r="A4" s="180" t="s">
        <v>0</v>
      </c>
      <c r="B4" s="181"/>
      <c r="C4" s="167" t="s">
        <v>1</v>
      </c>
      <c r="D4" s="164" t="s">
        <v>2</v>
      </c>
      <c r="E4" s="164"/>
      <c r="F4" s="164" t="s">
        <v>3</v>
      </c>
      <c r="G4" s="164"/>
      <c r="H4" s="164"/>
      <c r="I4" s="164"/>
      <c r="J4" s="164" t="s">
        <v>4</v>
      </c>
      <c r="K4" s="164"/>
      <c r="L4" s="164"/>
      <c r="M4" s="164"/>
      <c r="N4" s="164"/>
      <c r="O4" s="164"/>
      <c r="P4" s="170" t="s">
        <v>5</v>
      </c>
      <c r="Q4" s="173"/>
      <c r="R4" s="164" t="s">
        <v>6</v>
      </c>
      <c r="S4" s="5" t="s">
        <v>6</v>
      </c>
      <c r="T4" s="167" t="s">
        <v>6</v>
      </c>
      <c r="U4" s="167" t="s">
        <v>7</v>
      </c>
      <c r="V4" s="167" t="s">
        <v>8</v>
      </c>
      <c r="W4" s="170"/>
      <c r="X4" s="164"/>
      <c r="Z4" s="170" t="s">
        <v>9</v>
      </c>
      <c r="AA4" s="173"/>
    </row>
    <row r="5" spans="1:28" ht="23.25" customHeight="1">
      <c r="A5" s="182"/>
      <c r="B5" s="183"/>
      <c r="C5" s="168"/>
      <c r="D5" s="164"/>
      <c r="E5" s="164"/>
      <c r="F5" s="164"/>
      <c r="G5" s="164"/>
      <c r="H5" s="164"/>
      <c r="I5" s="164"/>
      <c r="J5" s="164"/>
      <c r="K5" s="164"/>
      <c r="L5" s="164"/>
      <c r="M5" s="164"/>
      <c r="N5" s="164"/>
      <c r="O5" s="164"/>
      <c r="P5" s="172"/>
      <c r="Q5" s="174"/>
      <c r="R5" s="164"/>
      <c r="S5" s="7"/>
      <c r="T5" s="168"/>
      <c r="U5" s="168"/>
      <c r="V5" s="168"/>
      <c r="W5" s="171"/>
      <c r="X5" s="164"/>
      <c r="Z5" s="172"/>
      <c r="AA5" s="174"/>
    </row>
    <row r="6" spans="1:28" s="11" customFormat="1" ht="50.25" customHeight="1">
      <c r="A6" s="182"/>
      <c r="B6" s="183"/>
      <c r="C6" s="168"/>
      <c r="D6" s="164" t="s">
        <v>10</v>
      </c>
      <c r="E6" s="164" t="s">
        <v>11</v>
      </c>
      <c r="F6" s="6" t="s">
        <v>12</v>
      </c>
      <c r="G6" s="6" t="s">
        <v>13</v>
      </c>
      <c r="H6" s="9" t="s">
        <v>14</v>
      </c>
      <c r="I6" s="6" t="s">
        <v>15</v>
      </c>
      <c r="J6" s="10" t="s">
        <v>16</v>
      </c>
      <c r="K6" s="10" t="s">
        <v>17</v>
      </c>
      <c r="L6" s="10" t="s">
        <v>18</v>
      </c>
      <c r="M6" s="10" t="s">
        <v>19</v>
      </c>
      <c r="N6" s="10" t="s">
        <v>20</v>
      </c>
      <c r="O6" s="10" t="s">
        <v>21</v>
      </c>
      <c r="P6" s="10" t="s">
        <v>22</v>
      </c>
      <c r="Q6" s="10" t="s">
        <v>23</v>
      </c>
      <c r="R6" s="164"/>
      <c r="S6" s="7"/>
      <c r="T6" s="168"/>
      <c r="U6" s="168"/>
      <c r="V6" s="168"/>
      <c r="W6" s="171"/>
      <c r="X6" s="164"/>
      <c r="Z6" s="10" t="s">
        <v>22</v>
      </c>
      <c r="AA6" s="10" t="s">
        <v>23</v>
      </c>
    </row>
    <row r="7" spans="1:28" s="11" customFormat="1" ht="22.5" customHeight="1">
      <c r="A7" s="184"/>
      <c r="B7" s="185"/>
      <c r="C7" s="169"/>
      <c r="D7" s="164"/>
      <c r="E7" s="164"/>
      <c r="F7" s="13" t="s">
        <v>24</v>
      </c>
      <c r="G7" s="13" t="s">
        <v>25</v>
      </c>
      <c r="H7" s="14" t="s">
        <v>26</v>
      </c>
      <c r="I7" s="13" t="s">
        <v>27</v>
      </c>
      <c r="J7" s="15" t="s">
        <v>28</v>
      </c>
      <c r="K7" s="15" t="s">
        <v>29</v>
      </c>
      <c r="L7" s="15" t="s">
        <v>30</v>
      </c>
      <c r="M7" s="15" t="s">
        <v>31</v>
      </c>
      <c r="N7" s="15" t="s">
        <v>32</v>
      </c>
      <c r="O7" s="16" t="s">
        <v>33</v>
      </c>
      <c r="P7" s="16" t="s">
        <v>34</v>
      </c>
      <c r="Q7" s="16" t="s">
        <v>35</v>
      </c>
      <c r="R7" s="164"/>
      <c r="S7" s="12"/>
      <c r="T7" s="169"/>
      <c r="U7" s="169"/>
      <c r="V7" s="169"/>
      <c r="W7" s="172"/>
      <c r="X7" s="164"/>
      <c r="Z7" s="16" t="s">
        <v>34</v>
      </c>
      <c r="AA7" s="16" t="s">
        <v>35</v>
      </c>
    </row>
    <row r="8" spans="1:28" s="11" customFormat="1" ht="39" hidden="1" customHeight="1">
      <c r="A8" s="17">
        <v>1</v>
      </c>
      <c r="B8" s="17">
        <v>1</v>
      </c>
      <c r="C8" s="7" t="s">
        <v>36</v>
      </c>
      <c r="D8" s="18" t="e">
        <f>+D10</f>
        <v>#REF!</v>
      </c>
      <c r="E8" s="18" t="e">
        <f t="shared" ref="E8:Q8" si="0">+E10</f>
        <v>#REF!</v>
      </c>
      <c r="F8" s="18" t="e">
        <f t="shared" si="0"/>
        <v>#REF!</v>
      </c>
      <c r="G8" s="19" t="e">
        <f t="shared" si="0"/>
        <v>#REF!</v>
      </c>
      <c r="H8" s="20" t="e">
        <f t="shared" si="0"/>
        <v>#REF!</v>
      </c>
      <c r="I8" s="19" t="e">
        <f t="shared" si="0"/>
        <v>#REF!</v>
      </c>
      <c r="J8" s="19" t="e">
        <f t="shared" si="0"/>
        <v>#REF!</v>
      </c>
      <c r="K8" s="19" t="e">
        <f t="shared" si="0"/>
        <v>#REF!</v>
      </c>
      <c r="L8" s="19" t="e">
        <f t="shared" si="0"/>
        <v>#REF!</v>
      </c>
      <c r="M8" s="19" t="e">
        <f t="shared" si="0"/>
        <v>#REF!</v>
      </c>
      <c r="N8" s="19" t="e">
        <f t="shared" si="0"/>
        <v>#REF!</v>
      </c>
      <c r="O8" s="19" t="e">
        <f t="shared" si="0"/>
        <v>#REF!</v>
      </c>
      <c r="P8" s="19" t="e">
        <f t="shared" si="0"/>
        <v>#REF!</v>
      </c>
      <c r="Q8" s="19" t="e">
        <f t="shared" si="0"/>
        <v>#REF!</v>
      </c>
      <c r="R8" s="21"/>
      <c r="S8" s="22"/>
      <c r="T8" s="23"/>
      <c r="U8" s="23"/>
      <c r="V8" s="7"/>
      <c r="W8" s="8"/>
      <c r="X8" s="6"/>
      <c r="Z8" s="19" t="e">
        <f>+Z10</f>
        <v>#REF!</v>
      </c>
      <c r="AA8" s="24" t="e">
        <f>+AA10</f>
        <v>#REF!</v>
      </c>
      <c r="AB8" s="25"/>
    </row>
    <row r="9" spans="1:28" s="11" customFormat="1" ht="39" hidden="1" customHeight="1">
      <c r="A9" s="17"/>
      <c r="B9" s="17"/>
      <c r="C9" s="7"/>
      <c r="D9" s="18"/>
      <c r="E9" s="18"/>
      <c r="F9" s="18"/>
      <c r="G9" s="19"/>
      <c r="H9" s="20"/>
      <c r="I9" s="19"/>
      <c r="J9" s="19"/>
      <c r="K9" s="19"/>
      <c r="L9" s="19"/>
      <c r="M9" s="19"/>
      <c r="N9" s="19"/>
      <c r="O9" s="19"/>
      <c r="P9" s="19"/>
      <c r="Q9" s="19"/>
      <c r="R9" s="22"/>
      <c r="S9" s="22"/>
      <c r="T9" s="23"/>
      <c r="U9" s="23"/>
      <c r="V9" s="7"/>
      <c r="W9" s="8"/>
      <c r="X9" s="6"/>
      <c r="Z9" s="19"/>
      <c r="AA9" s="24"/>
      <c r="AB9" s="25"/>
    </row>
    <row r="10" spans="1:28" s="11" customFormat="1" ht="39" hidden="1" customHeight="1">
      <c r="A10" s="26"/>
      <c r="B10" s="165" t="s">
        <v>37</v>
      </c>
      <c r="C10" s="166"/>
      <c r="D10" s="29" t="e">
        <f t="shared" ref="D10:Q10" si="1">+D11+D21</f>
        <v>#REF!</v>
      </c>
      <c r="E10" s="29" t="e">
        <f t="shared" si="1"/>
        <v>#REF!</v>
      </c>
      <c r="F10" s="29" t="e">
        <f t="shared" si="1"/>
        <v>#REF!</v>
      </c>
      <c r="G10" s="30" t="e">
        <f t="shared" si="1"/>
        <v>#REF!</v>
      </c>
      <c r="H10" s="30" t="e">
        <f t="shared" si="1"/>
        <v>#REF!</v>
      </c>
      <c r="I10" s="30" t="e">
        <f t="shared" si="1"/>
        <v>#REF!</v>
      </c>
      <c r="J10" s="30" t="e">
        <f t="shared" si="1"/>
        <v>#REF!</v>
      </c>
      <c r="K10" s="30" t="e">
        <f t="shared" si="1"/>
        <v>#REF!</v>
      </c>
      <c r="L10" s="30" t="e">
        <f t="shared" si="1"/>
        <v>#REF!</v>
      </c>
      <c r="M10" s="30" t="e">
        <f t="shared" si="1"/>
        <v>#REF!</v>
      </c>
      <c r="N10" s="30" t="e">
        <f t="shared" si="1"/>
        <v>#REF!</v>
      </c>
      <c r="O10" s="30" t="e">
        <f t="shared" si="1"/>
        <v>#REF!</v>
      </c>
      <c r="P10" s="30" t="e">
        <f t="shared" si="1"/>
        <v>#REF!</v>
      </c>
      <c r="Q10" s="30" t="e">
        <f t="shared" si="1"/>
        <v>#REF!</v>
      </c>
      <c r="R10" s="21"/>
      <c r="S10" s="22"/>
      <c r="T10" s="31"/>
      <c r="U10" s="23"/>
      <c r="V10" s="7"/>
      <c r="W10" s="8"/>
      <c r="X10" s="6"/>
      <c r="Z10" s="21" t="e">
        <f>+Z12+Z15+#REF!+Z18</f>
        <v>#REF!</v>
      </c>
      <c r="AA10" s="32" t="e">
        <f>+AA12+AA15+#REF!+AA18</f>
        <v>#REF!</v>
      </c>
      <c r="AB10" s="25"/>
    </row>
    <row r="11" spans="1:28" s="11" customFormat="1" ht="39" hidden="1" customHeight="1">
      <c r="A11" s="33" t="s">
        <v>38</v>
      </c>
      <c r="B11" s="33"/>
      <c r="C11" s="34" t="s">
        <v>39</v>
      </c>
      <c r="D11" s="29" t="e">
        <f t="shared" ref="D11:Q11" si="2">+D12+D15+D18</f>
        <v>#REF!</v>
      </c>
      <c r="E11" s="29" t="e">
        <f t="shared" si="2"/>
        <v>#REF!</v>
      </c>
      <c r="F11" s="29" t="e">
        <f t="shared" si="2"/>
        <v>#REF!</v>
      </c>
      <c r="G11" s="30" t="e">
        <f t="shared" si="2"/>
        <v>#REF!</v>
      </c>
      <c r="H11" s="30" t="e">
        <f t="shared" si="2"/>
        <v>#REF!</v>
      </c>
      <c r="I11" s="30" t="e">
        <f t="shared" si="2"/>
        <v>#REF!</v>
      </c>
      <c r="J11" s="30" t="e">
        <f t="shared" si="2"/>
        <v>#REF!</v>
      </c>
      <c r="K11" s="30" t="e">
        <f t="shared" si="2"/>
        <v>#REF!</v>
      </c>
      <c r="L11" s="30" t="e">
        <f t="shared" si="2"/>
        <v>#REF!</v>
      </c>
      <c r="M11" s="30" t="e">
        <f t="shared" si="2"/>
        <v>#REF!</v>
      </c>
      <c r="N11" s="30" t="e">
        <f t="shared" si="2"/>
        <v>#REF!</v>
      </c>
      <c r="O11" s="30" t="e">
        <f t="shared" si="2"/>
        <v>#REF!</v>
      </c>
      <c r="P11" s="30" t="e">
        <f t="shared" si="2"/>
        <v>#REF!</v>
      </c>
      <c r="Q11" s="30" t="e">
        <f t="shared" si="2"/>
        <v>#REF!</v>
      </c>
      <c r="R11" s="21"/>
      <c r="S11" s="22"/>
      <c r="T11" s="31"/>
      <c r="U11" s="23"/>
      <c r="V11" s="7"/>
      <c r="W11" s="8"/>
      <c r="X11" s="6"/>
      <c r="Z11" s="21"/>
      <c r="AA11" s="32"/>
      <c r="AB11" s="25"/>
    </row>
    <row r="12" spans="1:28" s="11" customFormat="1" ht="30" hidden="1" customHeight="1">
      <c r="A12" s="33">
        <v>1</v>
      </c>
      <c r="B12" s="33">
        <v>1</v>
      </c>
      <c r="C12" s="35" t="s">
        <v>40</v>
      </c>
      <c r="D12" s="29" t="e">
        <f>+D13+D14</f>
        <v>#REF!</v>
      </c>
      <c r="E12" s="29" t="e">
        <f t="shared" ref="E12:Q12" si="3">+E13+E14</f>
        <v>#REF!</v>
      </c>
      <c r="F12" s="29" t="e">
        <f t="shared" si="3"/>
        <v>#REF!</v>
      </c>
      <c r="G12" s="21" t="e">
        <f t="shared" si="3"/>
        <v>#REF!</v>
      </c>
      <c r="H12" s="36" t="e">
        <f t="shared" si="3"/>
        <v>#REF!</v>
      </c>
      <c r="I12" s="21" t="e">
        <f t="shared" si="3"/>
        <v>#REF!</v>
      </c>
      <c r="J12" s="21" t="e">
        <f t="shared" si="3"/>
        <v>#REF!</v>
      </c>
      <c r="K12" s="21" t="e">
        <f t="shared" si="3"/>
        <v>#REF!</v>
      </c>
      <c r="L12" s="21" t="e">
        <f t="shared" si="3"/>
        <v>#REF!</v>
      </c>
      <c r="M12" s="21" t="e">
        <f t="shared" si="3"/>
        <v>#REF!</v>
      </c>
      <c r="N12" s="21" t="e">
        <f t="shared" si="3"/>
        <v>#REF!</v>
      </c>
      <c r="O12" s="21" t="e">
        <f t="shared" si="3"/>
        <v>#REF!</v>
      </c>
      <c r="P12" s="21" t="e">
        <f t="shared" si="3"/>
        <v>#REF!</v>
      </c>
      <c r="Q12" s="21" t="e">
        <f t="shared" si="3"/>
        <v>#REF!</v>
      </c>
      <c r="R12" s="21"/>
      <c r="S12" s="21"/>
      <c r="T12" s="29"/>
      <c r="U12" s="29"/>
      <c r="V12" s="6"/>
      <c r="W12" s="27"/>
      <c r="X12" s="6"/>
      <c r="Z12" s="21" t="e">
        <f>+Z13+Z14</f>
        <v>#REF!</v>
      </c>
      <c r="AA12" s="32" t="e">
        <f>+AA13+AA14</f>
        <v>#REF!</v>
      </c>
      <c r="AB12" s="25"/>
    </row>
    <row r="13" spans="1:28" s="11" customFormat="1" ht="30" hidden="1" customHeight="1">
      <c r="A13" s="15" t="s">
        <v>41</v>
      </c>
      <c r="B13" s="15" t="s">
        <v>41</v>
      </c>
      <c r="C13" s="37" t="s">
        <v>42</v>
      </c>
      <c r="D13" s="38" t="e">
        <f>+#REF!+0</f>
        <v>#REF!</v>
      </c>
      <c r="E13" s="38" t="e">
        <f>+#REF!+0</f>
        <v>#REF!</v>
      </c>
      <c r="F13" s="38" t="e">
        <f>+#REF!+0</f>
        <v>#REF!</v>
      </c>
      <c r="G13" s="39" t="e">
        <f>+#REF!+0</f>
        <v>#REF!</v>
      </c>
      <c r="H13" s="40" t="e">
        <f>+#REF!+0</f>
        <v>#REF!</v>
      </c>
      <c r="I13" s="39" t="e">
        <f>+#REF!+0</f>
        <v>#REF!</v>
      </c>
      <c r="J13" s="39" t="e">
        <f>+#REF!+0</f>
        <v>#REF!</v>
      </c>
      <c r="K13" s="39" t="e">
        <f>+#REF!+0</f>
        <v>#REF!</v>
      </c>
      <c r="L13" s="39" t="e">
        <f>+#REF!+0</f>
        <v>#REF!</v>
      </c>
      <c r="M13" s="39" t="e">
        <f>+#REF!+0</f>
        <v>#REF!</v>
      </c>
      <c r="N13" s="39" t="e">
        <f>+#REF!+0</f>
        <v>#REF!</v>
      </c>
      <c r="O13" s="39" t="e">
        <f>+#REF!+0</f>
        <v>#REF!</v>
      </c>
      <c r="P13" s="39" t="e">
        <f>+#REF!+0</f>
        <v>#REF!</v>
      </c>
      <c r="Q13" s="39" t="e">
        <f>+#REF!+0</f>
        <v>#REF!</v>
      </c>
      <c r="R13" s="39"/>
      <c r="S13" s="39"/>
      <c r="T13" s="38"/>
      <c r="U13" s="38"/>
      <c r="V13" s="16"/>
      <c r="W13" s="41"/>
      <c r="X13" s="16"/>
      <c r="Z13" s="39" t="e">
        <f>+#REF!+#REF!</f>
        <v>#REF!</v>
      </c>
      <c r="AA13" s="42" t="e">
        <f>+#REF!+#REF!</f>
        <v>#REF!</v>
      </c>
      <c r="AB13" s="25"/>
    </row>
    <row r="14" spans="1:28" s="11" customFormat="1" ht="30" hidden="1" customHeight="1">
      <c r="A14" s="15" t="s">
        <v>41</v>
      </c>
      <c r="B14" s="15" t="s">
        <v>41</v>
      </c>
      <c r="C14" s="37" t="s">
        <v>43</v>
      </c>
      <c r="D14" s="38" t="e">
        <f>+#REF!+0</f>
        <v>#REF!</v>
      </c>
      <c r="E14" s="38" t="e">
        <f>+#REF!+0</f>
        <v>#REF!</v>
      </c>
      <c r="F14" s="38" t="e">
        <f>+#REF!+0</f>
        <v>#REF!</v>
      </c>
      <c r="G14" s="39" t="e">
        <f>+#REF!+0</f>
        <v>#REF!</v>
      </c>
      <c r="H14" s="40" t="e">
        <f>+#REF!+0</f>
        <v>#REF!</v>
      </c>
      <c r="I14" s="39" t="e">
        <f>+#REF!+0</f>
        <v>#REF!</v>
      </c>
      <c r="J14" s="39" t="e">
        <f>+#REF!+0</f>
        <v>#REF!</v>
      </c>
      <c r="K14" s="39" t="e">
        <f>+#REF!+0</f>
        <v>#REF!</v>
      </c>
      <c r="L14" s="39" t="e">
        <f>+#REF!+0</f>
        <v>#REF!</v>
      </c>
      <c r="M14" s="39" t="e">
        <f>+#REF!+0</f>
        <v>#REF!</v>
      </c>
      <c r="N14" s="39" t="e">
        <f>+#REF!+0</f>
        <v>#REF!</v>
      </c>
      <c r="O14" s="39" t="e">
        <f>+#REF!+0</f>
        <v>#REF!</v>
      </c>
      <c r="P14" s="39" t="e">
        <f>+#REF!+0</f>
        <v>#REF!</v>
      </c>
      <c r="Q14" s="39" t="e">
        <f>+#REF!+0</f>
        <v>#REF!</v>
      </c>
      <c r="R14" s="39"/>
      <c r="S14" s="39"/>
      <c r="T14" s="38"/>
      <c r="U14" s="38"/>
      <c r="V14" s="16"/>
      <c r="W14" s="41"/>
      <c r="X14" s="16"/>
      <c r="Z14" s="39" t="e">
        <f>+#REF!+#REF!</f>
        <v>#REF!</v>
      </c>
      <c r="AA14" s="42" t="e">
        <f>+#REF!+#REF!</f>
        <v>#REF!</v>
      </c>
      <c r="AB14" s="25"/>
    </row>
    <row r="15" spans="1:28" s="11" customFormat="1" ht="30" hidden="1" customHeight="1">
      <c r="A15" s="33">
        <v>2</v>
      </c>
      <c r="B15" s="33">
        <v>2</v>
      </c>
      <c r="C15" s="35" t="s">
        <v>44</v>
      </c>
      <c r="D15" s="29" t="e">
        <f>+D16+D17</f>
        <v>#REF!</v>
      </c>
      <c r="E15" s="29" t="e">
        <f t="shared" ref="E15:Q15" si="4">+E16+E17</f>
        <v>#REF!</v>
      </c>
      <c r="F15" s="29" t="e">
        <f t="shared" si="4"/>
        <v>#REF!</v>
      </c>
      <c r="G15" s="21" t="e">
        <f t="shared" si="4"/>
        <v>#REF!</v>
      </c>
      <c r="H15" s="36" t="e">
        <f t="shared" si="4"/>
        <v>#REF!</v>
      </c>
      <c r="I15" s="21" t="e">
        <f t="shared" si="4"/>
        <v>#REF!</v>
      </c>
      <c r="J15" s="21" t="e">
        <f t="shared" si="4"/>
        <v>#REF!</v>
      </c>
      <c r="K15" s="21" t="e">
        <f t="shared" si="4"/>
        <v>#REF!</v>
      </c>
      <c r="L15" s="21" t="e">
        <f t="shared" si="4"/>
        <v>#REF!</v>
      </c>
      <c r="M15" s="21" t="e">
        <f t="shared" si="4"/>
        <v>#REF!</v>
      </c>
      <c r="N15" s="21" t="e">
        <f t="shared" si="4"/>
        <v>#REF!</v>
      </c>
      <c r="O15" s="21" t="e">
        <f t="shared" si="4"/>
        <v>#REF!</v>
      </c>
      <c r="P15" s="21" t="e">
        <f t="shared" si="4"/>
        <v>#REF!</v>
      </c>
      <c r="Q15" s="21" t="e">
        <f t="shared" si="4"/>
        <v>#REF!</v>
      </c>
      <c r="R15" s="21"/>
      <c r="S15" s="21"/>
      <c r="T15" s="29"/>
      <c r="U15" s="29"/>
      <c r="V15" s="6"/>
      <c r="W15" s="27"/>
      <c r="X15" s="6"/>
      <c r="Z15" s="21" t="e">
        <f>+Z16+Z17</f>
        <v>#REF!</v>
      </c>
      <c r="AA15" s="32" t="e">
        <f>+AA16+AA17</f>
        <v>#REF!</v>
      </c>
      <c r="AB15" s="25"/>
    </row>
    <row r="16" spans="1:28" s="11" customFormat="1" ht="30" hidden="1" customHeight="1">
      <c r="A16" s="15" t="s">
        <v>41</v>
      </c>
      <c r="B16" s="15" t="s">
        <v>41</v>
      </c>
      <c r="C16" s="37" t="s">
        <v>42</v>
      </c>
      <c r="D16" s="38" t="e">
        <f>+#REF!+0</f>
        <v>#REF!</v>
      </c>
      <c r="E16" s="38" t="e">
        <f>+#REF!+0</f>
        <v>#REF!</v>
      </c>
      <c r="F16" s="38" t="e">
        <f>+#REF!+0</f>
        <v>#REF!</v>
      </c>
      <c r="G16" s="39" t="e">
        <f>+#REF!+0</f>
        <v>#REF!</v>
      </c>
      <c r="H16" s="40" t="e">
        <f>+#REF!+0</f>
        <v>#REF!</v>
      </c>
      <c r="I16" s="39" t="e">
        <f>+#REF!+0</f>
        <v>#REF!</v>
      </c>
      <c r="J16" s="39" t="e">
        <f>+#REF!+0</f>
        <v>#REF!</v>
      </c>
      <c r="K16" s="39" t="e">
        <f>+#REF!+0</f>
        <v>#REF!</v>
      </c>
      <c r="L16" s="39" t="e">
        <f>+#REF!+0</f>
        <v>#REF!</v>
      </c>
      <c r="M16" s="39" t="e">
        <f>+#REF!+0</f>
        <v>#REF!</v>
      </c>
      <c r="N16" s="39" t="e">
        <f>+#REF!+0</f>
        <v>#REF!</v>
      </c>
      <c r="O16" s="39" t="e">
        <f>+#REF!+0</f>
        <v>#REF!</v>
      </c>
      <c r="P16" s="39" t="e">
        <f>+#REF!+0</f>
        <v>#REF!</v>
      </c>
      <c r="Q16" s="39" t="e">
        <f>+#REF!+0</f>
        <v>#REF!</v>
      </c>
      <c r="R16" s="39"/>
      <c r="S16" s="39"/>
      <c r="T16" s="38"/>
      <c r="U16" s="38"/>
      <c r="V16" s="16"/>
      <c r="W16" s="41"/>
      <c r="X16" s="16"/>
      <c r="Z16" s="39" t="e">
        <f>+#REF!+#REF!</f>
        <v>#REF!</v>
      </c>
      <c r="AA16" s="42" t="e">
        <f>+#REF!+#REF!</f>
        <v>#REF!</v>
      </c>
      <c r="AB16" s="25"/>
    </row>
    <row r="17" spans="1:30" s="11" customFormat="1" ht="30" hidden="1" customHeight="1">
      <c r="A17" s="15" t="s">
        <v>41</v>
      </c>
      <c r="B17" s="15" t="s">
        <v>41</v>
      </c>
      <c r="C17" s="37" t="s">
        <v>43</v>
      </c>
      <c r="D17" s="38" t="e">
        <f>+#REF!+0</f>
        <v>#REF!</v>
      </c>
      <c r="E17" s="38" t="e">
        <f>+#REF!+0</f>
        <v>#REF!</v>
      </c>
      <c r="F17" s="38" t="e">
        <f>+#REF!+0</f>
        <v>#REF!</v>
      </c>
      <c r="G17" s="39" t="e">
        <f>+#REF!+0</f>
        <v>#REF!</v>
      </c>
      <c r="H17" s="40" t="e">
        <f>+#REF!+0</f>
        <v>#REF!</v>
      </c>
      <c r="I17" s="39" t="e">
        <f>+#REF!+0</f>
        <v>#REF!</v>
      </c>
      <c r="J17" s="39" t="e">
        <f>+#REF!+0</f>
        <v>#REF!</v>
      </c>
      <c r="K17" s="39" t="e">
        <f>+#REF!+0</f>
        <v>#REF!</v>
      </c>
      <c r="L17" s="39" t="e">
        <f>+#REF!+0</f>
        <v>#REF!</v>
      </c>
      <c r="M17" s="39" t="e">
        <f>+#REF!+0</f>
        <v>#REF!</v>
      </c>
      <c r="N17" s="39" t="e">
        <f>+#REF!+0</f>
        <v>#REF!</v>
      </c>
      <c r="O17" s="39" t="e">
        <f>+#REF!+0</f>
        <v>#REF!</v>
      </c>
      <c r="P17" s="39" t="e">
        <f>+#REF!+0</f>
        <v>#REF!</v>
      </c>
      <c r="Q17" s="39" t="e">
        <f>+#REF!+0</f>
        <v>#REF!</v>
      </c>
      <c r="R17" s="39"/>
      <c r="S17" s="39"/>
      <c r="T17" s="38"/>
      <c r="U17" s="38"/>
      <c r="V17" s="16"/>
      <c r="W17" s="41"/>
      <c r="X17" s="16"/>
      <c r="Z17" s="39" t="e">
        <f>+#REF!+#REF!</f>
        <v>#REF!</v>
      </c>
      <c r="AA17" s="42" t="e">
        <f>+#REF!+#REF!</f>
        <v>#REF!</v>
      </c>
      <c r="AB17" s="25"/>
    </row>
    <row r="18" spans="1:30" s="11" customFormat="1" ht="30" hidden="1" customHeight="1">
      <c r="A18" s="33">
        <v>3</v>
      </c>
      <c r="B18" s="33">
        <v>3</v>
      </c>
      <c r="C18" s="35" t="s">
        <v>45</v>
      </c>
      <c r="D18" s="29" t="e">
        <f>+D19+D20</f>
        <v>#REF!</v>
      </c>
      <c r="E18" s="29" t="e">
        <f t="shared" ref="E18:Q18" si="5">+E19+E20</f>
        <v>#REF!</v>
      </c>
      <c r="F18" s="29" t="e">
        <f t="shared" si="5"/>
        <v>#REF!</v>
      </c>
      <c r="G18" s="21" t="e">
        <f t="shared" si="5"/>
        <v>#REF!</v>
      </c>
      <c r="H18" s="36" t="e">
        <f t="shared" si="5"/>
        <v>#REF!</v>
      </c>
      <c r="I18" s="21" t="e">
        <f t="shared" si="5"/>
        <v>#REF!</v>
      </c>
      <c r="J18" s="21" t="e">
        <f t="shared" si="5"/>
        <v>#REF!</v>
      </c>
      <c r="K18" s="21" t="e">
        <f t="shared" si="5"/>
        <v>#REF!</v>
      </c>
      <c r="L18" s="21" t="e">
        <f t="shared" si="5"/>
        <v>#REF!</v>
      </c>
      <c r="M18" s="21" t="e">
        <f t="shared" si="5"/>
        <v>#REF!</v>
      </c>
      <c r="N18" s="21" t="e">
        <f t="shared" si="5"/>
        <v>#REF!</v>
      </c>
      <c r="O18" s="21" t="e">
        <f t="shared" si="5"/>
        <v>#REF!</v>
      </c>
      <c r="P18" s="21" t="e">
        <f t="shared" si="5"/>
        <v>#REF!</v>
      </c>
      <c r="Q18" s="21" t="e">
        <f t="shared" si="5"/>
        <v>#REF!</v>
      </c>
      <c r="R18" s="21"/>
      <c r="S18" s="21"/>
      <c r="T18" s="29"/>
      <c r="U18" s="29"/>
      <c r="V18" s="6"/>
      <c r="W18" s="27"/>
      <c r="X18" s="6"/>
      <c r="Z18" s="21" t="e">
        <f>+Z19+Z20</f>
        <v>#REF!</v>
      </c>
      <c r="AA18" s="32" t="e">
        <f>+AA19+AA20</f>
        <v>#REF!</v>
      </c>
      <c r="AB18" s="25"/>
    </row>
    <row r="19" spans="1:30" s="11" customFormat="1" ht="30" hidden="1" customHeight="1">
      <c r="A19" s="15" t="s">
        <v>41</v>
      </c>
      <c r="B19" s="15" t="s">
        <v>41</v>
      </c>
      <c r="C19" s="37" t="s">
        <v>42</v>
      </c>
      <c r="D19" s="38" t="e">
        <f>+#REF!+0</f>
        <v>#REF!</v>
      </c>
      <c r="E19" s="38" t="e">
        <f>+#REF!+0</f>
        <v>#REF!</v>
      </c>
      <c r="F19" s="38" t="e">
        <f>+#REF!+0</f>
        <v>#REF!</v>
      </c>
      <c r="G19" s="39" t="e">
        <f>+#REF!+0</f>
        <v>#REF!</v>
      </c>
      <c r="H19" s="40" t="e">
        <f>+#REF!+0</f>
        <v>#REF!</v>
      </c>
      <c r="I19" s="39" t="e">
        <f>+#REF!+0</f>
        <v>#REF!</v>
      </c>
      <c r="J19" s="39" t="e">
        <f>+#REF!+0</f>
        <v>#REF!</v>
      </c>
      <c r="K19" s="39" t="e">
        <f>+#REF!+0</f>
        <v>#REF!</v>
      </c>
      <c r="L19" s="39" t="e">
        <f>+#REF!+0</f>
        <v>#REF!</v>
      </c>
      <c r="M19" s="39" t="e">
        <f>+#REF!+0</f>
        <v>#REF!</v>
      </c>
      <c r="N19" s="39" t="e">
        <f>+#REF!+0</f>
        <v>#REF!</v>
      </c>
      <c r="O19" s="39" t="e">
        <f>+#REF!+0</f>
        <v>#REF!</v>
      </c>
      <c r="P19" s="39" t="e">
        <f>+#REF!+0</f>
        <v>#REF!</v>
      </c>
      <c r="Q19" s="39" t="e">
        <f>+#REF!+0</f>
        <v>#REF!</v>
      </c>
      <c r="R19" s="39"/>
      <c r="S19" s="39"/>
      <c r="T19" s="38"/>
      <c r="U19" s="38"/>
      <c r="V19" s="16"/>
      <c r="W19" s="41"/>
      <c r="X19" s="16"/>
      <c r="Z19" s="39" t="e">
        <f>+#REF!+#REF!</f>
        <v>#REF!</v>
      </c>
      <c r="AA19" s="42" t="e">
        <f>+#REF!+#REF!</f>
        <v>#REF!</v>
      </c>
      <c r="AB19" s="25"/>
    </row>
    <row r="20" spans="1:30" s="11" customFormat="1" ht="30" hidden="1" customHeight="1">
      <c r="A20" s="15" t="s">
        <v>41</v>
      </c>
      <c r="B20" s="15" t="s">
        <v>41</v>
      </c>
      <c r="C20" s="37" t="s">
        <v>43</v>
      </c>
      <c r="D20" s="38" t="e">
        <f>+#REF!+0</f>
        <v>#REF!</v>
      </c>
      <c r="E20" s="38" t="e">
        <f>+#REF!+0</f>
        <v>#REF!</v>
      </c>
      <c r="F20" s="38" t="e">
        <f>+#REF!+0</f>
        <v>#REF!</v>
      </c>
      <c r="G20" s="39" t="e">
        <f>+#REF!+0</f>
        <v>#REF!</v>
      </c>
      <c r="H20" s="40" t="e">
        <f>+#REF!+0</f>
        <v>#REF!</v>
      </c>
      <c r="I20" s="39" t="e">
        <f>+#REF!+0</f>
        <v>#REF!</v>
      </c>
      <c r="J20" s="39" t="e">
        <f>+#REF!+0</f>
        <v>#REF!</v>
      </c>
      <c r="K20" s="39" t="e">
        <f>+#REF!+0</f>
        <v>#REF!</v>
      </c>
      <c r="L20" s="39" t="e">
        <f>+#REF!+0</f>
        <v>#REF!</v>
      </c>
      <c r="M20" s="39" t="e">
        <f>+#REF!+0</f>
        <v>#REF!</v>
      </c>
      <c r="N20" s="39" t="e">
        <f>+#REF!+0</f>
        <v>#REF!</v>
      </c>
      <c r="O20" s="39" t="e">
        <f>+#REF!+0</f>
        <v>#REF!</v>
      </c>
      <c r="P20" s="39" t="e">
        <f>+#REF!+0</f>
        <v>#REF!</v>
      </c>
      <c r="Q20" s="39" t="e">
        <f>+#REF!+0</f>
        <v>#REF!</v>
      </c>
      <c r="R20" s="39"/>
      <c r="S20" s="39"/>
      <c r="T20" s="38"/>
      <c r="U20" s="38"/>
      <c r="V20" s="16"/>
      <c r="W20" s="41"/>
      <c r="X20" s="16"/>
      <c r="Z20" s="39" t="e">
        <f>+#REF!+#REF!</f>
        <v>#REF!</v>
      </c>
      <c r="AA20" s="42" t="e">
        <f>+#REF!+#REF!</f>
        <v>#REF!</v>
      </c>
      <c r="AB20" s="25"/>
    </row>
    <row r="21" spans="1:30" s="11" customFormat="1" ht="30" hidden="1" customHeight="1">
      <c r="A21" s="33" t="s">
        <v>46</v>
      </c>
      <c r="B21" s="33"/>
      <c r="C21" s="34" t="s">
        <v>47</v>
      </c>
      <c r="D21" s="29" t="e">
        <f>+D22</f>
        <v>#REF!</v>
      </c>
      <c r="E21" s="29" t="e">
        <f t="shared" ref="E21:Q21" si="6">+E22</f>
        <v>#REF!</v>
      </c>
      <c r="F21" s="29" t="e">
        <f t="shared" si="6"/>
        <v>#REF!</v>
      </c>
      <c r="G21" s="30" t="e">
        <f t="shared" si="6"/>
        <v>#REF!</v>
      </c>
      <c r="H21" s="30" t="e">
        <f t="shared" si="6"/>
        <v>#REF!</v>
      </c>
      <c r="I21" s="30" t="e">
        <f t="shared" si="6"/>
        <v>#REF!</v>
      </c>
      <c r="J21" s="30" t="e">
        <f t="shared" si="6"/>
        <v>#REF!</v>
      </c>
      <c r="K21" s="30" t="e">
        <f t="shared" si="6"/>
        <v>#REF!</v>
      </c>
      <c r="L21" s="30" t="e">
        <f t="shared" si="6"/>
        <v>#REF!</v>
      </c>
      <c r="M21" s="30" t="e">
        <f t="shared" si="6"/>
        <v>#REF!</v>
      </c>
      <c r="N21" s="30" t="e">
        <f t="shared" si="6"/>
        <v>#REF!</v>
      </c>
      <c r="O21" s="30" t="e">
        <f t="shared" si="6"/>
        <v>#REF!</v>
      </c>
      <c r="P21" s="30" t="e">
        <f t="shared" si="6"/>
        <v>#REF!</v>
      </c>
      <c r="Q21" s="30" t="e">
        <f t="shared" si="6"/>
        <v>#REF!</v>
      </c>
      <c r="R21" s="21"/>
    </row>
    <row r="22" spans="1:30" s="11" customFormat="1" ht="30" hidden="1" customHeight="1">
      <c r="A22" s="33">
        <v>1</v>
      </c>
      <c r="B22" s="33">
        <v>1</v>
      </c>
      <c r="C22" s="35" t="s">
        <v>48</v>
      </c>
      <c r="D22" s="29" t="e">
        <f>+D23+D24</f>
        <v>#REF!</v>
      </c>
      <c r="E22" s="29" t="e">
        <f t="shared" ref="E22:Q22" si="7">+E23+E24</f>
        <v>#REF!</v>
      </c>
      <c r="F22" s="29" t="e">
        <f t="shared" si="7"/>
        <v>#REF!</v>
      </c>
      <c r="G22" s="30" t="e">
        <f t="shared" si="7"/>
        <v>#REF!</v>
      </c>
      <c r="H22" s="30" t="e">
        <f t="shared" si="7"/>
        <v>#REF!</v>
      </c>
      <c r="I22" s="30" t="e">
        <f t="shared" si="7"/>
        <v>#REF!</v>
      </c>
      <c r="J22" s="30" t="e">
        <f t="shared" si="7"/>
        <v>#REF!</v>
      </c>
      <c r="K22" s="30" t="e">
        <f t="shared" si="7"/>
        <v>#REF!</v>
      </c>
      <c r="L22" s="30" t="e">
        <f t="shared" si="7"/>
        <v>#REF!</v>
      </c>
      <c r="M22" s="30" t="e">
        <f t="shared" si="7"/>
        <v>#REF!</v>
      </c>
      <c r="N22" s="30" t="e">
        <f t="shared" si="7"/>
        <v>#REF!</v>
      </c>
      <c r="O22" s="30" t="e">
        <f t="shared" si="7"/>
        <v>#REF!</v>
      </c>
      <c r="P22" s="30" t="e">
        <f t="shared" si="7"/>
        <v>#REF!</v>
      </c>
      <c r="Q22" s="30" t="e">
        <f t="shared" si="7"/>
        <v>#REF!</v>
      </c>
      <c r="R22" s="21"/>
      <c r="S22" s="43"/>
      <c r="T22" s="44"/>
      <c r="U22" s="44"/>
      <c r="V22" s="45"/>
      <c r="W22" s="46"/>
      <c r="X22" s="16"/>
      <c r="Z22" s="39"/>
      <c r="AA22" s="42"/>
      <c r="AB22" s="25"/>
    </row>
    <row r="23" spans="1:30" s="11" customFormat="1" ht="30" hidden="1" customHeight="1">
      <c r="A23" s="15" t="s">
        <v>41</v>
      </c>
      <c r="B23" s="15" t="s">
        <v>41</v>
      </c>
      <c r="C23" s="37" t="s">
        <v>42</v>
      </c>
      <c r="D23" s="38" t="e">
        <f>+#REF!</f>
        <v>#REF!</v>
      </c>
      <c r="E23" s="38" t="e">
        <f>+#REF!</f>
        <v>#REF!</v>
      </c>
      <c r="F23" s="38" t="e">
        <f>+#REF!</f>
        <v>#REF!</v>
      </c>
      <c r="G23" s="47" t="e">
        <f>+#REF!</f>
        <v>#REF!</v>
      </c>
      <c r="H23" s="47" t="e">
        <f>+#REF!</f>
        <v>#REF!</v>
      </c>
      <c r="I23" s="47" t="e">
        <f>+#REF!</f>
        <v>#REF!</v>
      </c>
      <c r="J23" s="47" t="e">
        <f>+#REF!</f>
        <v>#REF!</v>
      </c>
      <c r="K23" s="47" t="e">
        <f>+#REF!</f>
        <v>#REF!</v>
      </c>
      <c r="L23" s="47" t="e">
        <f>+#REF!</f>
        <v>#REF!</v>
      </c>
      <c r="M23" s="47" t="e">
        <f>+#REF!</f>
        <v>#REF!</v>
      </c>
      <c r="N23" s="47" t="e">
        <f>+#REF!</f>
        <v>#REF!</v>
      </c>
      <c r="O23" s="47" t="e">
        <f>+#REF!</f>
        <v>#REF!</v>
      </c>
      <c r="P23" s="47" t="e">
        <f>+#REF!</f>
        <v>#REF!</v>
      </c>
      <c r="Q23" s="47" t="e">
        <f>+#REF!</f>
        <v>#REF!</v>
      </c>
      <c r="R23" s="39"/>
      <c r="S23" s="22"/>
      <c r="T23" s="23"/>
      <c r="U23" s="23"/>
      <c r="V23" s="7"/>
      <c r="W23" s="8"/>
      <c r="X23" s="6"/>
      <c r="Z23" s="21"/>
      <c r="AA23" s="32"/>
      <c r="AB23" s="25"/>
    </row>
    <row r="24" spans="1:30" s="11" customFormat="1" ht="30" hidden="1" customHeight="1">
      <c r="A24" s="15" t="s">
        <v>41</v>
      </c>
      <c r="B24" s="15" t="s">
        <v>41</v>
      </c>
      <c r="C24" s="37" t="s">
        <v>43</v>
      </c>
      <c r="D24" s="38" t="e">
        <f>+#REF!</f>
        <v>#REF!</v>
      </c>
      <c r="E24" s="38" t="e">
        <f>+#REF!</f>
        <v>#REF!</v>
      </c>
      <c r="F24" s="38" t="e">
        <f>+#REF!</f>
        <v>#REF!</v>
      </c>
      <c r="G24" s="47" t="e">
        <f>+#REF!</f>
        <v>#REF!</v>
      </c>
      <c r="H24" s="47" t="e">
        <f>+#REF!</f>
        <v>#REF!</v>
      </c>
      <c r="I24" s="47" t="e">
        <f>+#REF!</f>
        <v>#REF!</v>
      </c>
      <c r="J24" s="47" t="e">
        <f>+#REF!</f>
        <v>#REF!</v>
      </c>
      <c r="K24" s="47" t="e">
        <f>+#REF!</f>
        <v>#REF!</v>
      </c>
      <c r="L24" s="47" t="e">
        <f>+#REF!</f>
        <v>#REF!</v>
      </c>
      <c r="M24" s="47" t="e">
        <f>+#REF!</f>
        <v>#REF!</v>
      </c>
      <c r="N24" s="47" t="e">
        <f>+#REF!</f>
        <v>#REF!</v>
      </c>
      <c r="O24" s="47" t="e">
        <f>+#REF!</f>
        <v>#REF!</v>
      </c>
      <c r="P24" s="47" t="e">
        <f>+#REF!</f>
        <v>#REF!</v>
      </c>
      <c r="Q24" s="47" t="e">
        <f>+#REF!</f>
        <v>#REF!</v>
      </c>
      <c r="R24" s="39"/>
      <c r="S24" s="22"/>
      <c r="T24" s="23"/>
      <c r="U24" s="23"/>
      <c r="V24" s="7"/>
      <c r="W24" s="8"/>
      <c r="X24" s="6"/>
      <c r="Z24" s="22"/>
      <c r="AA24" s="48"/>
      <c r="AB24" s="25"/>
    </row>
    <row r="25" spans="1:30" s="11" customFormat="1" ht="24.95" customHeight="1">
      <c r="A25" s="33"/>
      <c r="B25" s="165" t="s">
        <v>49</v>
      </c>
      <c r="C25" s="166"/>
      <c r="D25" s="29">
        <v>502</v>
      </c>
      <c r="E25" s="29">
        <v>298</v>
      </c>
      <c r="F25" s="29">
        <v>800</v>
      </c>
      <c r="G25" s="21">
        <v>1731626.5916504855</v>
      </c>
      <c r="H25" s="36">
        <v>8028.4955</v>
      </c>
      <c r="I25" s="21">
        <v>70345.5</v>
      </c>
      <c r="J25" s="21">
        <v>44</v>
      </c>
      <c r="K25" s="21">
        <v>126</v>
      </c>
      <c r="L25" s="21">
        <v>136</v>
      </c>
      <c r="M25" s="21">
        <v>133</v>
      </c>
      <c r="N25" s="21">
        <v>170</v>
      </c>
      <c r="O25" s="21">
        <v>191</v>
      </c>
      <c r="P25" s="21">
        <v>708</v>
      </c>
      <c r="Q25" s="21">
        <v>92</v>
      </c>
      <c r="R25" s="21"/>
      <c r="S25" s="21"/>
      <c r="T25" s="49"/>
      <c r="U25" s="29"/>
      <c r="V25" s="6"/>
      <c r="W25" s="27"/>
      <c r="X25" s="6"/>
      <c r="Z25" s="21"/>
      <c r="AA25" s="32"/>
      <c r="AB25" s="25"/>
    </row>
    <row r="26" spans="1:30" s="11" customFormat="1" ht="24.95" customHeight="1">
      <c r="A26" s="33"/>
      <c r="B26" s="27"/>
      <c r="C26" s="28"/>
      <c r="D26" s="29">
        <f t="shared" ref="D26:Q26" si="8">SUM(D27:D1353)</f>
        <v>502</v>
      </c>
      <c r="E26" s="29">
        <f t="shared" si="8"/>
        <v>298</v>
      </c>
      <c r="F26" s="29">
        <f t="shared" si="8"/>
        <v>800</v>
      </c>
      <c r="G26" s="29">
        <f t="shared" si="8"/>
        <v>1731345.7916504855</v>
      </c>
      <c r="H26" s="29">
        <f t="shared" si="8"/>
        <v>8026.7755000000043</v>
      </c>
      <c r="I26" s="29">
        <f t="shared" si="8"/>
        <v>70236.5</v>
      </c>
      <c r="J26" s="29">
        <f t="shared" si="8"/>
        <v>43</v>
      </c>
      <c r="K26" s="29">
        <f t="shared" si="8"/>
        <v>126</v>
      </c>
      <c r="L26" s="29">
        <f t="shared" si="8"/>
        <v>136</v>
      </c>
      <c r="M26" s="29">
        <f t="shared" si="8"/>
        <v>133</v>
      </c>
      <c r="N26" s="29">
        <f t="shared" si="8"/>
        <v>170</v>
      </c>
      <c r="O26" s="29">
        <f t="shared" si="8"/>
        <v>191</v>
      </c>
      <c r="P26" s="29">
        <f t="shared" si="8"/>
        <v>707</v>
      </c>
      <c r="Q26" s="29">
        <f t="shared" si="8"/>
        <v>92</v>
      </c>
      <c r="R26" s="21"/>
      <c r="S26" s="21"/>
      <c r="T26" s="49"/>
      <c r="U26" s="29"/>
      <c r="V26" s="6"/>
      <c r="W26" s="27"/>
      <c r="X26" s="6"/>
      <c r="Z26" s="21"/>
      <c r="AA26" s="32"/>
      <c r="AB26" s="25"/>
    </row>
    <row r="27" spans="1:30" s="63" customFormat="1" ht="30" customHeight="1">
      <c r="A27" s="59" t="s">
        <v>56</v>
      </c>
      <c r="B27" s="162" t="s">
        <v>90</v>
      </c>
      <c r="C27" s="163"/>
      <c r="D27" s="49"/>
      <c r="E27" s="49"/>
      <c r="F27" s="49"/>
      <c r="G27" s="60"/>
      <c r="H27" s="60"/>
      <c r="I27" s="60"/>
      <c r="J27" s="60"/>
      <c r="K27" s="60"/>
      <c r="L27" s="60"/>
      <c r="M27" s="60"/>
      <c r="N27" s="60"/>
      <c r="O27" s="60"/>
      <c r="P27" s="60"/>
      <c r="Q27" s="60"/>
      <c r="R27" s="60"/>
      <c r="S27" s="60"/>
      <c r="T27" s="49"/>
      <c r="U27" s="49"/>
      <c r="V27" s="49"/>
      <c r="W27" s="62"/>
      <c r="X27" s="49"/>
      <c r="Z27" s="60" t="e">
        <f>+Z29+Z58</f>
        <v>#REF!</v>
      </c>
      <c r="AA27" s="64" t="e">
        <f>+AA29+AA58</f>
        <v>#REF!</v>
      </c>
      <c r="AB27" s="65"/>
      <c r="AC27" s="66">
        <f>+F27+F101+F157+F222+F306+F383+F463+F504+F552+F639+F698+F772+F823+F882+F958+F1037+F1100+F1194+F1269+F1316+F1384+F1503+F1622</f>
        <v>0</v>
      </c>
      <c r="AD27" s="66">
        <f>+F27+F101+F157+F222+F306+F383</f>
        <v>0</v>
      </c>
    </row>
    <row r="28" spans="1:30" s="67" customFormat="1" ht="39.950000000000003" customHeight="1">
      <c r="A28" s="33" t="s">
        <v>38</v>
      </c>
      <c r="B28" s="159" t="s">
        <v>50</v>
      </c>
      <c r="C28" s="160"/>
      <c r="D28" s="29"/>
      <c r="E28" s="29"/>
      <c r="F28" s="29"/>
      <c r="G28" s="30"/>
      <c r="H28" s="30"/>
      <c r="I28" s="30"/>
      <c r="J28" s="30"/>
      <c r="K28" s="30"/>
      <c r="L28" s="30"/>
      <c r="M28" s="30"/>
      <c r="N28" s="30"/>
      <c r="O28" s="30"/>
      <c r="P28" s="30"/>
      <c r="Q28" s="30"/>
      <c r="R28" s="21"/>
      <c r="S28" s="21"/>
      <c r="T28" s="29"/>
      <c r="U28" s="29"/>
      <c r="V28" s="6"/>
      <c r="W28" s="27"/>
      <c r="X28" s="6"/>
      <c r="Z28" s="21"/>
      <c r="AA28" s="32"/>
      <c r="AB28" s="68"/>
    </row>
    <row r="29" spans="1:30" s="70" customFormat="1" ht="24.95" customHeight="1">
      <c r="A29" s="69">
        <v>1</v>
      </c>
      <c r="B29" s="157" t="s">
        <v>57</v>
      </c>
      <c r="C29" s="158"/>
      <c r="D29" s="29"/>
      <c r="E29" s="29"/>
      <c r="F29" s="29"/>
      <c r="G29" s="30"/>
      <c r="H29" s="30"/>
      <c r="I29" s="30"/>
      <c r="J29" s="30"/>
      <c r="K29" s="30"/>
      <c r="L29" s="30"/>
      <c r="M29" s="30"/>
      <c r="N29" s="30"/>
      <c r="O29" s="30"/>
      <c r="P29" s="30"/>
      <c r="Q29" s="30"/>
      <c r="R29" s="30"/>
      <c r="S29" s="30"/>
      <c r="T29" s="29"/>
      <c r="U29" s="29"/>
      <c r="V29" s="29"/>
      <c r="W29" s="54"/>
      <c r="X29" s="29"/>
      <c r="Z29" s="30" t="e">
        <f>+Z30+Z38+#REF!+#REF!</f>
        <v>#REF!</v>
      </c>
      <c r="AA29" s="71" t="e">
        <f>+AA30+AA38+#REF!+#REF!</f>
        <v>#REF!</v>
      </c>
      <c r="AB29" s="72"/>
    </row>
    <row r="30" spans="1:30" ht="24.95" customHeight="1">
      <c r="A30" s="69"/>
      <c r="B30" s="69" t="s">
        <v>58</v>
      </c>
      <c r="C30" s="73" t="s">
        <v>40</v>
      </c>
      <c r="D30" s="74"/>
      <c r="E30" s="74"/>
      <c r="F30" s="74"/>
      <c r="G30" s="75"/>
      <c r="H30" s="76"/>
      <c r="I30" s="75"/>
      <c r="J30" s="75"/>
      <c r="K30" s="75"/>
      <c r="L30" s="75"/>
      <c r="M30" s="75"/>
      <c r="N30" s="75"/>
      <c r="O30" s="75"/>
      <c r="P30" s="75"/>
      <c r="Q30" s="75"/>
      <c r="R30" s="75"/>
      <c r="S30" s="75"/>
      <c r="T30" s="74"/>
      <c r="U30" s="74"/>
      <c r="V30" s="74"/>
      <c r="W30" s="77"/>
      <c r="X30" s="74"/>
      <c r="Z30" s="75">
        <f>SUM(Z31:Z37)</f>
        <v>7</v>
      </c>
      <c r="AA30" s="78">
        <f>SUM(AA31:AA37)</f>
        <v>0</v>
      </c>
      <c r="AB30" s="57"/>
    </row>
    <row r="31" spans="1:30" ht="24.95" customHeight="1">
      <c r="A31" s="79"/>
      <c r="B31" s="79">
        <f>IF(C31="","",COUNTA($C31:$C$31))</f>
        <v>1</v>
      </c>
      <c r="C31" s="97" t="s">
        <v>91</v>
      </c>
      <c r="D31" s="81">
        <f t="shared" ref="D31:D53" si="9">IF(C31&lt;&gt;"", 1, "")</f>
        <v>1</v>
      </c>
      <c r="E31" s="81"/>
      <c r="F31" s="81">
        <f>+E31+D31</f>
        <v>1</v>
      </c>
      <c r="G31" s="82">
        <v>1162.5</v>
      </c>
      <c r="H31" s="83">
        <v>10.07</v>
      </c>
      <c r="I31" s="82">
        <v>36</v>
      </c>
      <c r="J31" s="55">
        <f>IF(AND(0&lt;$G31, G31&lt;=500),1,0)</f>
        <v>0</v>
      </c>
      <c r="K31" s="55">
        <f>IF(AND($G31&gt;=500,$G31&lt;1000),1,0)</f>
        <v>0</v>
      </c>
      <c r="L31" s="55">
        <f>IF(AND($G31&gt;=1000,$G31&lt;1500),1,0)</f>
        <v>1</v>
      </c>
      <c r="M31" s="55">
        <f>IF(AND($G31&gt;=1500,$G31&lt;2000),1,0)</f>
        <v>0</v>
      </c>
      <c r="N31" s="55">
        <f>IF(AND($G31&gt;=2000,$G31&lt;3000),1,0)</f>
        <v>0</v>
      </c>
      <c r="O31" s="55">
        <f>IF($G31&gt;=3000,1,0)</f>
        <v>0</v>
      </c>
      <c r="P31" s="84">
        <f t="shared" ref="P31:P37" si="10">+D31</f>
        <v>1</v>
      </c>
      <c r="Q31" s="55"/>
      <c r="R31" s="55"/>
      <c r="S31" s="55"/>
      <c r="T31" s="85"/>
      <c r="U31" s="85"/>
      <c r="V31" s="38"/>
      <c r="W31" s="74"/>
      <c r="X31" s="86" t="s">
        <v>59</v>
      </c>
      <c r="Z31" s="84">
        <v>1</v>
      </c>
      <c r="AA31" s="56"/>
      <c r="AB31" s="57"/>
    </row>
    <row r="32" spans="1:30" ht="24.95" customHeight="1">
      <c r="A32" s="79"/>
      <c r="B32" s="79">
        <f>IF(C32="","",COUNTA($C$31:$C32))</f>
        <v>2</v>
      </c>
      <c r="C32" s="97" t="s">
        <v>92</v>
      </c>
      <c r="D32" s="81">
        <f t="shared" si="9"/>
        <v>1</v>
      </c>
      <c r="E32" s="81"/>
      <c r="F32" s="81">
        <f t="shared" ref="F32:F37" si="11">+E32+D32</f>
        <v>1</v>
      </c>
      <c r="G32" s="82">
        <v>2801.4</v>
      </c>
      <c r="H32" s="83">
        <v>12.384</v>
      </c>
      <c r="I32" s="82">
        <v>72</v>
      </c>
      <c r="J32" s="55">
        <f t="shared" ref="J32:J37" si="12">IF(AND(0&lt;$G32, G32&lt;=500),1,0)</f>
        <v>0</v>
      </c>
      <c r="K32" s="55">
        <f t="shared" ref="K32:K53" si="13">IF(AND($G32&gt;=500,$G32&lt;1000),1,0)</f>
        <v>0</v>
      </c>
      <c r="L32" s="55">
        <f t="shared" ref="L32:L53" si="14">IF(AND($G32&gt;=1000,$G32&lt;1500),1,0)</f>
        <v>0</v>
      </c>
      <c r="M32" s="55">
        <f t="shared" ref="M32:M53" si="15">IF(AND($G32&gt;=1500,$G32&lt;2000),1,0)</f>
        <v>0</v>
      </c>
      <c r="N32" s="55">
        <f t="shared" ref="N32:N53" si="16">IF(AND($G32&gt;=2000,$G32&lt;3000),1,0)</f>
        <v>1</v>
      </c>
      <c r="O32" s="55">
        <f t="shared" ref="O32:O53" si="17">IF($G32&gt;=3000,1,0)</f>
        <v>0</v>
      </c>
      <c r="P32" s="84">
        <f t="shared" si="10"/>
        <v>1</v>
      </c>
      <c r="Q32" s="55"/>
      <c r="R32" s="55"/>
      <c r="S32" s="52"/>
      <c r="T32" s="53"/>
      <c r="U32" s="53"/>
      <c r="V32" s="38"/>
      <c r="W32" s="74"/>
      <c r="X32" s="87"/>
      <c r="Z32" s="84">
        <v>1</v>
      </c>
      <c r="AA32" s="56"/>
      <c r="AB32" s="57"/>
    </row>
    <row r="33" spans="1:28" ht="24.95" customHeight="1">
      <c r="A33" s="79"/>
      <c r="B33" s="79">
        <f>IF(C33="","",COUNTA($C$31:$C33))</f>
        <v>3</v>
      </c>
      <c r="C33" s="97" t="s">
        <v>93</v>
      </c>
      <c r="D33" s="81">
        <f t="shared" si="9"/>
        <v>1</v>
      </c>
      <c r="E33" s="81"/>
      <c r="F33" s="81">
        <f t="shared" si="11"/>
        <v>1</v>
      </c>
      <c r="G33" s="82">
        <v>2693.75</v>
      </c>
      <c r="H33" s="83">
        <v>9.2260000000000009</v>
      </c>
      <c r="I33" s="82">
        <v>124</v>
      </c>
      <c r="J33" s="55">
        <f t="shared" si="12"/>
        <v>0</v>
      </c>
      <c r="K33" s="55">
        <f t="shared" si="13"/>
        <v>0</v>
      </c>
      <c r="L33" s="55">
        <f t="shared" si="14"/>
        <v>0</v>
      </c>
      <c r="M33" s="55">
        <f t="shared" si="15"/>
        <v>0</v>
      </c>
      <c r="N33" s="55">
        <f t="shared" si="16"/>
        <v>1</v>
      </c>
      <c r="O33" s="55">
        <f t="shared" si="17"/>
        <v>0</v>
      </c>
      <c r="P33" s="84">
        <f t="shared" si="10"/>
        <v>1</v>
      </c>
      <c r="Q33" s="55"/>
      <c r="R33" s="55"/>
      <c r="S33" s="52"/>
      <c r="T33" s="53"/>
      <c r="U33" s="53"/>
      <c r="V33" s="38"/>
      <c r="W33" s="74"/>
      <c r="X33" s="87"/>
      <c r="Z33" s="84">
        <v>1</v>
      </c>
      <c r="AA33" s="56"/>
      <c r="AB33" s="57"/>
    </row>
    <row r="34" spans="1:28" ht="24.95" customHeight="1">
      <c r="A34" s="79"/>
      <c r="B34" s="79">
        <f>IF(C34="","",COUNTA($C$31:$C34))</f>
        <v>4</v>
      </c>
      <c r="C34" s="97" t="s">
        <v>94</v>
      </c>
      <c r="D34" s="81">
        <f t="shared" si="9"/>
        <v>1</v>
      </c>
      <c r="E34" s="81"/>
      <c r="F34" s="81">
        <f t="shared" si="11"/>
        <v>1</v>
      </c>
      <c r="G34" s="82">
        <v>1061.6099999999999</v>
      </c>
      <c r="H34" s="83">
        <v>7.56</v>
      </c>
      <c r="I34" s="82">
        <v>54</v>
      </c>
      <c r="J34" s="55">
        <f t="shared" si="12"/>
        <v>0</v>
      </c>
      <c r="K34" s="55">
        <f t="shared" si="13"/>
        <v>0</v>
      </c>
      <c r="L34" s="55">
        <f t="shared" si="14"/>
        <v>1</v>
      </c>
      <c r="M34" s="55">
        <f t="shared" si="15"/>
        <v>0</v>
      </c>
      <c r="N34" s="55">
        <f t="shared" si="16"/>
        <v>0</v>
      </c>
      <c r="O34" s="55">
        <f t="shared" si="17"/>
        <v>0</v>
      </c>
      <c r="P34" s="84">
        <f t="shared" si="10"/>
        <v>1</v>
      </c>
      <c r="Q34" s="55"/>
      <c r="R34" s="55"/>
      <c r="S34" s="52"/>
      <c r="T34" s="53"/>
      <c r="U34" s="53"/>
      <c r="V34" s="38"/>
      <c r="W34" s="74"/>
      <c r="X34" s="87"/>
      <c r="Z34" s="84">
        <v>1</v>
      </c>
      <c r="AA34" s="56"/>
      <c r="AB34" s="57"/>
    </row>
    <row r="35" spans="1:28" ht="24.95" customHeight="1">
      <c r="A35" s="79"/>
      <c r="B35" s="79">
        <f>IF(C35="","",COUNTA($C$31:$C35))</f>
        <v>5</v>
      </c>
      <c r="C35" s="97" t="s">
        <v>95</v>
      </c>
      <c r="D35" s="81">
        <f t="shared" si="9"/>
        <v>1</v>
      </c>
      <c r="E35" s="81"/>
      <c r="F35" s="81">
        <f t="shared" si="11"/>
        <v>1</v>
      </c>
      <c r="G35" s="82">
        <v>1595</v>
      </c>
      <c r="H35" s="83">
        <v>5.9470000000000001</v>
      </c>
      <c r="I35" s="82">
        <v>124</v>
      </c>
      <c r="J35" s="55">
        <f t="shared" si="12"/>
        <v>0</v>
      </c>
      <c r="K35" s="55">
        <f t="shared" si="13"/>
        <v>0</v>
      </c>
      <c r="L35" s="55">
        <f t="shared" si="14"/>
        <v>0</v>
      </c>
      <c r="M35" s="55">
        <f t="shared" si="15"/>
        <v>1</v>
      </c>
      <c r="N35" s="55">
        <f t="shared" si="16"/>
        <v>0</v>
      </c>
      <c r="O35" s="55">
        <f t="shared" si="17"/>
        <v>0</v>
      </c>
      <c r="P35" s="84">
        <f t="shared" si="10"/>
        <v>1</v>
      </c>
      <c r="Q35" s="55"/>
      <c r="R35" s="55"/>
      <c r="S35" s="52"/>
      <c r="T35" s="53"/>
      <c r="U35" s="53"/>
      <c r="V35" s="38"/>
      <c r="W35" s="74"/>
      <c r="X35" s="87"/>
      <c r="Z35" s="84">
        <v>1</v>
      </c>
      <c r="AA35" s="56"/>
      <c r="AB35" s="57"/>
    </row>
    <row r="36" spans="1:28" ht="24.95" customHeight="1">
      <c r="A36" s="79"/>
      <c r="B36" s="79">
        <f>IF(C36="","",COUNTA($C$31:$C36))</f>
        <v>6</v>
      </c>
      <c r="C36" s="97" t="s">
        <v>96</v>
      </c>
      <c r="D36" s="81">
        <f t="shared" si="9"/>
        <v>1</v>
      </c>
      <c r="E36" s="81"/>
      <c r="F36" s="81">
        <f t="shared" si="11"/>
        <v>1</v>
      </c>
      <c r="G36" s="82">
        <v>547.5</v>
      </c>
      <c r="H36" s="83">
        <v>3.2315</v>
      </c>
      <c r="I36" s="82">
        <v>33</v>
      </c>
      <c r="J36" s="55">
        <f t="shared" si="12"/>
        <v>0</v>
      </c>
      <c r="K36" s="55">
        <f t="shared" si="13"/>
        <v>1</v>
      </c>
      <c r="L36" s="55">
        <f t="shared" si="14"/>
        <v>0</v>
      </c>
      <c r="M36" s="55">
        <f t="shared" si="15"/>
        <v>0</v>
      </c>
      <c r="N36" s="55">
        <f t="shared" si="16"/>
        <v>0</v>
      </c>
      <c r="O36" s="55">
        <f t="shared" si="17"/>
        <v>0</v>
      </c>
      <c r="P36" s="84">
        <f t="shared" si="10"/>
        <v>1</v>
      </c>
      <c r="Q36" s="55"/>
      <c r="R36" s="55"/>
      <c r="S36" s="52"/>
      <c r="T36" s="53"/>
      <c r="U36" s="53"/>
      <c r="V36" s="38"/>
      <c r="W36" s="74"/>
      <c r="X36" s="87"/>
      <c r="Z36" s="84">
        <v>1</v>
      </c>
      <c r="AA36" s="56"/>
      <c r="AB36" s="57"/>
    </row>
    <row r="37" spans="1:28" ht="24.95" customHeight="1">
      <c r="A37" s="79"/>
      <c r="B37" s="79">
        <f>IF(C37="","",COUNTA($C$31:$C37))</f>
        <v>7</v>
      </c>
      <c r="C37" s="97" t="s">
        <v>97</v>
      </c>
      <c r="D37" s="81">
        <f t="shared" si="9"/>
        <v>1</v>
      </c>
      <c r="E37" s="81"/>
      <c r="F37" s="81">
        <f t="shared" si="11"/>
        <v>1</v>
      </c>
      <c r="G37" s="82">
        <v>1242.8</v>
      </c>
      <c r="H37" s="83">
        <v>4.76</v>
      </c>
      <c r="I37" s="82">
        <v>37</v>
      </c>
      <c r="J37" s="55">
        <f t="shared" si="12"/>
        <v>0</v>
      </c>
      <c r="K37" s="55">
        <f t="shared" si="13"/>
        <v>0</v>
      </c>
      <c r="L37" s="55">
        <f t="shared" si="14"/>
        <v>1</v>
      </c>
      <c r="M37" s="55">
        <f t="shared" si="15"/>
        <v>0</v>
      </c>
      <c r="N37" s="55">
        <f t="shared" si="16"/>
        <v>0</v>
      </c>
      <c r="O37" s="55">
        <f t="shared" si="17"/>
        <v>0</v>
      </c>
      <c r="P37" s="84">
        <f t="shared" si="10"/>
        <v>1</v>
      </c>
      <c r="Q37" s="55"/>
      <c r="R37" s="55"/>
      <c r="S37" s="52"/>
      <c r="T37" s="53"/>
      <c r="U37" s="53"/>
      <c r="V37" s="38"/>
      <c r="W37" s="74"/>
      <c r="X37" s="87"/>
      <c r="Z37" s="84">
        <v>1</v>
      </c>
      <c r="AA37" s="56"/>
      <c r="AB37" s="57"/>
    </row>
    <row r="38" spans="1:28" ht="24.95" customHeight="1">
      <c r="A38" s="69"/>
      <c r="B38" s="69" t="s">
        <v>60</v>
      </c>
      <c r="C38" s="73" t="s">
        <v>44</v>
      </c>
      <c r="D38" s="74"/>
      <c r="E38" s="74"/>
      <c r="F38" s="74"/>
      <c r="G38" s="75"/>
      <c r="H38" s="76"/>
      <c r="I38" s="75"/>
      <c r="J38" s="74"/>
      <c r="K38" s="74"/>
      <c r="L38" s="74"/>
      <c r="M38" s="74"/>
      <c r="N38" s="74"/>
      <c r="O38" s="74"/>
      <c r="P38" s="75"/>
      <c r="Q38" s="74"/>
      <c r="R38" s="75"/>
      <c r="S38" s="75"/>
      <c r="T38" s="74"/>
      <c r="U38" s="74"/>
      <c r="V38" s="74"/>
      <c r="W38" s="54"/>
      <c r="X38" s="29"/>
      <c r="Z38" s="75">
        <f>SUM(Z39:Z53)</f>
        <v>11</v>
      </c>
      <c r="AA38" s="78">
        <f>SUM(AA39:AA53)</f>
        <v>4</v>
      </c>
      <c r="AB38" s="57"/>
    </row>
    <row r="39" spans="1:28" ht="24.95" customHeight="1">
      <c r="A39" s="79"/>
      <c r="B39" s="79">
        <f>IF(C39="","",COUNTA($C$39:$C39))</f>
        <v>1</v>
      </c>
      <c r="C39" s="134" t="s">
        <v>98</v>
      </c>
      <c r="D39" s="81">
        <f t="shared" si="9"/>
        <v>1</v>
      </c>
      <c r="E39" s="81"/>
      <c r="F39" s="81">
        <f>+E39+D39</f>
        <v>1</v>
      </c>
      <c r="G39" s="82">
        <v>2666.48</v>
      </c>
      <c r="H39" s="83">
        <v>9.6144999999999996</v>
      </c>
      <c r="I39" s="82">
        <v>94</v>
      </c>
      <c r="J39" s="55">
        <f>IF(AND(0&lt;$G39, G39&lt;=500),1,0)</f>
        <v>0</v>
      </c>
      <c r="K39" s="55">
        <f t="shared" si="13"/>
        <v>0</v>
      </c>
      <c r="L39" s="55">
        <f t="shared" si="14"/>
        <v>0</v>
      </c>
      <c r="M39" s="55">
        <f t="shared" si="15"/>
        <v>0</v>
      </c>
      <c r="N39" s="55">
        <f t="shared" si="16"/>
        <v>1</v>
      </c>
      <c r="O39" s="55">
        <f t="shared" si="17"/>
        <v>0</v>
      </c>
      <c r="P39" s="84">
        <f t="shared" ref="P39:P53" si="18">+D39</f>
        <v>1</v>
      </c>
      <c r="Q39" s="55"/>
      <c r="R39" s="55"/>
      <c r="S39" s="52"/>
      <c r="T39" s="53"/>
      <c r="U39" s="53"/>
      <c r="V39" s="38"/>
      <c r="W39" s="74"/>
      <c r="X39" s="88"/>
      <c r="Z39" s="84"/>
      <c r="AA39" s="56">
        <v>1</v>
      </c>
      <c r="AB39" s="57"/>
    </row>
    <row r="40" spans="1:28" ht="24.95" customHeight="1">
      <c r="A40" s="79"/>
      <c r="B40" s="79">
        <f>IF(C40="","",COUNTA($C$39:$C40))</f>
        <v>2</v>
      </c>
      <c r="C40" s="97" t="s">
        <v>99</v>
      </c>
      <c r="D40" s="81">
        <f t="shared" si="9"/>
        <v>1</v>
      </c>
      <c r="E40" s="81"/>
      <c r="F40" s="81">
        <f t="shared" ref="F40:F69" si="19">+E40+D40</f>
        <v>1</v>
      </c>
      <c r="G40" s="82">
        <v>3011.92</v>
      </c>
      <c r="H40" s="83">
        <v>7.6544999999999996</v>
      </c>
      <c r="I40" s="82">
        <v>97</v>
      </c>
      <c r="J40" s="55">
        <f t="shared" ref="J40:J53" si="20">IF(AND(0&lt;$G40, G40&lt;=500),1,0)</f>
        <v>0</v>
      </c>
      <c r="K40" s="55">
        <f t="shared" si="13"/>
        <v>0</v>
      </c>
      <c r="L40" s="55">
        <f t="shared" si="14"/>
        <v>0</v>
      </c>
      <c r="M40" s="55">
        <f t="shared" si="15"/>
        <v>0</v>
      </c>
      <c r="N40" s="55">
        <f t="shared" si="16"/>
        <v>0</v>
      </c>
      <c r="O40" s="55">
        <f t="shared" si="17"/>
        <v>1</v>
      </c>
      <c r="P40" s="84">
        <f t="shared" si="18"/>
        <v>1</v>
      </c>
      <c r="Q40" s="55"/>
      <c r="R40" s="55"/>
      <c r="S40" s="52"/>
      <c r="T40" s="53"/>
      <c r="U40" s="53"/>
      <c r="V40" s="38"/>
      <c r="W40" s="74"/>
      <c r="X40" s="88"/>
      <c r="Z40" s="84"/>
      <c r="AA40" s="56">
        <v>1</v>
      </c>
      <c r="AB40" s="57"/>
    </row>
    <row r="41" spans="1:28" ht="24.95" customHeight="1">
      <c r="A41" s="79"/>
      <c r="B41" s="79">
        <f>IF(C41="","",COUNTA($C$39:$C41))</f>
        <v>3</v>
      </c>
      <c r="C41" s="97" t="s">
        <v>100</v>
      </c>
      <c r="D41" s="81">
        <f t="shared" si="9"/>
        <v>1</v>
      </c>
      <c r="E41" s="81"/>
      <c r="F41" s="81">
        <f t="shared" si="19"/>
        <v>1</v>
      </c>
      <c r="G41" s="82">
        <v>1247.68</v>
      </c>
      <c r="H41" s="83">
        <v>13.208</v>
      </c>
      <c r="I41" s="82">
        <v>47</v>
      </c>
      <c r="J41" s="55">
        <f t="shared" si="20"/>
        <v>0</v>
      </c>
      <c r="K41" s="55">
        <f t="shared" si="13"/>
        <v>0</v>
      </c>
      <c r="L41" s="55">
        <f t="shared" si="14"/>
        <v>1</v>
      </c>
      <c r="M41" s="55">
        <f t="shared" si="15"/>
        <v>0</v>
      </c>
      <c r="N41" s="55">
        <f t="shared" si="16"/>
        <v>0</v>
      </c>
      <c r="O41" s="55">
        <f t="shared" si="17"/>
        <v>0</v>
      </c>
      <c r="P41" s="84">
        <f t="shared" si="18"/>
        <v>1</v>
      </c>
      <c r="Q41" s="55"/>
      <c r="R41" s="55"/>
      <c r="S41" s="52"/>
      <c r="T41" s="53"/>
      <c r="U41" s="53"/>
      <c r="V41" s="38"/>
      <c r="W41" s="74"/>
      <c r="X41" s="88"/>
      <c r="Z41" s="84">
        <v>1</v>
      </c>
      <c r="AA41" s="56"/>
      <c r="AB41" s="57"/>
    </row>
    <row r="42" spans="1:28" ht="24.95" customHeight="1">
      <c r="A42" s="79"/>
      <c r="B42" s="79">
        <f>IF(C42="","",COUNTA($C$39:$C42))</f>
        <v>4</v>
      </c>
      <c r="C42" s="97" t="s">
        <v>101</v>
      </c>
      <c r="D42" s="81">
        <f t="shared" si="9"/>
        <v>1</v>
      </c>
      <c r="E42" s="81"/>
      <c r="F42" s="81">
        <f t="shared" si="19"/>
        <v>1</v>
      </c>
      <c r="G42" s="82">
        <v>1643</v>
      </c>
      <c r="H42" s="83">
        <v>6.58</v>
      </c>
      <c r="I42" s="82">
        <v>52</v>
      </c>
      <c r="J42" s="55">
        <f t="shared" si="20"/>
        <v>0</v>
      </c>
      <c r="K42" s="55">
        <f t="shared" si="13"/>
        <v>0</v>
      </c>
      <c r="L42" s="55">
        <f t="shared" si="14"/>
        <v>0</v>
      </c>
      <c r="M42" s="55">
        <f t="shared" si="15"/>
        <v>1</v>
      </c>
      <c r="N42" s="55">
        <f t="shared" si="16"/>
        <v>0</v>
      </c>
      <c r="O42" s="55">
        <f t="shared" si="17"/>
        <v>0</v>
      </c>
      <c r="P42" s="84">
        <f t="shared" si="18"/>
        <v>1</v>
      </c>
      <c r="Q42" s="55"/>
      <c r="R42" s="55"/>
      <c r="S42" s="52"/>
      <c r="T42" s="53"/>
      <c r="U42" s="53"/>
      <c r="V42" s="38"/>
      <c r="W42" s="74"/>
      <c r="X42" s="88"/>
      <c r="Z42" s="84"/>
      <c r="AA42" s="56">
        <v>1</v>
      </c>
      <c r="AB42" s="57"/>
    </row>
    <row r="43" spans="1:28" ht="24.95" customHeight="1">
      <c r="A43" s="79"/>
      <c r="B43" s="79">
        <f>IF(C43="","",COUNTA($C$39:$C43))</f>
        <v>5</v>
      </c>
      <c r="C43" s="97" t="s">
        <v>102</v>
      </c>
      <c r="D43" s="81">
        <f t="shared" si="9"/>
        <v>1</v>
      </c>
      <c r="E43" s="81"/>
      <c r="F43" s="81">
        <f t="shared" si="19"/>
        <v>1</v>
      </c>
      <c r="G43" s="82">
        <v>2679.77</v>
      </c>
      <c r="H43" s="83">
        <v>12.2835</v>
      </c>
      <c r="I43" s="82">
        <v>97</v>
      </c>
      <c r="J43" s="55">
        <f t="shared" si="20"/>
        <v>0</v>
      </c>
      <c r="K43" s="55">
        <f t="shared" si="13"/>
        <v>0</v>
      </c>
      <c r="L43" s="55">
        <f t="shared" si="14"/>
        <v>0</v>
      </c>
      <c r="M43" s="55">
        <f t="shared" si="15"/>
        <v>0</v>
      </c>
      <c r="N43" s="55">
        <f t="shared" si="16"/>
        <v>1</v>
      </c>
      <c r="O43" s="55">
        <f t="shared" si="17"/>
        <v>0</v>
      </c>
      <c r="P43" s="84">
        <f t="shared" si="18"/>
        <v>1</v>
      </c>
      <c r="Q43" s="55"/>
      <c r="R43" s="55"/>
      <c r="S43" s="52"/>
      <c r="T43" s="53"/>
      <c r="U43" s="53"/>
      <c r="V43" s="38"/>
      <c r="W43" s="74"/>
      <c r="X43" s="88"/>
      <c r="Z43" s="84">
        <v>1</v>
      </c>
      <c r="AA43" s="56"/>
      <c r="AB43" s="57"/>
    </row>
    <row r="44" spans="1:28" ht="24.95" customHeight="1">
      <c r="A44" s="79"/>
      <c r="B44" s="79">
        <f>IF(C44="","",COUNTA($C$39:$C44))</f>
        <v>6</v>
      </c>
      <c r="C44" s="97" t="s">
        <v>103</v>
      </c>
      <c r="D44" s="81">
        <f t="shared" si="9"/>
        <v>1</v>
      </c>
      <c r="E44" s="81"/>
      <c r="F44" s="81">
        <f t="shared" si="19"/>
        <v>1</v>
      </c>
      <c r="G44" s="82">
        <v>3758.09</v>
      </c>
      <c r="H44" s="83">
        <v>18.709499999999998</v>
      </c>
      <c r="I44" s="82">
        <v>224</v>
      </c>
      <c r="J44" s="55">
        <f t="shared" si="20"/>
        <v>0</v>
      </c>
      <c r="K44" s="55">
        <f t="shared" si="13"/>
        <v>0</v>
      </c>
      <c r="L44" s="55">
        <f t="shared" si="14"/>
        <v>0</v>
      </c>
      <c r="M44" s="55">
        <f t="shared" si="15"/>
        <v>0</v>
      </c>
      <c r="N44" s="55">
        <f t="shared" si="16"/>
        <v>0</v>
      </c>
      <c r="O44" s="55">
        <f t="shared" si="17"/>
        <v>1</v>
      </c>
      <c r="P44" s="84">
        <f t="shared" si="18"/>
        <v>1</v>
      </c>
      <c r="Q44" s="55"/>
      <c r="R44" s="55"/>
      <c r="S44" s="52"/>
      <c r="T44" s="53"/>
      <c r="U44" s="53"/>
      <c r="V44" s="38"/>
      <c r="W44" s="74"/>
      <c r="X44" s="88"/>
      <c r="Z44" s="84">
        <v>1</v>
      </c>
      <c r="AA44" s="56"/>
      <c r="AB44" s="57"/>
    </row>
    <row r="45" spans="1:28" ht="24.95" customHeight="1">
      <c r="A45" s="79"/>
      <c r="B45" s="79">
        <f>IF(C45="","",COUNTA($C$39:$C45))</f>
        <v>7</v>
      </c>
      <c r="C45" s="97" t="s">
        <v>104</v>
      </c>
      <c r="D45" s="81">
        <f t="shared" si="9"/>
        <v>1</v>
      </c>
      <c r="E45" s="81"/>
      <c r="F45" s="81">
        <f t="shared" si="19"/>
        <v>1</v>
      </c>
      <c r="G45" s="82">
        <v>4250.9399999999996</v>
      </c>
      <c r="H45" s="83">
        <v>11.073</v>
      </c>
      <c r="I45" s="82">
        <v>164</v>
      </c>
      <c r="J45" s="55">
        <f t="shared" si="20"/>
        <v>0</v>
      </c>
      <c r="K45" s="55">
        <f t="shared" si="13"/>
        <v>0</v>
      </c>
      <c r="L45" s="55">
        <f t="shared" si="14"/>
        <v>0</v>
      </c>
      <c r="M45" s="55">
        <f t="shared" si="15"/>
        <v>0</v>
      </c>
      <c r="N45" s="55">
        <f t="shared" si="16"/>
        <v>0</v>
      </c>
      <c r="O45" s="55">
        <f t="shared" si="17"/>
        <v>1</v>
      </c>
      <c r="P45" s="84">
        <f t="shared" si="18"/>
        <v>1</v>
      </c>
      <c r="Q45" s="55"/>
      <c r="R45" s="55"/>
      <c r="S45" s="52"/>
      <c r="T45" s="53"/>
      <c r="U45" s="53"/>
      <c r="V45" s="38"/>
      <c r="W45" s="74"/>
      <c r="X45" s="88"/>
      <c r="Z45" s="84">
        <v>1</v>
      </c>
      <c r="AA45" s="56"/>
      <c r="AB45" s="57"/>
    </row>
    <row r="46" spans="1:28" ht="24.95" customHeight="1">
      <c r="A46" s="79"/>
      <c r="B46" s="79">
        <f>IF(C46="","",COUNTA($C$39:$C46))</f>
        <v>8</v>
      </c>
      <c r="C46" s="97" t="s">
        <v>105</v>
      </c>
      <c r="D46" s="81">
        <f t="shared" si="9"/>
        <v>1</v>
      </c>
      <c r="E46" s="81"/>
      <c r="F46" s="81">
        <f t="shared" si="19"/>
        <v>1</v>
      </c>
      <c r="G46" s="82">
        <v>4589.43</v>
      </c>
      <c r="H46" s="83">
        <v>13.231</v>
      </c>
      <c r="I46" s="82">
        <v>145</v>
      </c>
      <c r="J46" s="55">
        <f t="shared" si="20"/>
        <v>0</v>
      </c>
      <c r="K46" s="55">
        <f t="shared" si="13"/>
        <v>0</v>
      </c>
      <c r="L46" s="55">
        <f t="shared" si="14"/>
        <v>0</v>
      </c>
      <c r="M46" s="55">
        <f t="shared" si="15"/>
        <v>0</v>
      </c>
      <c r="N46" s="55">
        <f t="shared" si="16"/>
        <v>0</v>
      </c>
      <c r="O46" s="55">
        <f t="shared" si="17"/>
        <v>1</v>
      </c>
      <c r="P46" s="84">
        <f t="shared" si="18"/>
        <v>1</v>
      </c>
      <c r="Q46" s="55"/>
      <c r="R46" s="55"/>
      <c r="S46" s="52"/>
      <c r="T46" s="53"/>
      <c r="U46" s="53"/>
      <c r="V46" s="38"/>
      <c r="W46" s="74"/>
      <c r="X46" s="88"/>
      <c r="Z46" s="84"/>
      <c r="AA46" s="56">
        <v>1</v>
      </c>
      <c r="AB46" s="57"/>
    </row>
    <row r="47" spans="1:28" ht="24.95" customHeight="1">
      <c r="A47" s="79"/>
      <c r="B47" s="79">
        <f>IF(C47="","",COUNTA($C$39:$C47))</f>
        <v>9</v>
      </c>
      <c r="C47" s="97" t="s">
        <v>106</v>
      </c>
      <c r="D47" s="81">
        <f t="shared" si="9"/>
        <v>1</v>
      </c>
      <c r="E47" s="81"/>
      <c r="F47" s="81">
        <f t="shared" si="19"/>
        <v>1</v>
      </c>
      <c r="G47" s="82">
        <v>3838.67</v>
      </c>
      <c r="H47" s="83">
        <v>11.177</v>
      </c>
      <c r="I47" s="82">
        <v>130</v>
      </c>
      <c r="J47" s="55">
        <f t="shared" si="20"/>
        <v>0</v>
      </c>
      <c r="K47" s="55">
        <f t="shared" si="13"/>
        <v>0</v>
      </c>
      <c r="L47" s="55">
        <f t="shared" si="14"/>
        <v>0</v>
      </c>
      <c r="M47" s="55">
        <f t="shared" si="15"/>
        <v>0</v>
      </c>
      <c r="N47" s="55">
        <f t="shared" si="16"/>
        <v>0</v>
      </c>
      <c r="O47" s="55">
        <f t="shared" si="17"/>
        <v>1</v>
      </c>
      <c r="P47" s="84">
        <f t="shared" si="18"/>
        <v>1</v>
      </c>
      <c r="Q47" s="55"/>
      <c r="R47" s="55"/>
      <c r="S47" s="52"/>
      <c r="T47" s="53"/>
      <c r="U47" s="53"/>
      <c r="V47" s="38"/>
      <c r="W47" s="74"/>
      <c r="X47" s="88"/>
      <c r="Z47" s="84">
        <v>1</v>
      </c>
      <c r="AA47" s="56"/>
      <c r="AB47" s="57"/>
    </row>
    <row r="48" spans="1:28" ht="24.95" customHeight="1">
      <c r="A48" s="79"/>
      <c r="B48" s="79">
        <f>IF(C48="","",COUNTA($C$39:$C48))</f>
        <v>10</v>
      </c>
      <c r="C48" s="97" t="s">
        <v>107</v>
      </c>
      <c r="D48" s="81">
        <f t="shared" si="9"/>
        <v>1</v>
      </c>
      <c r="E48" s="81"/>
      <c r="F48" s="81">
        <f t="shared" si="19"/>
        <v>1</v>
      </c>
      <c r="G48" s="82">
        <v>3754.9</v>
      </c>
      <c r="H48" s="83">
        <v>12.704000000000001</v>
      </c>
      <c r="I48" s="82">
        <v>131</v>
      </c>
      <c r="J48" s="55">
        <f t="shared" si="20"/>
        <v>0</v>
      </c>
      <c r="K48" s="55">
        <f t="shared" si="13"/>
        <v>0</v>
      </c>
      <c r="L48" s="55">
        <f t="shared" si="14"/>
        <v>0</v>
      </c>
      <c r="M48" s="55">
        <f t="shared" si="15"/>
        <v>0</v>
      </c>
      <c r="N48" s="55">
        <f t="shared" si="16"/>
        <v>0</v>
      </c>
      <c r="O48" s="55">
        <f t="shared" si="17"/>
        <v>1</v>
      </c>
      <c r="P48" s="84">
        <f t="shared" si="18"/>
        <v>1</v>
      </c>
      <c r="Q48" s="55"/>
      <c r="R48" s="55"/>
      <c r="S48" s="52"/>
      <c r="T48" s="53"/>
      <c r="U48" s="53"/>
      <c r="V48" s="38"/>
      <c r="W48" s="74"/>
      <c r="X48" s="88"/>
      <c r="Z48" s="84">
        <v>1</v>
      </c>
      <c r="AA48" s="56"/>
      <c r="AB48" s="57"/>
    </row>
    <row r="49" spans="1:38" ht="24.95" customHeight="1">
      <c r="A49" s="79"/>
      <c r="B49" s="79">
        <f>IF(C49="","",COUNTA($C$39:$C49))</f>
        <v>11</v>
      </c>
      <c r="C49" s="97" t="s">
        <v>108</v>
      </c>
      <c r="D49" s="81">
        <f t="shared" si="9"/>
        <v>1</v>
      </c>
      <c r="E49" s="81"/>
      <c r="F49" s="81">
        <f t="shared" si="19"/>
        <v>1</v>
      </c>
      <c r="G49" s="82">
        <v>1637.51</v>
      </c>
      <c r="H49" s="83">
        <v>5.8840000000000003</v>
      </c>
      <c r="I49" s="82">
        <v>55</v>
      </c>
      <c r="J49" s="55">
        <f t="shared" si="20"/>
        <v>0</v>
      </c>
      <c r="K49" s="55">
        <f t="shared" si="13"/>
        <v>0</v>
      </c>
      <c r="L49" s="55">
        <f t="shared" si="14"/>
        <v>0</v>
      </c>
      <c r="M49" s="55">
        <f t="shared" si="15"/>
        <v>1</v>
      </c>
      <c r="N49" s="55">
        <f t="shared" si="16"/>
        <v>0</v>
      </c>
      <c r="O49" s="55">
        <f t="shared" si="17"/>
        <v>0</v>
      </c>
      <c r="P49" s="84">
        <f t="shared" si="18"/>
        <v>1</v>
      </c>
      <c r="Q49" s="55"/>
      <c r="R49" s="55"/>
      <c r="S49" s="52"/>
      <c r="T49" s="53"/>
      <c r="U49" s="53"/>
      <c r="V49" s="38"/>
      <c r="W49" s="74"/>
      <c r="X49" s="88"/>
      <c r="Z49" s="84">
        <v>1</v>
      </c>
      <c r="AA49" s="56"/>
      <c r="AB49" s="57"/>
    </row>
    <row r="50" spans="1:38" ht="24.95" customHeight="1">
      <c r="A50" s="79"/>
      <c r="B50" s="79">
        <f>IF(C50="","",COUNTA($C$39:$C50))</f>
        <v>12</v>
      </c>
      <c r="C50" s="97" t="s">
        <v>109</v>
      </c>
      <c r="D50" s="81">
        <f t="shared" si="9"/>
        <v>1</v>
      </c>
      <c r="E50" s="81"/>
      <c r="F50" s="81">
        <f t="shared" si="19"/>
        <v>1</v>
      </c>
      <c r="G50" s="82">
        <v>3192.92</v>
      </c>
      <c r="H50" s="83">
        <v>11.849500000000001</v>
      </c>
      <c r="I50" s="82">
        <v>116</v>
      </c>
      <c r="J50" s="55">
        <f t="shared" si="20"/>
        <v>0</v>
      </c>
      <c r="K50" s="55">
        <f t="shared" si="13"/>
        <v>0</v>
      </c>
      <c r="L50" s="55">
        <f t="shared" si="14"/>
        <v>0</v>
      </c>
      <c r="M50" s="55">
        <f t="shared" si="15"/>
        <v>0</v>
      </c>
      <c r="N50" s="55">
        <f t="shared" si="16"/>
        <v>0</v>
      </c>
      <c r="O50" s="55">
        <f t="shared" si="17"/>
        <v>1</v>
      </c>
      <c r="P50" s="84">
        <f t="shared" si="18"/>
        <v>1</v>
      </c>
      <c r="Q50" s="55"/>
      <c r="R50" s="55"/>
      <c r="S50" s="52"/>
      <c r="T50" s="53"/>
      <c r="U50" s="53"/>
      <c r="V50" s="38"/>
      <c r="W50" s="74"/>
      <c r="X50" s="88"/>
      <c r="Z50" s="84">
        <v>1</v>
      </c>
      <c r="AA50" s="56"/>
      <c r="AB50" s="57"/>
    </row>
    <row r="51" spans="1:38" ht="24.95" customHeight="1">
      <c r="A51" s="79"/>
      <c r="B51" s="79">
        <f>IF(C51="","",COUNTA($C$39:$C51))</f>
        <v>13</v>
      </c>
      <c r="C51" s="97" t="s">
        <v>110</v>
      </c>
      <c r="D51" s="81">
        <f t="shared" si="9"/>
        <v>1</v>
      </c>
      <c r="E51" s="81"/>
      <c r="F51" s="81">
        <f t="shared" si="19"/>
        <v>1</v>
      </c>
      <c r="G51" s="82">
        <v>1334.2</v>
      </c>
      <c r="H51" s="83">
        <v>5.1100000000000003</v>
      </c>
      <c r="I51" s="82">
        <v>44</v>
      </c>
      <c r="J51" s="55">
        <f t="shared" si="20"/>
        <v>0</v>
      </c>
      <c r="K51" s="55">
        <f t="shared" si="13"/>
        <v>0</v>
      </c>
      <c r="L51" s="55">
        <f t="shared" si="14"/>
        <v>1</v>
      </c>
      <c r="M51" s="55">
        <f t="shared" si="15"/>
        <v>0</v>
      </c>
      <c r="N51" s="55">
        <f t="shared" si="16"/>
        <v>0</v>
      </c>
      <c r="O51" s="55">
        <f t="shared" si="17"/>
        <v>0</v>
      </c>
      <c r="P51" s="84">
        <f t="shared" si="18"/>
        <v>1</v>
      </c>
      <c r="Q51" s="55"/>
      <c r="R51" s="55"/>
      <c r="S51" s="52"/>
      <c r="T51" s="53"/>
      <c r="U51" s="53"/>
      <c r="V51" s="38"/>
      <c r="W51" s="74"/>
      <c r="X51" s="88"/>
      <c r="Z51" s="84">
        <v>1</v>
      </c>
      <c r="AA51" s="56"/>
      <c r="AB51" s="57"/>
    </row>
    <row r="52" spans="1:38" ht="24.95" customHeight="1">
      <c r="A52" s="79"/>
      <c r="B52" s="79">
        <f>IF(C52="","",COUNTA($C$39:$C52))</f>
        <v>14</v>
      </c>
      <c r="C52" s="97" t="s">
        <v>111</v>
      </c>
      <c r="D52" s="81">
        <f t="shared" si="9"/>
        <v>1</v>
      </c>
      <c r="E52" s="81"/>
      <c r="F52" s="81">
        <f t="shared" si="19"/>
        <v>1</v>
      </c>
      <c r="G52" s="82">
        <v>1357.5</v>
      </c>
      <c r="H52" s="83">
        <v>5.6059999999999999</v>
      </c>
      <c r="I52" s="82">
        <v>37</v>
      </c>
      <c r="J52" s="55">
        <f t="shared" si="20"/>
        <v>0</v>
      </c>
      <c r="K52" s="55">
        <f t="shared" si="13"/>
        <v>0</v>
      </c>
      <c r="L52" s="55">
        <f t="shared" si="14"/>
        <v>1</v>
      </c>
      <c r="M52" s="55">
        <f t="shared" si="15"/>
        <v>0</v>
      </c>
      <c r="N52" s="55">
        <f t="shared" si="16"/>
        <v>0</v>
      </c>
      <c r="O52" s="55">
        <f t="shared" si="17"/>
        <v>0</v>
      </c>
      <c r="P52" s="84">
        <f t="shared" si="18"/>
        <v>1</v>
      </c>
      <c r="Q52" s="55"/>
      <c r="R52" s="55"/>
      <c r="S52" s="52"/>
      <c r="T52" s="53"/>
      <c r="U52" s="53"/>
      <c r="V52" s="38"/>
      <c r="W52" s="74"/>
      <c r="X52" s="88"/>
      <c r="Z52" s="84">
        <v>1</v>
      </c>
      <c r="AA52" s="56"/>
      <c r="AB52" s="57"/>
    </row>
    <row r="53" spans="1:38" ht="24.95" customHeight="1">
      <c r="A53" s="79"/>
      <c r="B53" s="79">
        <f>IF(C53="","",COUNTA($C$39:$C53))</f>
        <v>15</v>
      </c>
      <c r="C53" s="97" t="s">
        <v>112</v>
      </c>
      <c r="D53" s="81">
        <f t="shared" si="9"/>
        <v>1</v>
      </c>
      <c r="E53" s="81"/>
      <c r="F53" s="81">
        <f t="shared" si="19"/>
        <v>1</v>
      </c>
      <c r="G53" s="82">
        <v>1976.87</v>
      </c>
      <c r="H53" s="83">
        <v>11.781000000000001</v>
      </c>
      <c r="I53" s="82">
        <v>55</v>
      </c>
      <c r="J53" s="55">
        <f t="shared" si="20"/>
        <v>0</v>
      </c>
      <c r="K53" s="55">
        <f t="shared" si="13"/>
        <v>0</v>
      </c>
      <c r="L53" s="55">
        <f t="shared" si="14"/>
        <v>0</v>
      </c>
      <c r="M53" s="55">
        <f t="shared" si="15"/>
        <v>1</v>
      </c>
      <c r="N53" s="55">
        <f t="shared" si="16"/>
        <v>0</v>
      </c>
      <c r="O53" s="55">
        <f t="shared" si="17"/>
        <v>0</v>
      </c>
      <c r="P53" s="84">
        <f t="shared" si="18"/>
        <v>1</v>
      </c>
      <c r="Q53" s="55"/>
      <c r="R53" s="55"/>
      <c r="S53" s="52"/>
      <c r="T53" s="53"/>
      <c r="U53" s="53"/>
      <c r="V53" s="38"/>
      <c r="W53" s="74"/>
      <c r="X53" s="88"/>
      <c r="Z53" s="84">
        <v>1</v>
      </c>
      <c r="AA53" s="56"/>
      <c r="AB53" s="57"/>
    </row>
    <row r="54" spans="1:38" s="144" customFormat="1" ht="24.95" customHeight="1">
      <c r="A54" s="69"/>
      <c r="B54" s="69" t="s">
        <v>61</v>
      </c>
      <c r="C54" s="73" t="s">
        <v>45</v>
      </c>
      <c r="D54" s="50"/>
      <c r="E54" s="50"/>
      <c r="F54" s="81">
        <f t="shared" si="19"/>
        <v>0</v>
      </c>
      <c r="G54" s="51"/>
      <c r="H54" s="76"/>
      <c r="I54" s="51"/>
      <c r="J54" s="51"/>
      <c r="K54" s="51"/>
      <c r="L54" s="51"/>
      <c r="M54" s="51"/>
      <c r="N54" s="51"/>
      <c r="O54" s="51"/>
      <c r="P54" s="51"/>
      <c r="Q54" s="51"/>
      <c r="R54" s="138"/>
      <c r="S54" s="139"/>
      <c r="T54" s="140"/>
      <c r="U54" s="140"/>
      <c r="V54" s="29"/>
      <c r="W54" s="29"/>
      <c r="X54" s="18"/>
      <c r="Y54" s="141"/>
      <c r="Z54" s="138"/>
      <c r="AA54" s="142"/>
      <c r="AB54" s="143"/>
      <c r="AC54" s="141"/>
      <c r="AD54" s="141"/>
      <c r="AE54" s="141"/>
      <c r="AF54" s="141"/>
      <c r="AG54" s="141"/>
      <c r="AH54" s="141"/>
      <c r="AI54" s="141"/>
      <c r="AJ54" s="141"/>
      <c r="AK54" s="141"/>
      <c r="AL54" s="141"/>
    </row>
    <row r="55" spans="1:38" s="58" customFormat="1" ht="24.95" customHeight="1">
      <c r="A55" s="79"/>
      <c r="B55" s="79">
        <f>IF(C55="","",COUNTA($C$55:$C55))</f>
        <v>1</v>
      </c>
      <c r="C55" s="97" t="s">
        <v>113</v>
      </c>
      <c r="D55" s="81">
        <f t="shared" ref="D55:D57" si="21">IF(C55&lt;&gt;"", 1, "")</f>
        <v>1</v>
      </c>
      <c r="E55" s="81"/>
      <c r="F55" s="81">
        <f t="shared" si="19"/>
        <v>1</v>
      </c>
      <c r="G55" s="118">
        <v>877</v>
      </c>
      <c r="H55" s="119">
        <v>10.672000000000001</v>
      </c>
      <c r="I55" s="118">
        <v>48</v>
      </c>
      <c r="J55" s="55">
        <f t="shared" ref="J55:J57" si="22">IF(AND(0&lt;$G55, G55&lt;=500),1,0)</f>
        <v>0</v>
      </c>
      <c r="K55" s="55">
        <f t="shared" ref="K55:K57" si="23">IF(AND($G55&gt;=500,$G55&lt;1000),1,0)</f>
        <v>1</v>
      </c>
      <c r="L55" s="55">
        <f t="shared" ref="L55:L57" si="24">IF(AND($G55&gt;=1000,$G55&lt;1500),1,0)</f>
        <v>0</v>
      </c>
      <c r="M55" s="55">
        <f t="shared" ref="M55:M57" si="25">IF(AND($G55&gt;=1500,$G55&lt;2000),1,0)</f>
        <v>0</v>
      </c>
      <c r="N55" s="55">
        <f t="shared" ref="N55:N57" si="26">IF(AND($G55&gt;=2000,$G55&lt;3000),1,0)</f>
        <v>0</v>
      </c>
      <c r="O55" s="55">
        <f t="shared" ref="O55:O57" si="27">IF($G55&gt;=3000,1,0)</f>
        <v>0</v>
      </c>
      <c r="P55" s="84">
        <f>+D55</f>
        <v>1</v>
      </c>
      <c r="Q55" s="81"/>
      <c r="R55" s="55"/>
      <c r="S55" s="145"/>
      <c r="T55" s="146"/>
      <c r="U55" s="146"/>
      <c r="V55" s="147"/>
      <c r="W55" s="148"/>
      <c r="X55" s="148"/>
      <c r="Y55" s="2"/>
      <c r="Z55" s="145"/>
      <c r="AA55" s="145"/>
      <c r="AB55" s="2"/>
      <c r="AC55" s="2"/>
      <c r="AD55" s="2"/>
      <c r="AE55" s="2"/>
      <c r="AF55" s="2"/>
      <c r="AG55" s="2"/>
      <c r="AH55" s="2"/>
      <c r="AI55" s="2"/>
      <c r="AJ55" s="2"/>
      <c r="AK55" s="2"/>
      <c r="AL55" s="2"/>
    </row>
    <row r="56" spans="1:38" ht="24.95" customHeight="1">
      <c r="A56" s="91"/>
      <c r="B56" s="79">
        <f>IF(C56="","",COUNTA($C$55:$C56))</f>
        <v>2</v>
      </c>
      <c r="C56" s="97" t="s">
        <v>114</v>
      </c>
      <c r="D56" s="81">
        <f t="shared" si="21"/>
        <v>1</v>
      </c>
      <c r="E56" s="92"/>
      <c r="F56" s="81">
        <f t="shared" si="19"/>
        <v>1</v>
      </c>
      <c r="G56" s="118">
        <v>528.6</v>
      </c>
      <c r="H56" s="119">
        <v>7.86</v>
      </c>
      <c r="I56" s="118">
        <v>36</v>
      </c>
      <c r="J56" s="55">
        <f t="shared" si="22"/>
        <v>0</v>
      </c>
      <c r="K56" s="55">
        <f t="shared" si="23"/>
        <v>1</v>
      </c>
      <c r="L56" s="55">
        <f t="shared" si="24"/>
        <v>0</v>
      </c>
      <c r="M56" s="55">
        <f t="shared" si="25"/>
        <v>0</v>
      </c>
      <c r="N56" s="55">
        <f t="shared" si="26"/>
        <v>0</v>
      </c>
      <c r="O56" s="55">
        <f t="shared" si="27"/>
        <v>0</v>
      </c>
      <c r="P56" s="84">
        <f>+D56</f>
        <v>1</v>
      </c>
      <c r="Q56" s="93"/>
      <c r="R56" s="93"/>
    </row>
    <row r="57" spans="1:38" ht="24.95" customHeight="1">
      <c r="A57" s="91"/>
      <c r="B57" s="79">
        <f>IF(C57="","",COUNTA($C$55:$C57))</f>
        <v>3</v>
      </c>
      <c r="C57" s="97" t="s">
        <v>115</v>
      </c>
      <c r="D57" s="81">
        <f t="shared" si="21"/>
        <v>1</v>
      </c>
      <c r="E57" s="92"/>
      <c r="F57" s="81">
        <f t="shared" si="19"/>
        <v>1</v>
      </c>
      <c r="G57" s="118">
        <v>1451.8</v>
      </c>
      <c r="H57" s="119">
        <v>19.161999999999999</v>
      </c>
      <c r="I57" s="118">
        <v>82</v>
      </c>
      <c r="J57" s="55">
        <f t="shared" si="22"/>
        <v>0</v>
      </c>
      <c r="K57" s="55">
        <f t="shared" si="23"/>
        <v>0</v>
      </c>
      <c r="L57" s="55">
        <f t="shared" si="24"/>
        <v>1</v>
      </c>
      <c r="M57" s="55">
        <f t="shared" si="25"/>
        <v>0</v>
      </c>
      <c r="N57" s="55">
        <f t="shared" si="26"/>
        <v>0</v>
      </c>
      <c r="O57" s="55">
        <f t="shared" si="27"/>
        <v>0</v>
      </c>
      <c r="P57" s="84">
        <f>+D57</f>
        <v>1</v>
      </c>
      <c r="Q57" s="93"/>
      <c r="R57" s="93"/>
    </row>
    <row r="58" spans="1:38" s="70" customFormat="1" ht="24.95" customHeight="1">
      <c r="A58" s="69">
        <v>2</v>
      </c>
      <c r="B58" s="157" t="s">
        <v>62</v>
      </c>
      <c r="C58" s="158"/>
      <c r="D58" s="29"/>
      <c r="E58" s="29"/>
      <c r="F58" s="81">
        <f t="shared" si="19"/>
        <v>0</v>
      </c>
      <c r="G58" s="30"/>
      <c r="H58" s="76"/>
      <c r="I58" s="30"/>
      <c r="J58" s="30"/>
      <c r="K58" s="30"/>
      <c r="L58" s="30"/>
      <c r="M58" s="30"/>
      <c r="N58" s="30"/>
      <c r="O58" s="30"/>
      <c r="P58" s="30"/>
      <c r="Q58" s="30"/>
      <c r="R58" s="30"/>
      <c r="S58" s="30"/>
      <c r="T58" s="29"/>
      <c r="U58" s="29"/>
      <c r="V58" s="29"/>
      <c r="W58" s="77"/>
      <c r="X58" s="74"/>
      <c r="Z58" s="30">
        <f>+Z59+Z63+Z68+Z76</f>
        <v>3</v>
      </c>
      <c r="AA58" s="71">
        <f>+AA59+AA63+AA68+AA76</f>
        <v>0</v>
      </c>
      <c r="AB58" s="72"/>
    </row>
    <row r="59" spans="1:38" ht="24.95" customHeight="1">
      <c r="A59" s="69"/>
      <c r="B59" s="69" t="s">
        <v>63</v>
      </c>
      <c r="C59" s="73" t="s">
        <v>40</v>
      </c>
      <c r="D59" s="74"/>
      <c r="E59" s="74"/>
      <c r="F59" s="81">
        <f t="shared" si="19"/>
        <v>0</v>
      </c>
      <c r="G59" s="75"/>
      <c r="H59" s="76"/>
      <c r="I59" s="75"/>
      <c r="J59" s="75"/>
      <c r="K59" s="75"/>
      <c r="L59" s="75"/>
      <c r="M59" s="75"/>
      <c r="N59" s="75"/>
      <c r="O59" s="75"/>
      <c r="P59" s="75"/>
      <c r="Q59" s="75"/>
      <c r="R59" s="75"/>
      <c r="S59" s="75"/>
      <c r="T59" s="74"/>
      <c r="U59" s="74"/>
      <c r="V59" s="74"/>
      <c r="W59" s="77"/>
      <c r="X59" s="74"/>
      <c r="Z59" s="75">
        <f>SUM(Z60:Z62)</f>
        <v>3</v>
      </c>
      <c r="AA59" s="78">
        <f>SUM(AA60:AA62)</f>
        <v>0</v>
      </c>
      <c r="AB59" s="57"/>
    </row>
    <row r="60" spans="1:38" ht="24.95" customHeight="1">
      <c r="A60" s="79"/>
      <c r="B60" s="79">
        <f>IF(C60="","",COUNTA($C$60:$C60))</f>
        <v>1</v>
      </c>
      <c r="C60" s="97" t="s">
        <v>116</v>
      </c>
      <c r="D60" s="81"/>
      <c r="E60" s="81">
        <f>IF(C60&lt;&gt;"", 1, "")</f>
        <v>1</v>
      </c>
      <c r="F60" s="81">
        <f t="shared" si="19"/>
        <v>1</v>
      </c>
      <c r="G60" s="118">
        <v>329.2</v>
      </c>
      <c r="H60" s="119">
        <v>1.08</v>
      </c>
      <c r="I60" s="118">
        <v>37</v>
      </c>
      <c r="J60" s="55">
        <f>IF(AND(0&lt;$G60, G60&lt;=500),1,0)</f>
        <v>1</v>
      </c>
      <c r="K60" s="55">
        <f>IF(AND($G60&gt;=500,$G60&lt;1000),1,0)</f>
        <v>0</v>
      </c>
      <c r="L60" s="55">
        <f>IF(AND($G60&gt;=1000,$G60&lt;1500),1,0)</f>
        <v>0</v>
      </c>
      <c r="M60" s="55">
        <f>IF(AND($G60&gt;=1500,$G60&lt;2000),1,0)</f>
        <v>0</v>
      </c>
      <c r="N60" s="55">
        <f>IF(AND($G60&gt;=2000,$G60&lt;3000),1,0)</f>
        <v>0</v>
      </c>
      <c r="O60" s="55">
        <f>IF($G60&gt;=3000,1,0)</f>
        <v>0</v>
      </c>
      <c r="P60" s="84">
        <f>+E60</f>
        <v>1</v>
      </c>
      <c r="Q60" s="55"/>
      <c r="R60" s="55"/>
      <c r="S60" s="55"/>
      <c r="T60" s="85"/>
      <c r="U60" s="85"/>
      <c r="V60" s="38"/>
      <c r="W60" s="74"/>
      <c r="X60" s="86" t="s">
        <v>59</v>
      </c>
      <c r="Z60" s="84">
        <v>1</v>
      </c>
      <c r="AA60" s="56"/>
      <c r="AB60" s="57"/>
    </row>
    <row r="61" spans="1:38" ht="24.95" customHeight="1">
      <c r="A61" s="79"/>
      <c r="B61" s="79">
        <f>+B60+1</f>
        <v>2</v>
      </c>
      <c r="C61" s="97" t="s">
        <v>117</v>
      </c>
      <c r="D61" s="81"/>
      <c r="E61" s="81">
        <f>IF(C61&lt;&gt;"", 1, "")</f>
        <v>1</v>
      </c>
      <c r="F61" s="81">
        <f t="shared" si="19"/>
        <v>1</v>
      </c>
      <c r="G61" s="118">
        <v>120.54</v>
      </c>
      <c r="H61" s="119">
        <v>0.68799999999999994</v>
      </c>
      <c r="I61" s="118">
        <v>4</v>
      </c>
      <c r="J61" s="55">
        <f>IF(AND(0&lt;$G61, G61&lt;=500),1,0)</f>
        <v>1</v>
      </c>
      <c r="K61" s="55">
        <f>IF(AND($G61&gt;=500,$G61&lt;1000),1,0)</f>
        <v>0</v>
      </c>
      <c r="L61" s="55">
        <f>IF(AND($G61&gt;=1000,$G61&lt;1500),1,0)</f>
        <v>0</v>
      </c>
      <c r="M61" s="55">
        <f>IF(AND($G61&gt;=1500,$G61&lt;2000),1,0)</f>
        <v>0</v>
      </c>
      <c r="N61" s="55">
        <f>IF(AND($G61&gt;=2000,$G61&lt;3000),1,0)</f>
        <v>0</v>
      </c>
      <c r="O61" s="55">
        <f>IF($G61&gt;=3000,1,0)</f>
        <v>0</v>
      </c>
      <c r="P61" s="84">
        <f>+E61</f>
        <v>1</v>
      </c>
      <c r="Q61" s="55"/>
      <c r="R61" s="55"/>
      <c r="S61" s="52"/>
      <c r="T61" s="53"/>
      <c r="U61" s="53"/>
      <c r="V61" s="38"/>
      <c r="W61" s="29"/>
      <c r="X61" s="18"/>
      <c r="Z61" s="84">
        <v>1</v>
      </c>
      <c r="AA61" s="56"/>
      <c r="AB61" s="57"/>
    </row>
    <row r="62" spans="1:38" ht="24.95" customHeight="1">
      <c r="A62" s="79"/>
      <c r="B62" s="79">
        <f>+B61+1</f>
        <v>3</v>
      </c>
      <c r="C62" s="97" t="s">
        <v>118</v>
      </c>
      <c r="D62" s="81"/>
      <c r="E62" s="81">
        <f>IF(C62&lt;&gt;"", 1, "")</f>
        <v>1</v>
      </c>
      <c r="F62" s="81">
        <f t="shared" si="19"/>
        <v>1</v>
      </c>
      <c r="G62" s="118">
        <v>778.57</v>
      </c>
      <c r="H62" s="119">
        <v>5.37</v>
      </c>
      <c r="I62" s="118">
        <v>67</v>
      </c>
      <c r="J62" s="55">
        <f>IF(AND(0&lt;$G62, G62&lt;=500),1,0)</f>
        <v>0</v>
      </c>
      <c r="K62" s="55">
        <f>IF(AND($G62&gt;=500,$G62&lt;1000),1,0)</f>
        <v>1</v>
      </c>
      <c r="L62" s="55">
        <f>IF(AND($G62&gt;=1000,$G62&lt;1500),1,0)</f>
        <v>0</v>
      </c>
      <c r="M62" s="55">
        <f>IF(AND($G62&gt;=1500,$G62&lt;2000),1,0)</f>
        <v>0</v>
      </c>
      <c r="N62" s="55">
        <f>IF(AND($G62&gt;=2000,$G62&lt;3000),1,0)</f>
        <v>0</v>
      </c>
      <c r="O62" s="55">
        <f>IF($G62&gt;=3000,1,0)</f>
        <v>0</v>
      </c>
      <c r="P62" s="84">
        <f>+E62</f>
        <v>1</v>
      </c>
      <c r="Q62" s="55"/>
      <c r="R62" s="55"/>
      <c r="S62" s="52"/>
      <c r="T62" s="53"/>
      <c r="U62" s="53"/>
      <c r="V62" s="38"/>
      <c r="W62" s="29"/>
      <c r="X62" s="18"/>
      <c r="Z62" s="84">
        <v>1</v>
      </c>
      <c r="AA62" s="56"/>
      <c r="AB62" s="57"/>
    </row>
    <row r="63" spans="1:38" ht="24.95" customHeight="1">
      <c r="A63" s="69"/>
      <c r="B63" s="69" t="s">
        <v>64</v>
      </c>
      <c r="C63" s="73" t="s">
        <v>44</v>
      </c>
      <c r="D63" s="74"/>
      <c r="E63" s="74"/>
      <c r="F63" s="81">
        <f t="shared" si="19"/>
        <v>0</v>
      </c>
      <c r="G63" s="75"/>
      <c r="H63" s="76"/>
      <c r="I63" s="75"/>
      <c r="J63" s="75"/>
      <c r="K63" s="75"/>
      <c r="L63" s="75"/>
      <c r="M63" s="75"/>
      <c r="N63" s="75"/>
      <c r="O63" s="75"/>
      <c r="P63" s="75"/>
      <c r="Q63" s="75"/>
      <c r="R63" s="75"/>
      <c r="S63" s="75"/>
      <c r="T63" s="74"/>
      <c r="U63" s="74"/>
      <c r="V63" s="74"/>
      <c r="W63" s="77"/>
      <c r="X63" s="74"/>
      <c r="Z63" s="75">
        <f>SUM(Z64:Z67)</f>
        <v>0</v>
      </c>
      <c r="AA63" s="78">
        <f>SUM(AA64:AA67)</f>
        <v>0</v>
      </c>
      <c r="AB63" s="57"/>
    </row>
    <row r="64" spans="1:38" ht="24.95" customHeight="1">
      <c r="A64" s="79"/>
      <c r="B64" s="79">
        <f>IF(C64="","",COUNTA($C$64:$C64))</f>
        <v>1</v>
      </c>
      <c r="C64" s="97" t="s">
        <v>119</v>
      </c>
      <c r="D64" s="81"/>
      <c r="E64" s="81">
        <f>IF(C64&lt;&gt;"", 1, "")</f>
        <v>1</v>
      </c>
      <c r="F64" s="81">
        <f t="shared" si="19"/>
        <v>1</v>
      </c>
      <c r="G64" s="118">
        <v>3202.74</v>
      </c>
      <c r="H64" s="119">
        <v>19.157499999999999</v>
      </c>
      <c r="I64" s="130">
        <v>109</v>
      </c>
      <c r="J64" s="55">
        <f>IF(AND(0&lt;$G64, G64&lt;=500),1,0)</f>
        <v>0</v>
      </c>
      <c r="K64" s="55">
        <f>IF(AND($G64&gt;=500,$G64&lt;1000),1,0)</f>
        <v>0</v>
      </c>
      <c r="L64" s="55">
        <f>IF(AND($G64&gt;=1000,$G64&lt;1500),1,0)</f>
        <v>0</v>
      </c>
      <c r="M64" s="55">
        <f>IF(AND($G64&gt;=1500,$G64&lt;2000),1,0)</f>
        <v>0</v>
      </c>
      <c r="N64" s="55">
        <f>IF(AND($G64&gt;=2000,$G64&lt;3000),1,0)</f>
        <v>0</v>
      </c>
      <c r="O64" s="55">
        <f>IF($G64&gt;=3000,1,0)</f>
        <v>1</v>
      </c>
      <c r="P64" s="55">
        <f>+E64</f>
        <v>1</v>
      </c>
      <c r="Q64" s="55"/>
      <c r="R64" s="55"/>
      <c r="S64" s="55"/>
      <c r="T64" s="85"/>
      <c r="U64" s="85"/>
      <c r="V64" s="38"/>
      <c r="W64" s="74"/>
      <c r="X64" s="86" t="s">
        <v>59</v>
      </c>
      <c r="Z64" s="55"/>
      <c r="AA64" s="56"/>
      <c r="AB64" s="57"/>
    </row>
    <row r="65" spans="1:38" s="58" customFormat="1" ht="24.95" customHeight="1">
      <c r="A65" s="79"/>
      <c r="B65" s="79">
        <f>IF(C65="","",COUNTA($C$64:$C65))</f>
        <v>2</v>
      </c>
      <c r="C65" s="97" t="s">
        <v>120</v>
      </c>
      <c r="D65" s="81"/>
      <c r="E65" s="81">
        <f t="shared" ref="E65:E67" si="28">IF(C65&lt;&gt;"", 1, "")</f>
        <v>1</v>
      </c>
      <c r="F65" s="81">
        <f t="shared" si="19"/>
        <v>1</v>
      </c>
      <c r="G65" s="118">
        <v>2017.16</v>
      </c>
      <c r="H65" s="119">
        <v>14.186</v>
      </c>
      <c r="I65" s="130">
        <v>67</v>
      </c>
      <c r="J65" s="55">
        <f t="shared" ref="J65:J67" si="29">IF(AND(0&lt;$G65, G65&lt;=500),1,0)</f>
        <v>0</v>
      </c>
      <c r="K65" s="55">
        <f t="shared" ref="K65:K67" si="30">IF(AND($G65&gt;=500,$G65&lt;1000),1,0)</f>
        <v>0</v>
      </c>
      <c r="L65" s="55">
        <f t="shared" ref="L65:L67" si="31">IF(AND($G65&gt;=1000,$G65&lt;1500),1,0)</f>
        <v>0</v>
      </c>
      <c r="M65" s="55">
        <f t="shared" ref="M65:M67" si="32">IF(AND($G65&gt;=1500,$G65&lt;2000),1,0)</f>
        <v>0</v>
      </c>
      <c r="N65" s="55">
        <f t="shared" ref="N65:N67" si="33">IF(AND($G65&gt;=2000,$G65&lt;3000),1,0)</f>
        <v>1</v>
      </c>
      <c r="O65" s="55">
        <f t="shared" ref="O65:O67" si="34">IF($G65&gt;=3000,1,0)</f>
        <v>0</v>
      </c>
      <c r="P65" s="55">
        <f>+E65</f>
        <v>1</v>
      </c>
      <c r="Q65" s="55"/>
      <c r="R65" s="52"/>
      <c r="S65" s="52"/>
      <c r="T65" s="53"/>
      <c r="U65" s="53"/>
      <c r="V65" s="38"/>
      <c r="W65" s="38"/>
      <c r="X65" s="98"/>
      <c r="Y65" s="2"/>
      <c r="Z65" s="55"/>
      <c r="AA65" s="56"/>
      <c r="AB65" s="57"/>
      <c r="AC65" s="2"/>
      <c r="AD65" s="2"/>
      <c r="AE65" s="2"/>
      <c r="AF65" s="2"/>
      <c r="AG65" s="2"/>
      <c r="AH65" s="2"/>
      <c r="AI65" s="2"/>
      <c r="AJ65" s="2"/>
      <c r="AK65" s="2"/>
      <c r="AL65" s="2"/>
    </row>
    <row r="66" spans="1:38" s="58" customFormat="1" ht="24.95" customHeight="1">
      <c r="A66" s="79"/>
      <c r="B66" s="79">
        <f>IF(C66="","",COUNTA($C$64:$C66))</f>
        <v>3</v>
      </c>
      <c r="C66" s="97" t="s">
        <v>121</v>
      </c>
      <c r="D66" s="81"/>
      <c r="E66" s="81">
        <f t="shared" si="28"/>
        <v>1</v>
      </c>
      <c r="F66" s="81">
        <f t="shared" si="19"/>
        <v>1</v>
      </c>
      <c r="G66" s="118">
        <v>1635.77</v>
      </c>
      <c r="H66" s="119">
        <v>6.867</v>
      </c>
      <c r="I66" s="130">
        <v>69</v>
      </c>
      <c r="J66" s="55">
        <f t="shared" si="29"/>
        <v>0</v>
      </c>
      <c r="K66" s="55">
        <f t="shared" si="30"/>
        <v>0</v>
      </c>
      <c r="L66" s="55">
        <f t="shared" si="31"/>
        <v>0</v>
      </c>
      <c r="M66" s="55">
        <f t="shared" si="32"/>
        <v>1</v>
      </c>
      <c r="N66" s="55">
        <f t="shared" si="33"/>
        <v>0</v>
      </c>
      <c r="O66" s="55">
        <f t="shared" si="34"/>
        <v>0</v>
      </c>
      <c r="P66" s="55">
        <f>+E66</f>
        <v>1</v>
      </c>
      <c r="Q66" s="55"/>
      <c r="R66" s="52"/>
      <c r="S66" s="52"/>
      <c r="T66" s="53"/>
      <c r="U66" s="53"/>
      <c r="V66" s="38"/>
      <c r="W66" s="38"/>
      <c r="X66" s="98"/>
      <c r="Y66" s="2"/>
      <c r="Z66" s="55"/>
      <c r="AA66" s="56"/>
      <c r="AB66" s="57"/>
      <c r="AC66" s="2"/>
      <c r="AD66" s="2"/>
      <c r="AE66" s="2"/>
      <c r="AF66" s="2"/>
      <c r="AG66" s="2"/>
      <c r="AH66" s="2"/>
      <c r="AI66" s="2"/>
      <c r="AJ66" s="2"/>
      <c r="AK66" s="2"/>
      <c r="AL66" s="2"/>
    </row>
    <row r="67" spans="1:38" s="58" customFormat="1" ht="24.95" customHeight="1">
      <c r="A67" s="79"/>
      <c r="B67" s="79">
        <f>IF(C67="","",COUNTA($C$64:$C67))</f>
        <v>4</v>
      </c>
      <c r="C67" s="97" t="s">
        <v>122</v>
      </c>
      <c r="D67" s="81"/>
      <c r="E67" s="81">
        <f t="shared" si="28"/>
        <v>1</v>
      </c>
      <c r="F67" s="81">
        <f t="shared" si="19"/>
        <v>1</v>
      </c>
      <c r="G67" s="118">
        <v>2638.7</v>
      </c>
      <c r="H67" s="119">
        <v>7.85</v>
      </c>
      <c r="I67" s="130">
        <v>87</v>
      </c>
      <c r="J67" s="55">
        <f t="shared" si="29"/>
        <v>0</v>
      </c>
      <c r="K67" s="55">
        <f t="shared" si="30"/>
        <v>0</v>
      </c>
      <c r="L67" s="55">
        <f t="shared" si="31"/>
        <v>0</v>
      </c>
      <c r="M67" s="55">
        <f t="shared" si="32"/>
        <v>0</v>
      </c>
      <c r="N67" s="55">
        <f t="shared" si="33"/>
        <v>1</v>
      </c>
      <c r="O67" s="55">
        <f t="shared" si="34"/>
        <v>0</v>
      </c>
      <c r="P67" s="55">
        <f>+E67</f>
        <v>1</v>
      </c>
      <c r="Q67" s="55"/>
      <c r="R67" s="52"/>
      <c r="S67" s="52"/>
      <c r="T67" s="53"/>
      <c r="U67" s="53"/>
      <c r="V67" s="38"/>
      <c r="W67" s="38"/>
      <c r="X67" s="98"/>
      <c r="Y67" s="2"/>
      <c r="Z67" s="55"/>
      <c r="AA67" s="56"/>
      <c r="AB67" s="57"/>
      <c r="AC67" s="2"/>
      <c r="AD67" s="2"/>
      <c r="AE67" s="2"/>
      <c r="AF67" s="2"/>
      <c r="AG67" s="2"/>
      <c r="AH67" s="2"/>
      <c r="AI67" s="2"/>
      <c r="AJ67" s="2"/>
      <c r="AK67" s="2"/>
      <c r="AL67" s="2"/>
    </row>
    <row r="68" spans="1:38" ht="24.95" customHeight="1">
      <c r="A68" s="69"/>
      <c r="B68" s="69" t="s">
        <v>65</v>
      </c>
      <c r="C68" s="73" t="s">
        <v>45</v>
      </c>
      <c r="D68" s="74">
        <f>+SUM(D69:D72)</f>
        <v>0</v>
      </c>
      <c r="E68" s="74">
        <f t="shared" ref="E68:Q68" si="35">+SUM(E69:E72)</f>
        <v>0</v>
      </c>
      <c r="F68" s="81">
        <f t="shared" si="19"/>
        <v>0</v>
      </c>
      <c r="G68" s="74">
        <f t="shared" si="35"/>
        <v>0</v>
      </c>
      <c r="H68" s="74">
        <f t="shared" si="35"/>
        <v>0</v>
      </c>
      <c r="I68" s="74">
        <f t="shared" si="35"/>
        <v>0</v>
      </c>
      <c r="J68" s="74">
        <f t="shared" si="35"/>
        <v>0</v>
      </c>
      <c r="K68" s="74">
        <f t="shared" si="35"/>
        <v>0</v>
      </c>
      <c r="L68" s="74">
        <f t="shared" si="35"/>
        <v>0</v>
      </c>
      <c r="M68" s="74">
        <f t="shared" si="35"/>
        <v>0</v>
      </c>
      <c r="N68" s="74">
        <f t="shared" si="35"/>
        <v>0</v>
      </c>
      <c r="O68" s="74">
        <f t="shared" si="35"/>
        <v>0</v>
      </c>
      <c r="P68" s="74">
        <f t="shared" si="35"/>
        <v>0</v>
      </c>
      <c r="Q68" s="74">
        <f t="shared" si="35"/>
        <v>0</v>
      </c>
      <c r="R68" s="75"/>
      <c r="S68" s="75"/>
      <c r="T68" s="74"/>
      <c r="U68" s="74"/>
      <c r="V68" s="74"/>
      <c r="W68" s="77"/>
      <c r="X68" s="74"/>
      <c r="Z68" s="75">
        <f>SUM(Z69:Z72)</f>
        <v>0</v>
      </c>
      <c r="AA68" s="78">
        <f>SUM(AA69:AA72)</f>
        <v>0</v>
      </c>
      <c r="AB68" s="57"/>
    </row>
    <row r="69" spans="1:38" ht="24.95" hidden="1" customHeight="1">
      <c r="A69" s="79"/>
      <c r="B69" s="79"/>
      <c r="C69" s="80"/>
      <c r="D69" s="81"/>
      <c r="E69" s="81"/>
      <c r="F69" s="81">
        <f t="shared" si="19"/>
        <v>0</v>
      </c>
      <c r="G69" s="82"/>
      <c r="H69" s="83"/>
      <c r="I69" s="82"/>
      <c r="J69" s="55">
        <f>IF(AND(0&lt;$G69, G69&lt;=500),1,0)</f>
        <v>0</v>
      </c>
      <c r="K69" s="55">
        <f>IF(AND($G69&gt;=500,$G69&lt;1000),1,0)</f>
        <v>0</v>
      </c>
      <c r="L69" s="55">
        <f>IF(AND($G69&gt;=1000,$G69&lt;1500),1,0)</f>
        <v>0</v>
      </c>
      <c r="M69" s="55">
        <f>IF(AND($G69&gt;=1500,$G69&lt;2000),1,0)</f>
        <v>0</v>
      </c>
      <c r="N69" s="55">
        <f>IF(AND($G69&gt;=2000,$G69&lt;3000),1,0)</f>
        <v>0</v>
      </c>
      <c r="O69" s="55">
        <f>IF($G69&gt;=3000,1,0)</f>
        <v>0</v>
      </c>
      <c r="P69" s="55"/>
      <c r="Q69" s="55"/>
      <c r="R69" s="55"/>
      <c r="S69" s="55"/>
      <c r="T69" s="85"/>
      <c r="U69" s="85"/>
      <c r="V69" s="38"/>
      <c r="W69" s="29"/>
      <c r="X69" s="90" t="s">
        <v>59</v>
      </c>
      <c r="Z69" s="55"/>
      <c r="AA69" s="56"/>
      <c r="AB69" s="57"/>
    </row>
    <row r="70" spans="1:38" s="58" customFormat="1" ht="24.95" hidden="1" customHeight="1">
      <c r="A70" s="79"/>
      <c r="B70" s="79"/>
      <c r="C70" s="80"/>
      <c r="D70" s="81"/>
      <c r="E70" s="81"/>
      <c r="F70" s="81">
        <f t="shared" ref="F70:F111" si="36">+E70+D70</f>
        <v>0</v>
      </c>
      <c r="G70" s="82">
        <v>0</v>
      </c>
      <c r="H70" s="83"/>
      <c r="I70" s="82"/>
      <c r="J70" s="55">
        <f>IF(AND(0&lt;$G70, G70&lt;=500),1,0)</f>
        <v>0</v>
      </c>
      <c r="K70" s="55">
        <f>IF(AND($G70&gt;=500,$G70&lt;1000),1,0)</f>
        <v>0</v>
      </c>
      <c r="L70" s="55">
        <f>IF(AND($G70&gt;=1000,$G70&lt;1500),1,0)</f>
        <v>0</v>
      </c>
      <c r="M70" s="55">
        <f>IF(AND($G70&gt;=1500,$G70&lt;2000),1,0)</f>
        <v>0</v>
      </c>
      <c r="N70" s="55">
        <f>IF(AND($G70&gt;=2000,$G70&lt;3000),1,0)</f>
        <v>0</v>
      </c>
      <c r="O70" s="55">
        <f>IF($G70&gt;=3000,1,0)</f>
        <v>0</v>
      </c>
      <c r="P70" s="55"/>
      <c r="Q70" s="55"/>
      <c r="R70" s="52"/>
      <c r="S70" s="52"/>
      <c r="T70" s="53"/>
      <c r="U70" s="53"/>
      <c r="V70" s="38"/>
      <c r="W70" s="29"/>
      <c r="X70" s="18"/>
      <c r="Y70" s="2"/>
      <c r="Z70" s="55"/>
      <c r="AA70" s="56"/>
      <c r="AB70" s="57"/>
      <c r="AC70" s="2"/>
      <c r="AD70" s="2"/>
      <c r="AE70" s="2"/>
      <c r="AF70" s="2"/>
      <c r="AG70" s="2"/>
      <c r="AH70" s="2"/>
      <c r="AI70" s="2"/>
      <c r="AJ70" s="2"/>
      <c r="AK70" s="2"/>
      <c r="AL70" s="2"/>
    </row>
    <row r="71" spans="1:38" s="58" customFormat="1" ht="24.95" hidden="1" customHeight="1">
      <c r="A71" s="79"/>
      <c r="B71" s="79"/>
      <c r="C71" s="80"/>
      <c r="D71" s="81"/>
      <c r="E71" s="81"/>
      <c r="F71" s="81">
        <f t="shared" si="36"/>
        <v>0</v>
      </c>
      <c r="G71" s="82">
        <v>0</v>
      </c>
      <c r="H71" s="83"/>
      <c r="I71" s="82"/>
      <c r="J71" s="55">
        <f>IF(AND(0&lt;$G71, G71&lt;=500),1,0)</f>
        <v>0</v>
      </c>
      <c r="K71" s="55">
        <f>IF(AND($G71&gt;=500,$G71&lt;1000),1,0)</f>
        <v>0</v>
      </c>
      <c r="L71" s="55">
        <f>IF(AND($G71&gt;=1000,$G71&lt;1500),1,0)</f>
        <v>0</v>
      </c>
      <c r="M71" s="55">
        <f>IF(AND($G71&gt;=1500,$G71&lt;2000),1,0)</f>
        <v>0</v>
      </c>
      <c r="N71" s="55">
        <f>IF(AND($G71&gt;=2000,$G71&lt;3000),1,0)</f>
        <v>0</v>
      </c>
      <c r="O71" s="55">
        <f>IF($G71&gt;=3000,1,0)</f>
        <v>0</v>
      </c>
      <c r="P71" s="55"/>
      <c r="Q71" s="55"/>
      <c r="R71" s="52"/>
      <c r="S71" s="52"/>
      <c r="T71" s="53"/>
      <c r="U71" s="53"/>
      <c r="V71" s="38"/>
      <c r="W71" s="29"/>
      <c r="X71" s="18"/>
      <c r="Y71" s="2"/>
      <c r="Z71" s="55"/>
      <c r="AA71" s="56"/>
      <c r="AB71" s="57"/>
      <c r="AC71" s="2"/>
      <c r="AD71" s="2"/>
      <c r="AE71" s="2"/>
      <c r="AF71" s="2"/>
      <c r="AG71" s="2"/>
      <c r="AH71" s="2"/>
      <c r="AI71" s="2"/>
      <c r="AJ71" s="2"/>
      <c r="AK71" s="2"/>
      <c r="AL71" s="2"/>
    </row>
    <row r="72" spans="1:38" s="58" customFormat="1" ht="24.95" hidden="1" customHeight="1">
      <c r="A72" s="79"/>
      <c r="B72" s="79"/>
      <c r="C72" s="80"/>
      <c r="D72" s="81"/>
      <c r="E72" s="81"/>
      <c r="F72" s="81">
        <f t="shared" si="36"/>
        <v>0</v>
      </c>
      <c r="G72" s="82">
        <v>0</v>
      </c>
      <c r="H72" s="83"/>
      <c r="I72" s="82"/>
      <c r="J72" s="55">
        <f>IF(AND(0&lt;$G72, G72&lt;=500),1,0)</f>
        <v>0</v>
      </c>
      <c r="K72" s="55">
        <f>IF(AND($G72&gt;=500,$G72&lt;1000),1,0)</f>
        <v>0</v>
      </c>
      <c r="L72" s="55">
        <f>IF(AND($G72&gt;=1000,$G72&lt;1500),1,0)</f>
        <v>0</v>
      </c>
      <c r="M72" s="55">
        <f>IF(AND($G72&gt;=1500,$G72&lt;2000),1,0)</f>
        <v>0</v>
      </c>
      <c r="N72" s="55">
        <f>IF(AND($G72&gt;=2000,$G72&lt;3000),1,0)</f>
        <v>0</v>
      </c>
      <c r="O72" s="55">
        <f>IF($G72&gt;=3000,1,0)</f>
        <v>0</v>
      </c>
      <c r="P72" s="55"/>
      <c r="Q72" s="55"/>
      <c r="R72" s="52"/>
      <c r="S72" s="52"/>
      <c r="T72" s="53"/>
      <c r="U72" s="53"/>
      <c r="V72" s="38"/>
      <c r="W72" s="29"/>
      <c r="X72" s="18"/>
      <c r="Y72" s="2"/>
      <c r="Z72" s="55"/>
      <c r="AA72" s="56"/>
      <c r="AB72" s="57"/>
      <c r="AC72" s="2"/>
      <c r="AD72" s="2"/>
      <c r="AE72" s="2"/>
      <c r="AF72" s="2"/>
      <c r="AG72" s="2"/>
      <c r="AH72" s="2"/>
      <c r="AI72" s="2"/>
      <c r="AJ72" s="2"/>
      <c r="AK72" s="2"/>
      <c r="AL72" s="2"/>
    </row>
    <row r="73" spans="1:38" s="58" customFormat="1" ht="39.950000000000003" customHeight="1">
      <c r="A73" s="33" t="s">
        <v>46</v>
      </c>
      <c r="B73" s="159" t="s">
        <v>51</v>
      </c>
      <c r="C73" s="160"/>
      <c r="D73" s="50"/>
      <c r="E73" s="50"/>
      <c r="F73" s="81">
        <f t="shared" si="36"/>
        <v>0</v>
      </c>
      <c r="G73" s="51"/>
      <c r="H73" s="76"/>
      <c r="I73" s="51"/>
      <c r="J73" s="51"/>
      <c r="K73" s="51"/>
      <c r="L73" s="51"/>
      <c r="M73" s="51"/>
      <c r="N73" s="51"/>
      <c r="O73" s="51"/>
      <c r="P73" s="51"/>
      <c r="Q73" s="51"/>
      <c r="R73" s="52"/>
      <c r="S73" s="52"/>
      <c r="T73" s="53"/>
      <c r="U73" s="53"/>
      <c r="V73" s="38"/>
      <c r="W73" s="54"/>
      <c r="X73" s="18"/>
      <c r="Y73" s="2"/>
      <c r="Z73" s="55"/>
      <c r="AA73" s="56"/>
      <c r="AB73" s="57"/>
      <c r="AC73" s="2"/>
      <c r="AD73" s="2"/>
      <c r="AE73" s="2"/>
      <c r="AF73" s="2"/>
      <c r="AG73" s="2"/>
      <c r="AH73" s="2"/>
      <c r="AI73" s="2"/>
      <c r="AJ73" s="2"/>
      <c r="AK73" s="2"/>
      <c r="AL73" s="2"/>
    </row>
    <row r="74" spans="1:38" s="58" customFormat="1" ht="24.95" customHeight="1">
      <c r="A74" s="33" t="s">
        <v>52</v>
      </c>
      <c r="B74" s="159" t="s">
        <v>53</v>
      </c>
      <c r="C74" s="160"/>
      <c r="D74" s="50"/>
      <c r="E74" s="50"/>
      <c r="F74" s="81">
        <f t="shared" si="36"/>
        <v>0</v>
      </c>
      <c r="G74" s="51"/>
      <c r="H74" s="76"/>
      <c r="I74" s="51"/>
      <c r="J74" s="51"/>
      <c r="K74" s="51"/>
      <c r="L74" s="51"/>
      <c r="M74" s="51"/>
      <c r="N74" s="51"/>
      <c r="O74" s="51"/>
      <c r="P74" s="51"/>
      <c r="Q74" s="51"/>
      <c r="R74" s="52"/>
      <c r="S74" s="52"/>
      <c r="T74" s="53"/>
      <c r="U74" s="53"/>
      <c r="V74" s="38"/>
      <c r="W74" s="54"/>
      <c r="X74" s="18"/>
      <c r="Y74" s="2"/>
      <c r="Z74" s="55"/>
      <c r="AA74" s="56"/>
      <c r="AB74" s="57"/>
      <c r="AC74" s="2"/>
      <c r="AD74" s="2"/>
      <c r="AE74" s="2"/>
      <c r="AF74" s="2"/>
      <c r="AG74" s="2"/>
      <c r="AH74" s="2"/>
      <c r="AI74" s="2"/>
      <c r="AJ74" s="2"/>
      <c r="AK74" s="2"/>
      <c r="AL74" s="2"/>
    </row>
    <row r="75" spans="1:38" s="70" customFormat="1" ht="24.95" customHeight="1">
      <c r="A75" s="69">
        <v>1</v>
      </c>
      <c r="B75" s="157" t="s">
        <v>57</v>
      </c>
      <c r="C75" s="158"/>
      <c r="D75" s="29"/>
      <c r="E75" s="29"/>
      <c r="F75" s="81">
        <f t="shared" si="36"/>
        <v>0</v>
      </c>
      <c r="G75" s="30"/>
      <c r="H75" s="76"/>
      <c r="I75" s="30"/>
      <c r="J75" s="30"/>
      <c r="K75" s="30"/>
      <c r="L75" s="30"/>
      <c r="M75" s="30"/>
      <c r="N75" s="30"/>
      <c r="O75" s="30"/>
      <c r="P75" s="30"/>
      <c r="Q75" s="30"/>
      <c r="R75" s="30"/>
      <c r="S75" s="30"/>
      <c r="T75" s="29"/>
      <c r="U75" s="29"/>
      <c r="V75" s="29"/>
      <c r="W75" s="54"/>
      <c r="X75" s="29"/>
      <c r="Z75" s="30" t="e">
        <f>+Z76+#REF!+#REF!+#REF!</f>
        <v>#REF!</v>
      </c>
      <c r="AA75" s="71" t="e">
        <f>+AA76+#REF!+#REF!+#REF!</f>
        <v>#REF!</v>
      </c>
      <c r="AB75" s="72"/>
    </row>
    <row r="76" spans="1:38" ht="24.95" customHeight="1">
      <c r="A76" s="69"/>
      <c r="B76" s="69" t="s">
        <v>58</v>
      </c>
      <c r="C76" s="73" t="s">
        <v>48</v>
      </c>
      <c r="D76" s="74"/>
      <c r="E76" s="74"/>
      <c r="F76" s="81">
        <f t="shared" si="36"/>
        <v>0</v>
      </c>
      <c r="G76" s="75"/>
      <c r="H76" s="75"/>
      <c r="I76" s="75"/>
      <c r="J76" s="75"/>
      <c r="K76" s="75"/>
      <c r="L76" s="75"/>
      <c r="M76" s="75"/>
      <c r="N76" s="75"/>
      <c r="O76" s="75"/>
      <c r="P76" s="75"/>
      <c r="Q76" s="75"/>
      <c r="R76" s="75"/>
      <c r="S76" s="75"/>
      <c r="T76" s="74"/>
      <c r="U76" s="74"/>
      <c r="V76" s="74"/>
      <c r="W76" s="77"/>
      <c r="X76" s="74"/>
      <c r="Z76" s="75">
        <f>SUM(Z83:Z84)</f>
        <v>0</v>
      </c>
      <c r="AA76" s="78">
        <f>SUM(AA83:AA84)</f>
        <v>0</v>
      </c>
      <c r="AB76" s="57"/>
    </row>
    <row r="77" spans="1:38" s="58" customFormat="1" ht="24.95" customHeight="1">
      <c r="A77" s="79"/>
      <c r="B77" s="79">
        <f>IF(C77="","",COUNTA($C$77:$C77))</f>
        <v>1</v>
      </c>
      <c r="C77" s="97" t="s">
        <v>123</v>
      </c>
      <c r="D77" s="81">
        <f t="shared" ref="D77:D84" si="37">IF(C77&lt;&gt;"", 1, "")</f>
        <v>1</v>
      </c>
      <c r="E77" s="81"/>
      <c r="F77" s="81">
        <f t="shared" si="36"/>
        <v>1</v>
      </c>
      <c r="G77" s="118">
        <v>1940.22</v>
      </c>
      <c r="H77" s="119">
        <v>5.96</v>
      </c>
      <c r="I77" s="118">
        <v>78</v>
      </c>
      <c r="J77" s="55">
        <f t="shared" ref="J77:J84" si="38">IF(AND(0&lt;$G77, G77&lt;=500),1,0)</f>
        <v>0</v>
      </c>
      <c r="K77" s="55">
        <f t="shared" ref="K77:K84" si="39">IF(AND($G77&gt;=500,$G77&lt;1000),1,0)</f>
        <v>0</v>
      </c>
      <c r="L77" s="55">
        <f t="shared" ref="L77:L84" si="40">IF(AND($G77&gt;=1000,$G77&lt;1500),1,0)</f>
        <v>0</v>
      </c>
      <c r="M77" s="55">
        <f t="shared" ref="M77:M84" si="41">IF(AND($G77&gt;=1500,$G77&lt;2000),1,0)</f>
        <v>1</v>
      </c>
      <c r="N77" s="55">
        <f t="shared" ref="N77:N84" si="42">IF(AND($G77&gt;=2000,$G77&lt;3000),1,0)</f>
        <v>0</v>
      </c>
      <c r="O77" s="55">
        <f t="shared" ref="O77:O84" si="43">IF($G77&gt;=3000,1,0)</f>
        <v>0</v>
      </c>
      <c r="P77" s="55">
        <f>+E77</f>
        <v>0</v>
      </c>
      <c r="Q77" s="55">
        <f>+F77</f>
        <v>1</v>
      </c>
      <c r="R77" s="52"/>
      <c r="S77" s="52"/>
      <c r="T77" s="53"/>
      <c r="U77" s="53"/>
      <c r="V77" s="38"/>
      <c r="W77" s="29"/>
      <c r="X77" s="18"/>
      <c r="Y77" s="2"/>
      <c r="Z77" s="55"/>
      <c r="AA77" s="56"/>
      <c r="AB77" s="57"/>
      <c r="AC77" s="2"/>
      <c r="AD77" s="2"/>
      <c r="AE77" s="2"/>
      <c r="AF77" s="2"/>
      <c r="AG77" s="2"/>
      <c r="AH77" s="2"/>
      <c r="AI77" s="2"/>
      <c r="AJ77" s="2"/>
      <c r="AK77" s="2"/>
      <c r="AL77" s="2"/>
    </row>
    <row r="78" spans="1:38" s="58" customFormat="1" ht="24.95" customHeight="1">
      <c r="A78" s="79"/>
      <c r="B78" s="79">
        <f>IF(C78="","",COUNTA($C$77:$C78))</f>
        <v>2</v>
      </c>
      <c r="C78" s="97" t="s">
        <v>124</v>
      </c>
      <c r="D78" s="81">
        <f t="shared" si="37"/>
        <v>1</v>
      </c>
      <c r="E78" s="81"/>
      <c r="F78" s="81">
        <f t="shared" si="36"/>
        <v>1</v>
      </c>
      <c r="G78" s="118">
        <v>1186.58</v>
      </c>
      <c r="H78" s="119">
        <v>4.5270000000000001</v>
      </c>
      <c r="I78" s="118">
        <v>67</v>
      </c>
      <c r="J78" s="55">
        <f t="shared" si="38"/>
        <v>0</v>
      </c>
      <c r="K78" s="55">
        <f t="shared" si="39"/>
        <v>0</v>
      </c>
      <c r="L78" s="55">
        <f t="shared" si="40"/>
        <v>1</v>
      </c>
      <c r="M78" s="55">
        <f t="shared" si="41"/>
        <v>0</v>
      </c>
      <c r="N78" s="55">
        <f t="shared" si="42"/>
        <v>0</v>
      </c>
      <c r="O78" s="55">
        <f t="shared" si="43"/>
        <v>0</v>
      </c>
      <c r="P78" s="55">
        <f t="shared" ref="P78:P84" si="44">+E78</f>
        <v>0</v>
      </c>
      <c r="Q78" s="55">
        <f t="shared" ref="Q78:Q83" si="45">+F78</f>
        <v>1</v>
      </c>
      <c r="R78" s="52"/>
      <c r="S78" s="52"/>
      <c r="T78" s="53"/>
      <c r="U78" s="53"/>
      <c r="V78" s="38"/>
      <c r="W78" s="29"/>
      <c r="X78" s="18"/>
      <c r="Y78" s="2"/>
      <c r="Z78" s="55"/>
      <c r="AA78" s="56"/>
      <c r="AB78" s="57"/>
      <c r="AC78" s="2"/>
      <c r="AD78" s="2"/>
      <c r="AE78" s="2"/>
      <c r="AF78" s="2"/>
      <c r="AG78" s="2"/>
      <c r="AH78" s="2"/>
      <c r="AI78" s="2"/>
      <c r="AJ78" s="2"/>
      <c r="AK78" s="2"/>
      <c r="AL78" s="2"/>
    </row>
    <row r="79" spans="1:38" ht="24.95" customHeight="1">
      <c r="A79" s="79"/>
      <c r="B79" s="79">
        <f>IF(C79="","",COUNTA($C$77:$C79))</f>
        <v>3</v>
      </c>
      <c r="C79" s="97" t="s">
        <v>125</v>
      </c>
      <c r="D79" s="81">
        <f t="shared" si="37"/>
        <v>1</v>
      </c>
      <c r="E79" s="81"/>
      <c r="F79" s="81">
        <f t="shared" si="36"/>
        <v>1</v>
      </c>
      <c r="G79" s="118">
        <v>3194.36</v>
      </c>
      <c r="H79" s="119">
        <v>8.2825000000000006</v>
      </c>
      <c r="I79" s="118">
        <v>107</v>
      </c>
      <c r="J79" s="55">
        <f t="shared" si="38"/>
        <v>0</v>
      </c>
      <c r="K79" s="55">
        <f t="shared" si="39"/>
        <v>0</v>
      </c>
      <c r="L79" s="55">
        <f t="shared" si="40"/>
        <v>0</v>
      </c>
      <c r="M79" s="55">
        <f t="shared" si="41"/>
        <v>0</v>
      </c>
      <c r="N79" s="55">
        <f t="shared" si="42"/>
        <v>0</v>
      </c>
      <c r="O79" s="55">
        <f t="shared" si="43"/>
        <v>1</v>
      </c>
      <c r="P79" s="55">
        <f t="shared" si="44"/>
        <v>0</v>
      </c>
      <c r="Q79" s="55">
        <f t="shared" si="45"/>
        <v>1</v>
      </c>
      <c r="R79" s="55"/>
      <c r="S79" s="55"/>
      <c r="T79" s="85"/>
      <c r="U79" s="85"/>
      <c r="V79" s="38"/>
      <c r="W79" s="29"/>
      <c r="X79" s="90" t="s">
        <v>59</v>
      </c>
      <c r="Z79" s="55"/>
      <c r="AA79" s="56"/>
      <c r="AB79" s="57"/>
    </row>
    <row r="80" spans="1:38" s="58" customFormat="1" ht="24.95" customHeight="1">
      <c r="A80" s="79"/>
      <c r="B80" s="79">
        <f>IF(C80="","",COUNTA($C$77:$C80))</f>
        <v>4</v>
      </c>
      <c r="C80" s="97" t="s">
        <v>126</v>
      </c>
      <c r="D80" s="81">
        <f t="shared" si="37"/>
        <v>1</v>
      </c>
      <c r="E80" s="81"/>
      <c r="F80" s="81">
        <f t="shared" si="36"/>
        <v>1</v>
      </c>
      <c r="G80" s="118">
        <v>1582.67</v>
      </c>
      <c r="H80" s="119">
        <v>4.7380000000000004</v>
      </c>
      <c r="I80" s="118">
        <v>58</v>
      </c>
      <c r="J80" s="55">
        <f t="shared" si="38"/>
        <v>0</v>
      </c>
      <c r="K80" s="55">
        <f t="shared" si="39"/>
        <v>0</v>
      </c>
      <c r="L80" s="55">
        <f t="shared" si="40"/>
        <v>0</v>
      </c>
      <c r="M80" s="55">
        <f t="shared" si="41"/>
        <v>1</v>
      </c>
      <c r="N80" s="55">
        <f t="shared" si="42"/>
        <v>0</v>
      </c>
      <c r="O80" s="55">
        <f t="shared" si="43"/>
        <v>0</v>
      </c>
      <c r="P80" s="55">
        <f t="shared" si="44"/>
        <v>0</v>
      </c>
      <c r="Q80" s="55">
        <f t="shared" si="45"/>
        <v>1</v>
      </c>
      <c r="R80" s="52"/>
      <c r="S80" s="52"/>
      <c r="T80" s="53"/>
      <c r="U80" s="53"/>
      <c r="V80" s="38"/>
      <c r="W80" s="29"/>
      <c r="X80" s="18"/>
      <c r="Y80" s="2"/>
      <c r="Z80" s="55"/>
      <c r="AA80" s="56"/>
      <c r="AB80" s="57"/>
      <c r="AC80" s="2"/>
      <c r="AD80" s="2"/>
      <c r="AE80" s="2"/>
      <c r="AF80" s="2"/>
      <c r="AG80" s="2"/>
      <c r="AH80" s="2"/>
      <c r="AI80" s="2"/>
      <c r="AJ80" s="2"/>
      <c r="AK80" s="2"/>
      <c r="AL80" s="2"/>
    </row>
    <row r="81" spans="1:38" s="58" customFormat="1" ht="24.95" customHeight="1">
      <c r="A81" s="79"/>
      <c r="B81" s="79">
        <f>IF(C81="","",COUNTA($C$77:$C81))</f>
        <v>5</v>
      </c>
      <c r="C81" s="97" t="s">
        <v>127</v>
      </c>
      <c r="D81" s="81">
        <f t="shared" si="37"/>
        <v>1</v>
      </c>
      <c r="E81" s="81"/>
      <c r="F81" s="81">
        <f t="shared" si="36"/>
        <v>1</v>
      </c>
      <c r="G81" s="118">
        <v>1381.91</v>
      </c>
      <c r="H81" s="119">
        <v>5.6769999999999996</v>
      </c>
      <c r="I81" s="118">
        <v>52</v>
      </c>
      <c r="J81" s="55">
        <f t="shared" si="38"/>
        <v>0</v>
      </c>
      <c r="K81" s="55">
        <f t="shared" si="39"/>
        <v>0</v>
      </c>
      <c r="L81" s="55">
        <f t="shared" si="40"/>
        <v>1</v>
      </c>
      <c r="M81" s="55">
        <f t="shared" si="41"/>
        <v>0</v>
      </c>
      <c r="N81" s="55">
        <f t="shared" si="42"/>
        <v>0</v>
      </c>
      <c r="O81" s="55">
        <f t="shared" si="43"/>
        <v>0</v>
      </c>
      <c r="P81" s="55">
        <f t="shared" si="44"/>
        <v>0</v>
      </c>
      <c r="Q81" s="55">
        <f t="shared" si="45"/>
        <v>1</v>
      </c>
      <c r="R81" s="52"/>
      <c r="S81" s="52"/>
      <c r="T81" s="53"/>
      <c r="U81" s="53"/>
      <c r="V81" s="38"/>
      <c r="W81" s="29"/>
      <c r="X81" s="18"/>
      <c r="Y81" s="2"/>
      <c r="Z81" s="55"/>
      <c r="AA81" s="56"/>
      <c r="AB81" s="57"/>
      <c r="AC81" s="2"/>
      <c r="AD81" s="2"/>
      <c r="AE81" s="2"/>
      <c r="AF81" s="2"/>
      <c r="AG81" s="2"/>
      <c r="AH81" s="2"/>
      <c r="AI81" s="2"/>
      <c r="AJ81" s="2"/>
      <c r="AK81" s="2"/>
      <c r="AL81" s="2"/>
    </row>
    <row r="82" spans="1:38" s="58" customFormat="1" ht="24.95" customHeight="1">
      <c r="A82" s="79"/>
      <c r="B82" s="79">
        <f>IF(C82="","",COUNTA($C$77:$C82))</f>
        <v>6</v>
      </c>
      <c r="C82" s="97" t="s">
        <v>128</v>
      </c>
      <c r="D82" s="81">
        <f t="shared" si="37"/>
        <v>1</v>
      </c>
      <c r="E82" s="81"/>
      <c r="F82" s="81">
        <f t="shared" si="36"/>
        <v>1</v>
      </c>
      <c r="G82" s="118">
        <v>1530.94</v>
      </c>
      <c r="H82" s="119">
        <v>3.8279999999999998</v>
      </c>
      <c r="I82" s="118">
        <v>39</v>
      </c>
      <c r="J82" s="55">
        <f t="shared" si="38"/>
        <v>0</v>
      </c>
      <c r="K82" s="55">
        <f t="shared" si="39"/>
        <v>0</v>
      </c>
      <c r="L82" s="55">
        <f t="shared" si="40"/>
        <v>0</v>
      </c>
      <c r="M82" s="55">
        <f t="shared" si="41"/>
        <v>1</v>
      </c>
      <c r="N82" s="55">
        <f t="shared" si="42"/>
        <v>0</v>
      </c>
      <c r="O82" s="55">
        <f t="shared" si="43"/>
        <v>0</v>
      </c>
      <c r="P82" s="55">
        <f t="shared" si="44"/>
        <v>0</v>
      </c>
      <c r="Q82" s="55">
        <f t="shared" si="45"/>
        <v>1</v>
      </c>
      <c r="R82" s="52"/>
      <c r="S82" s="52"/>
      <c r="T82" s="53"/>
      <c r="U82" s="53"/>
      <c r="V82" s="38"/>
      <c r="W82" s="29"/>
      <c r="X82" s="18"/>
      <c r="Y82" s="2"/>
      <c r="Z82" s="55"/>
      <c r="AA82" s="56"/>
      <c r="AB82" s="57"/>
      <c r="AC82" s="2"/>
      <c r="AD82" s="2"/>
      <c r="AE82" s="2"/>
      <c r="AF82" s="2"/>
      <c r="AG82" s="2"/>
      <c r="AH82" s="2"/>
      <c r="AI82" s="2"/>
      <c r="AJ82" s="2"/>
      <c r="AK82" s="2"/>
      <c r="AL82" s="2"/>
    </row>
    <row r="83" spans="1:38" ht="24.95" customHeight="1">
      <c r="A83" s="79"/>
      <c r="B83" s="79">
        <f>IF(C83="","",COUNTA($C$77:$C83))</f>
        <v>7</v>
      </c>
      <c r="C83" s="97" t="s">
        <v>129</v>
      </c>
      <c r="D83" s="81">
        <f t="shared" si="37"/>
        <v>1</v>
      </c>
      <c r="E83" s="81"/>
      <c r="F83" s="81">
        <f t="shared" si="36"/>
        <v>1</v>
      </c>
      <c r="G83" s="118">
        <v>2272</v>
      </c>
      <c r="H83" s="119">
        <v>6.859</v>
      </c>
      <c r="I83" s="118">
        <v>82</v>
      </c>
      <c r="J83" s="55">
        <f t="shared" si="38"/>
        <v>0</v>
      </c>
      <c r="K83" s="55">
        <f t="shared" si="39"/>
        <v>0</v>
      </c>
      <c r="L83" s="55">
        <f t="shared" si="40"/>
        <v>0</v>
      </c>
      <c r="M83" s="55">
        <f t="shared" si="41"/>
        <v>0</v>
      </c>
      <c r="N83" s="55">
        <f t="shared" si="42"/>
        <v>1</v>
      </c>
      <c r="O83" s="55">
        <f t="shared" si="43"/>
        <v>0</v>
      </c>
      <c r="P83" s="55">
        <f t="shared" si="44"/>
        <v>0</v>
      </c>
      <c r="Q83" s="55">
        <f t="shared" si="45"/>
        <v>1</v>
      </c>
      <c r="R83" s="55"/>
      <c r="S83" s="55"/>
      <c r="T83" s="85"/>
      <c r="U83" s="85"/>
      <c r="V83" s="38"/>
      <c r="W83" s="29"/>
      <c r="X83" s="90" t="s">
        <v>59</v>
      </c>
      <c r="Z83" s="55"/>
      <c r="AA83" s="56"/>
      <c r="AB83" s="57"/>
    </row>
    <row r="84" spans="1:38" s="58" customFormat="1" ht="24.95" customHeight="1">
      <c r="A84" s="79"/>
      <c r="B84" s="79">
        <f>IF(C84="","",COUNTA($C$77:$C84))</f>
        <v>8</v>
      </c>
      <c r="C84" s="97" t="s">
        <v>130</v>
      </c>
      <c r="D84" s="81">
        <f t="shared" si="37"/>
        <v>1</v>
      </c>
      <c r="E84" s="81"/>
      <c r="F84" s="81">
        <f t="shared" si="36"/>
        <v>1</v>
      </c>
      <c r="G84" s="118">
        <v>1274.0999999999999</v>
      </c>
      <c r="H84" s="119">
        <v>5.65</v>
      </c>
      <c r="I84" s="118">
        <v>46</v>
      </c>
      <c r="J84" s="55">
        <f t="shared" si="38"/>
        <v>0</v>
      </c>
      <c r="K84" s="55">
        <f t="shared" si="39"/>
        <v>0</v>
      </c>
      <c r="L84" s="55">
        <f t="shared" si="40"/>
        <v>1</v>
      </c>
      <c r="M84" s="55">
        <f t="shared" si="41"/>
        <v>0</v>
      </c>
      <c r="N84" s="55">
        <f t="shared" si="42"/>
        <v>0</v>
      </c>
      <c r="O84" s="55">
        <f t="shared" si="43"/>
        <v>0</v>
      </c>
      <c r="P84" s="55">
        <f t="shared" si="44"/>
        <v>0</v>
      </c>
      <c r="Q84" s="55">
        <f>+F84</f>
        <v>1</v>
      </c>
      <c r="R84" s="52"/>
      <c r="S84" s="52"/>
      <c r="T84" s="53"/>
      <c r="U84" s="53"/>
      <c r="V84" s="38"/>
      <c r="W84" s="29"/>
      <c r="X84" s="18"/>
      <c r="Y84" s="2"/>
      <c r="Z84" s="55"/>
      <c r="AA84" s="56"/>
      <c r="AB84" s="57"/>
      <c r="AC84" s="2"/>
      <c r="AD84" s="2"/>
      <c r="AE84" s="2"/>
      <c r="AF84" s="2"/>
      <c r="AG84" s="2"/>
      <c r="AH84" s="2"/>
      <c r="AI84" s="2"/>
      <c r="AJ84" s="2"/>
      <c r="AK84" s="2"/>
      <c r="AL84" s="2"/>
    </row>
    <row r="85" spans="1:38" s="70" customFormat="1" ht="24.95" customHeight="1">
      <c r="A85" s="69">
        <v>2</v>
      </c>
      <c r="B85" s="157" t="s">
        <v>62</v>
      </c>
      <c r="C85" s="158"/>
      <c r="D85" s="29">
        <f>+D86</f>
        <v>0</v>
      </c>
      <c r="E85" s="29">
        <f t="shared" ref="E85:P85" si="46">+E86</f>
        <v>0</v>
      </c>
      <c r="F85" s="81">
        <f t="shared" si="36"/>
        <v>0</v>
      </c>
      <c r="G85" s="30">
        <f t="shared" si="46"/>
        <v>0</v>
      </c>
      <c r="H85" s="76">
        <f t="shared" si="46"/>
        <v>0</v>
      </c>
      <c r="I85" s="30">
        <f t="shared" si="46"/>
        <v>0</v>
      </c>
      <c r="J85" s="30">
        <f t="shared" si="46"/>
        <v>0</v>
      </c>
      <c r="K85" s="30">
        <f t="shared" si="46"/>
        <v>0</v>
      </c>
      <c r="L85" s="30">
        <f t="shared" si="46"/>
        <v>0</v>
      </c>
      <c r="M85" s="30">
        <f t="shared" si="46"/>
        <v>0</v>
      </c>
      <c r="N85" s="30">
        <f t="shared" si="46"/>
        <v>0</v>
      </c>
      <c r="O85" s="30">
        <f t="shared" si="46"/>
        <v>0</v>
      </c>
      <c r="P85" s="30">
        <f t="shared" si="46"/>
        <v>0</v>
      </c>
      <c r="Q85" s="30"/>
      <c r="R85" s="30"/>
      <c r="S85" s="30"/>
      <c r="T85" s="29"/>
      <c r="U85" s="29"/>
      <c r="V85" s="29"/>
      <c r="W85" s="54"/>
      <c r="X85" s="29"/>
      <c r="Z85" s="30" t="e">
        <f>+Z86+#REF!+#REF!+#REF!</f>
        <v>#REF!</v>
      </c>
      <c r="AA85" s="71" t="e">
        <f>+AA86+#REF!+#REF!+#REF!</f>
        <v>#REF!</v>
      </c>
      <c r="AB85" s="72"/>
    </row>
    <row r="86" spans="1:38" ht="24.95" customHeight="1">
      <c r="A86" s="79"/>
      <c r="B86" s="69" t="s">
        <v>63</v>
      </c>
      <c r="C86" s="73" t="s">
        <v>48</v>
      </c>
      <c r="D86" s="74">
        <f>SUM(D87:D92)</f>
        <v>0</v>
      </c>
      <c r="E86" s="74">
        <f t="shared" ref="E86:P86" si="47">SUM(E87:E92)</f>
        <v>0</v>
      </c>
      <c r="F86" s="81">
        <f t="shared" si="36"/>
        <v>0</v>
      </c>
      <c r="G86" s="75">
        <f t="shared" si="47"/>
        <v>0</v>
      </c>
      <c r="H86" s="76">
        <f t="shared" si="47"/>
        <v>0</v>
      </c>
      <c r="I86" s="75">
        <f t="shared" si="47"/>
        <v>0</v>
      </c>
      <c r="J86" s="75">
        <f t="shared" si="47"/>
        <v>0</v>
      </c>
      <c r="K86" s="75">
        <f t="shared" si="47"/>
        <v>0</v>
      </c>
      <c r="L86" s="75">
        <f t="shared" si="47"/>
        <v>0</v>
      </c>
      <c r="M86" s="75">
        <f t="shared" si="47"/>
        <v>0</v>
      </c>
      <c r="N86" s="75">
        <f t="shared" si="47"/>
        <v>0</v>
      </c>
      <c r="O86" s="75">
        <f t="shared" si="47"/>
        <v>0</v>
      </c>
      <c r="P86" s="75">
        <f t="shared" si="47"/>
        <v>0</v>
      </c>
      <c r="Q86" s="75"/>
      <c r="R86" s="55"/>
      <c r="S86" s="55"/>
      <c r="T86" s="85"/>
      <c r="U86" s="85"/>
      <c r="V86" s="38"/>
      <c r="W86" s="29"/>
      <c r="X86" s="90" t="s">
        <v>59</v>
      </c>
      <c r="Z86" s="55"/>
      <c r="AA86" s="56"/>
      <c r="AB86" s="57"/>
    </row>
    <row r="87" spans="1:38" ht="24.95" hidden="1" customHeight="1">
      <c r="A87" s="79"/>
      <c r="B87" s="79">
        <f>IF(C87="","",COUNTA($C$87:$C87))</f>
        <v>1</v>
      </c>
      <c r="C87" s="97" t="s">
        <v>131</v>
      </c>
      <c r="D87" s="81"/>
      <c r="E87" s="81"/>
      <c r="F87" s="81">
        <f t="shared" si="36"/>
        <v>0</v>
      </c>
      <c r="G87" s="118"/>
      <c r="H87" s="119"/>
      <c r="I87" s="118"/>
      <c r="J87" s="55"/>
      <c r="K87" s="55"/>
      <c r="L87" s="55"/>
      <c r="M87" s="55"/>
      <c r="N87" s="55"/>
      <c r="O87" s="55"/>
      <c r="P87" s="55"/>
      <c r="Q87" s="55">
        <f>+F87</f>
        <v>0</v>
      </c>
      <c r="R87" s="55"/>
      <c r="S87" s="55"/>
      <c r="T87" s="85"/>
      <c r="U87" s="85"/>
      <c r="V87" s="38"/>
      <c r="W87" s="54"/>
      <c r="X87" s="90"/>
      <c r="Z87" s="55"/>
      <c r="AA87" s="56"/>
      <c r="AB87" s="57"/>
    </row>
    <row r="88" spans="1:38" ht="24.95" hidden="1" customHeight="1">
      <c r="A88" s="79"/>
      <c r="B88" s="79">
        <f>IF(C88="","",COUNTA($C$87:$C88))</f>
        <v>2</v>
      </c>
      <c r="C88" s="97" t="s">
        <v>132</v>
      </c>
      <c r="D88" s="81"/>
      <c r="E88" s="81"/>
      <c r="F88" s="81">
        <f t="shared" si="36"/>
        <v>0</v>
      </c>
      <c r="G88" s="118"/>
      <c r="H88" s="119"/>
      <c r="I88" s="118"/>
      <c r="J88" s="55"/>
      <c r="K88" s="55"/>
      <c r="L88" s="55"/>
      <c r="M88" s="55"/>
      <c r="N88" s="55"/>
      <c r="O88" s="55"/>
      <c r="P88" s="55"/>
      <c r="Q88" s="55">
        <f t="shared" ref="Q88:Q90" si="48">+F88</f>
        <v>0</v>
      </c>
      <c r="R88" s="55"/>
      <c r="S88" s="55"/>
      <c r="T88" s="85"/>
      <c r="U88" s="85"/>
      <c r="V88" s="38"/>
      <c r="W88" s="54"/>
      <c r="X88" s="90"/>
      <c r="Z88" s="55"/>
      <c r="AA88" s="56"/>
      <c r="AB88" s="57"/>
    </row>
    <row r="89" spans="1:38" ht="24.95" hidden="1" customHeight="1">
      <c r="A89" s="79"/>
      <c r="B89" s="79">
        <f>IF(C89="","",COUNTA($C$87:$C89))</f>
        <v>3</v>
      </c>
      <c r="C89" s="97" t="s">
        <v>133</v>
      </c>
      <c r="D89" s="81"/>
      <c r="E89" s="81"/>
      <c r="F89" s="81">
        <f t="shared" si="36"/>
        <v>0</v>
      </c>
      <c r="G89" s="118"/>
      <c r="H89" s="119"/>
      <c r="I89" s="118"/>
      <c r="J89" s="55"/>
      <c r="K89" s="55"/>
      <c r="L89" s="55"/>
      <c r="M89" s="55"/>
      <c r="N89" s="55"/>
      <c r="O89" s="55"/>
      <c r="P89" s="55"/>
      <c r="Q89" s="55">
        <f t="shared" si="48"/>
        <v>0</v>
      </c>
      <c r="R89" s="55"/>
      <c r="S89" s="55"/>
      <c r="T89" s="85"/>
      <c r="U89" s="85"/>
      <c r="V89" s="38"/>
      <c r="W89" s="54"/>
      <c r="X89" s="90"/>
      <c r="Z89" s="55"/>
      <c r="AA89" s="56"/>
      <c r="AB89" s="57"/>
    </row>
    <row r="90" spans="1:38" ht="24.95" hidden="1" customHeight="1">
      <c r="A90" s="79"/>
      <c r="B90" s="79">
        <f>IF(C90="","",COUNTA($C$87:$C90))</f>
        <v>4</v>
      </c>
      <c r="C90" s="97" t="s">
        <v>134</v>
      </c>
      <c r="D90" s="81"/>
      <c r="E90" s="81"/>
      <c r="F90" s="81">
        <f t="shared" si="36"/>
        <v>0</v>
      </c>
      <c r="G90" s="118"/>
      <c r="H90" s="119"/>
      <c r="I90" s="118"/>
      <c r="J90" s="55"/>
      <c r="K90" s="55"/>
      <c r="L90" s="55"/>
      <c r="M90" s="55"/>
      <c r="N90" s="55"/>
      <c r="O90" s="55"/>
      <c r="P90" s="55"/>
      <c r="Q90" s="55">
        <f t="shared" si="48"/>
        <v>0</v>
      </c>
      <c r="R90" s="55"/>
      <c r="S90" s="55"/>
      <c r="T90" s="85"/>
      <c r="U90" s="85"/>
      <c r="V90" s="38"/>
      <c r="W90" s="54"/>
      <c r="X90" s="90"/>
      <c r="Z90" s="55"/>
      <c r="AA90" s="56"/>
      <c r="AB90" s="57"/>
    </row>
    <row r="91" spans="1:38" ht="24.95" hidden="1" customHeight="1">
      <c r="A91" s="79"/>
      <c r="B91" s="79" t="str">
        <f>IF(C91="","",COUNTA($C$87:$C91))</f>
        <v/>
      </c>
      <c r="C91" s="73"/>
      <c r="D91" s="81"/>
      <c r="E91" s="81" t="str">
        <f t="shared" ref="E91:E92" si="49">IF(C91&lt;&gt;"", 1, "")</f>
        <v/>
      </c>
      <c r="F91" s="81"/>
      <c r="G91" s="82"/>
      <c r="H91" s="83"/>
      <c r="I91" s="82"/>
      <c r="J91" s="55"/>
      <c r="K91" s="55"/>
      <c r="L91" s="55"/>
      <c r="M91" s="55"/>
      <c r="N91" s="55"/>
      <c r="O91" s="55"/>
      <c r="P91" s="55"/>
      <c r="Q91" s="55"/>
      <c r="R91" s="55"/>
      <c r="S91" s="55"/>
      <c r="T91" s="85"/>
      <c r="U91" s="85"/>
      <c r="V91" s="38"/>
      <c r="W91" s="54"/>
      <c r="X91" s="90"/>
      <c r="Z91" s="55"/>
      <c r="AA91" s="56"/>
      <c r="AB91" s="57"/>
    </row>
    <row r="92" spans="1:38" ht="24.95" hidden="1" customHeight="1">
      <c r="A92" s="79"/>
      <c r="B92" s="79" t="str">
        <f>IF(C92="","",COUNTA($C$87:$C92))</f>
        <v/>
      </c>
      <c r="C92" s="73"/>
      <c r="D92" s="81"/>
      <c r="E92" s="81" t="str">
        <f t="shared" si="49"/>
        <v/>
      </c>
      <c r="F92" s="81"/>
      <c r="G92" s="82"/>
      <c r="H92" s="83"/>
      <c r="I92" s="82"/>
      <c r="J92" s="55"/>
      <c r="K92" s="55"/>
      <c r="L92" s="55"/>
      <c r="M92" s="55"/>
      <c r="N92" s="55"/>
      <c r="O92" s="55"/>
      <c r="P92" s="55"/>
      <c r="Q92" s="55"/>
      <c r="R92" s="55"/>
      <c r="S92" s="55"/>
      <c r="T92" s="85"/>
      <c r="U92" s="85"/>
      <c r="V92" s="38"/>
      <c r="W92" s="54"/>
      <c r="X92" s="90"/>
      <c r="Z92" s="55"/>
      <c r="AA92" s="56"/>
      <c r="AB92" s="57"/>
    </row>
    <row r="93" spans="1:38" s="70" customFormat="1" ht="24.95" customHeight="1">
      <c r="A93" s="69">
        <v>1</v>
      </c>
      <c r="B93" s="157" t="s">
        <v>57</v>
      </c>
      <c r="C93" s="158"/>
      <c r="D93" s="29">
        <f>+D94</f>
        <v>0</v>
      </c>
      <c r="E93" s="29">
        <f t="shared" ref="E93:Q93" si="50">+E94</f>
        <v>0</v>
      </c>
      <c r="F93" s="81">
        <f t="shared" si="36"/>
        <v>0</v>
      </c>
      <c r="G93" s="29">
        <f t="shared" si="50"/>
        <v>0</v>
      </c>
      <c r="H93" s="29">
        <f t="shared" si="50"/>
        <v>0</v>
      </c>
      <c r="I93" s="29">
        <f t="shared" si="50"/>
        <v>0</v>
      </c>
      <c r="J93" s="29">
        <f t="shared" si="50"/>
        <v>0</v>
      </c>
      <c r="K93" s="29">
        <f t="shared" si="50"/>
        <v>0</v>
      </c>
      <c r="L93" s="29">
        <f t="shared" si="50"/>
        <v>0</v>
      </c>
      <c r="M93" s="29">
        <f t="shared" si="50"/>
        <v>0</v>
      </c>
      <c r="N93" s="29">
        <f t="shared" si="50"/>
        <v>0</v>
      </c>
      <c r="O93" s="29">
        <f t="shared" si="50"/>
        <v>0</v>
      </c>
      <c r="P93" s="29">
        <f t="shared" si="50"/>
        <v>0</v>
      </c>
      <c r="Q93" s="29">
        <f t="shared" si="50"/>
        <v>0</v>
      </c>
      <c r="R93" s="30"/>
      <c r="S93" s="30"/>
      <c r="T93" s="29"/>
      <c r="U93" s="29"/>
      <c r="V93" s="29"/>
      <c r="W93" s="54"/>
      <c r="X93" s="29"/>
      <c r="Z93" s="30" t="e">
        <f>+Z94+Z109+#REF!+#REF!</f>
        <v>#REF!</v>
      </c>
      <c r="AA93" s="71" t="e">
        <f>+AA94+AA109+#REF!+#REF!</f>
        <v>#REF!</v>
      </c>
      <c r="AB93" s="72"/>
    </row>
    <row r="94" spans="1:38" ht="24.95" customHeight="1">
      <c r="A94" s="69"/>
      <c r="B94" s="69" t="s">
        <v>58</v>
      </c>
      <c r="C94" s="73" t="s">
        <v>48</v>
      </c>
      <c r="D94" s="74">
        <f t="shared" ref="D94:Q94" si="51">SUM(D95:D96)</f>
        <v>0</v>
      </c>
      <c r="E94" s="74">
        <f t="shared" si="51"/>
        <v>0</v>
      </c>
      <c r="F94" s="81">
        <f t="shared" si="36"/>
        <v>0</v>
      </c>
      <c r="G94" s="74">
        <f t="shared" si="51"/>
        <v>0</v>
      </c>
      <c r="H94" s="74">
        <f t="shared" si="51"/>
        <v>0</v>
      </c>
      <c r="I94" s="74">
        <f t="shared" si="51"/>
        <v>0</v>
      </c>
      <c r="J94" s="74">
        <f t="shared" si="51"/>
        <v>0</v>
      </c>
      <c r="K94" s="74">
        <f t="shared" si="51"/>
        <v>0</v>
      </c>
      <c r="L94" s="74">
        <f t="shared" si="51"/>
        <v>0</v>
      </c>
      <c r="M94" s="74">
        <f t="shared" si="51"/>
        <v>0</v>
      </c>
      <c r="N94" s="74">
        <f t="shared" si="51"/>
        <v>0</v>
      </c>
      <c r="O94" s="74">
        <f t="shared" si="51"/>
        <v>0</v>
      </c>
      <c r="P94" s="74">
        <f t="shared" si="51"/>
        <v>0</v>
      </c>
      <c r="Q94" s="74">
        <f t="shared" si="51"/>
        <v>0</v>
      </c>
      <c r="R94" s="75"/>
      <c r="S94" s="75"/>
      <c r="T94" s="74"/>
      <c r="U94" s="74"/>
      <c r="V94" s="74"/>
      <c r="W94" s="77"/>
      <c r="X94" s="74"/>
      <c r="Z94" s="75">
        <f>SUM(Z95:Z96)</f>
        <v>0</v>
      </c>
      <c r="AA94" s="78">
        <f>SUM(AA95:AA96)</f>
        <v>0</v>
      </c>
      <c r="AB94" s="57"/>
    </row>
    <row r="95" spans="1:38" ht="24.95" hidden="1" customHeight="1">
      <c r="A95" s="79"/>
      <c r="B95" s="79"/>
      <c r="C95" s="80"/>
      <c r="D95" s="81"/>
      <c r="E95" s="81" t="str">
        <f>IF(C95&lt;&gt;"", 1, "")</f>
        <v/>
      </c>
      <c r="F95" s="81"/>
      <c r="G95" s="82"/>
      <c r="H95" s="83"/>
      <c r="I95" s="82"/>
      <c r="J95" s="55">
        <f>IF(AND(0&lt;$G95, G95&lt;=500),1,0)</f>
        <v>0</v>
      </c>
      <c r="K95" s="55">
        <f>IF(AND($G95&gt;=500,$G95&lt;1000),1,0)</f>
        <v>0</v>
      </c>
      <c r="L95" s="55">
        <f>IF(AND($G95&gt;=1000,$G95&lt;1500),1,0)</f>
        <v>0</v>
      </c>
      <c r="M95" s="55">
        <f>IF(AND($G95&gt;=1500,$G95&lt;2000),1,0)</f>
        <v>0</v>
      </c>
      <c r="N95" s="55">
        <f>IF(AND($G95&gt;=2000,$G95&lt;3000),1,0)</f>
        <v>0</v>
      </c>
      <c r="O95" s="55">
        <f>IF($G95&gt;=3000,1,0)</f>
        <v>0</v>
      </c>
      <c r="P95" s="55" t="str">
        <f>+E95</f>
        <v/>
      </c>
      <c r="Q95" s="55"/>
      <c r="R95" s="55"/>
      <c r="S95" s="55"/>
      <c r="T95" s="85"/>
      <c r="U95" s="85"/>
      <c r="V95" s="38"/>
      <c r="W95" s="29"/>
      <c r="X95" s="90" t="s">
        <v>59</v>
      </c>
      <c r="Z95" s="55"/>
      <c r="AA95" s="56"/>
      <c r="AB95" s="57"/>
    </row>
    <row r="96" spans="1:38" s="58" customFormat="1" ht="24.95" hidden="1" customHeight="1">
      <c r="A96" s="79"/>
      <c r="B96" s="79"/>
      <c r="C96" s="80"/>
      <c r="D96" s="81"/>
      <c r="E96" s="81" t="str">
        <f>IF(C96&lt;&gt;"", 1, "")</f>
        <v/>
      </c>
      <c r="F96" s="81"/>
      <c r="G96" s="82">
        <v>0</v>
      </c>
      <c r="H96" s="83"/>
      <c r="I96" s="82"/>
      <c r="J96" s="55">
        <f>IF(AND(0&lt;$G96, G96&lt;=500),1,0)</f>
        <v>0</v>
      </c>
      <c r="K96" s="55">
        <f>IF(AND($G96&gt;=500,$G96&lt;1000),1,0)</f>
        <v>0</v>
      </c>
      <c r="L96" s="55">
        <f>IF(AND($G96&gt;=1000,$G96&lt;1500),1,0)</f>
        <v>0</v>
      </c>
      <c r="M96" s="55">
        <f>IF(AND($G96&gt;=1500,$G96&lt;2000),1,0)</f>
        <v>0</v>
      </c>
      <c r="N96" s="55">
        <f>IF(AND($G96&gt;=2000,$G96&lt;3000),1,0)</f>
        <v>0</v>
      </c>
      <c r="O96" s="55">
        <f>IF($G96&gt;=3000,1,0)</f>
        <v>0</v>
      </c>
      <c r="P96" s="55" t="str">
        <f>+E96</f>
        <v/>
      </c>
      <c r="Q96" s="55"/>
      <c r="R96" s="52"/>
      <c r="S96" s="52"/>
      <c r="T96" s="53"/>
      <c r="U96" s="53"/>
      <c r="V96" s="38"/>
      <c r="W96" s="29"/>
      <c r="X96" s="18"/>
      <c r="Y96" s="2"/>
      <c r="Z96" s="55"/>
      <c r="AA96" s="56"/>
      <c r="AB96" s="57"/>
      <c r="AC96" s="2"/>
      <c r="AD96" s="2"/>
      <c r="AE96" s="2"/>
      <c r="AF96" s="2"/>
      <c r="AG96" s="2"/>
      <c r="AH96" s="2"/>
      <c r="AI96" s="2"/>
      <c r="AJ96" s="2"/>
      <c r="AK96" s="2"/>
      <c r="AL96" s="2"/>
    </row>
    <row r="97" spans="1:28" s="70" customFormat="1" ht="24.95" customHeight="1">
      <c r="A97" s="69">
        <v>2</v>
      </c>
      <c r="B97" s="157" t="s">
        <v>62</v>
      </c>
      <c r="C97" s="158"/>
      <c r="D97" s="29">
        <f>+D98</f>
        <v>0</v>
      </c>
      <c r="E97" s="29">
        <f t="shared" ref="E97:Q97" si="52">+E98</f>
        <v>0</v>
      </c>
      <c r="F97" s="81">
        <f t="shared" si="36"/>
        <v>0</v>
      </c>
      <c r="G97" s="29">
        <f t="shared" si="52"/>
        <v>0</v>
      </c>
      <c r="H97" s="29">
        <f t="shared" si="52"/>
        <v>0</v>
      </c>
      <c r="I97" s="29">
        <f t="shared" si="52"/>
        <v>0</v>
      </c>
      <c r="J97" s="29">
        <f t="shared" si="52"/>
        <v>0</v>
      </c>
      <c r="K97" s="29">
        <f t="shared" si="52"/>
        <v>0</v>
      </c>
      <c r="L97" s="29">
        <f t="shared" si="52"/>
        <v>0</v>
      </c>
      <c r="M97" s="29">
        <f t="shared" si="52"/>
        <v>0</v>
      </c>
      <c r="N97" s="29">
        <f t="shared" si="52"/>
        <v>0</v>
      </c>
      <c r="O97" s="29">
        <f t="shared" si="52"/>
        <v>0</v>
      </c>
      <c r="P97" s="29">
        <f t="shared" si="52"/>
        <v>0</v>
      </c>
      <c r="Q97" s="29">
        <f t="shared" si="52"/>
        <v>0</v>
      </c>
      <c r="R97" s="30"/>
      <c r="S97" s="30"/>
      <c r="T97" s="29"/>
      <c r="U97" s="29"/>
      <c r="V97" s="29"/>
      <c r="W97" s="54"/>
      <c r="X97" s="29"/>
      <c r="Z97" s="30" t="e">
        <f>+Z98+Z113+#REF!+#REF!</f>
        <v>#REF!</v>
      </c>
      <c r="AA97" s="71" t="e">
        <f>+AA98+AA113+#REF!+#REF!</f>
        <v>#REF!</v>
      </c>
      <c r="AB97" s="72"/>
    </row>
    <row r="98" spans="1:28" ht="24.95" customHeight="1">
      <c r="A98" s="79"/>
      <c r="B98" s="69" t="s">
        <v>63</v>
      </c>
      <c r="C98" s="73" t="s">
        <v>48</v>
      </c>
      <c r="D98" s="74">
        <f t="shared" ref="D98:Q98" si="53">SUM(D99:D100)</f>
        <v>0</v>
      </c>
      <c r="E98" s="74">
        <f t="shared" si="53"/>
        <v>0</v>
      </c>
      <c r="F98" s="81">
        <f t="shared" si="36"/>
        <v>0</v>
      </c>
      <c r="G98" s="74">
        <f t="shared" si="53"/>
        <v>0</v>
      </c>
      <c r="H98" s="74">
        <f t="shared" si="53"/>
        <v>0</v>
      </c>
      <c r="I98" s="74">
        <f t="shared" si="53"/>
        <v>0</v>
      </c>
      <c r="J98" s="74">
        <f t="shared" si="53"/>
        <v>0</v>
      </c>
      <c r="K98" s="74">
        <f t="shared" si="53"/>
        <v>0</v>
      </c>
      <c r="L98" s="74">
        <f t="shared" si="53"/>
        <v>0</v>
      </c>
      <c r="M98" s="74">
        <f t="shared" si="53"/>
        <v>0</v>
      </c>
      <c r="N98" s="74">
        <f t="shared" si="53"/>
        <v>0</v>
      </c>
      <c r="O98" s="74">
        <f t="shared" si="53"/>
        <v>0</v>
      </c>
      <c r="P98" s="74">
        <f t="shared" si="53"/>
        <v>0</v>
      </c>
      <c r="Q98" s="74">
        <f t="shared" si="53"/>
        <v>0</v>
      </c>
      <c r="R98" s="55"/>
      <c r="S98" s="55"/>
      <c r="T98" s="85"/>
      <c r="U98" s="85"/>
      <c r="V98" s="38"/>
      <c r="W98" s="29"/>
      <c r="X98" s="90" t="s">
        <v>59</v>
      </c>
      <c r="Z98" s="55"/>
      <c r="AA98" s="56"/>
      <c r="AB98" s="57"/>
    </row>
    <row r="99" spans="1:28" ht="24.95" hidden="1" customHeight="1">
      <c r="A99" s="79"/>
      <c r="B99" s="69"/>
      <c r="C99" s="73"/>
      <c r="D99" s="81"/>
      <c r="E99" s="81" t="str">
        <f>IF(C99&lt;&gt;"", 1, "")</f>
        <v/>
      </c>
      <c r="F99" s="81"/>
      <c r="G99" s="82"/>
      <c r="H99" s="83"/>
      <c r="I99" s="82"/>
      <c r="J99" s="55">
        <f>IF(AND(0&lt;$G99, G99&lt;=500),1,0)</f>
        <v>0</v>
      </c>
      <c r="K99" s="55">
        <f>IF(AND($G99&gt;=500,$G99&lt;1000),1,0)</f>
        <v>0</v>
      </c>
      <c r="L99" s="55">
        <f>IF(AND($G99&gt;=1000,$G99&lt;1500),1,0)</f>
        <v>0</v>
      </c>
      <c r="M99" s="55">
        <f>IF(AND($G99&gt;=1500,$G99&lt;2000),1,0)</f>
        <v>0</v>
      </c>
      <c r="N99" s="55">
        <f>IF(AND($G99&gt;=2000,$G99&lt;3000),1,0)</f>
        <v>0</v>
      </c>
      <c r="O99" s="55">
        <f>IF($G99&gt;=3000,1,0)</f>
        <v>0</v>
      </c>
      <c r="P99" s="55"/>
      <c r="Q99" s="55"/>
      <c r="R99" s="55"/>
      <c r="S99" s="55"/>
      <c r="T99" s="85"/>
      <c r="U99" s="85"/>
      <c r="V99" s="38"/>
      <c r="W99" s="54"/>
      <c r="X99" s="90"/>
      <c r="Z99" s="55"/>
      <c r="AA99" s="56"/>
      <c r="AB99" s="57"/>
    </row>
    <row r="100" spans="1:28" ht="24.95" hidden="1" customHeight="1">
      <c r="A100" s="79"/>
      <c r="B100" s="69"/>
      <c r="C100" s="73"/>
      <c r="D100" s="81"/>
      <c r="E100" s="81" t="str">
        <f>IF(C100&lt;&gt;"", 1, "")</f>
        <v/>
      </c>
      <c r="F100" s="81"/>
      <c r="G100" s="82"/>
      <c r="H100" s="83"/>
      <c r="I100" s="82"/>
      <c r="J100" s="55">
        <f>IF(AND(0&lt;$G100, G100&lt;=500),1,0)</f>
        <v>0</v>
      </c>
      <c r="K100" s="55">
        <f>IF(AND($G100&gt;=500,$G100&lt;1000),1,0)</f>
        <v>0</v>
      </c>
      <c r="L100" s="55">
        <f>IF(AND($G100&gt;=1000,$G100&lt;1500),1,0)</f>
        <v>0</v>
      </c>
      <c r="M100" s="55">
        <f>IF(AND($G100&gt;=1500,$G100&lt;2000),1,0)</f>
        <v>0</v>
      </c>
      <c r="N100" s="55">
        <f>IF(AND($G100&gt;=2000,$G100&lt;3000),1,0)</f>
        <v>0</v>
      </c>
      <c r="O100" s="55">
        <f>IF($G100&gt;=3000,1,0)</f>
        <v>0</v>
      </c>
      <c r="P100" s="55"/>
      <c r="Q100" s="55"/>
      <c r="R100" s="55"/>
      <c r="S100" s="55"/>
      <c r="T100" s="85"/>
      <c r="U100" s="85"/>
      <c r="V100" s="38"/>
      <c r="W100" s="54"/>
      <c r="X100" s="90"/>
      <c r="Z100" s="55"/>
      <c r="AA100" s="56"/>
      <c r="AB100" s="57"/>
    </row>
    <row r="101" spans="1:28" s="63" customFormat="1" ht="30" customHeight="1">
      <c r="A101" s="59" t="s">
        <v>66</v>
      </c>
      <c r="B101" s="162" t="s">
        <v>135</v>
      </c>
      <c r="C101" s="163"/>
      <c r="D101" s="49"/>
      <c r="E101" s="49"/>
      <c r="F101" s="81">
        <f t="shared" si="36"/>
        <v>0</v>
      </c>
      <c r="G101" s="60"/>
      <c r="H101" s="99"/>
      <c r="I101" s="60"/>
      <c r="J101" s="60"/>
      <c r="K101" s="60"/>
      <c r="L101" s="60"/>
      <c r="M101" s="60"/>
      <c r="N101" s="60"/>
      <c r="O101" s="60"/>
      <c r="P101" s="60"/>
      <c r="Q101" s="60"/>
      <c r="R101" s="60"/>
      <c r="S101" s="60"/>
      <c r="T101" s="49"/>
      <c r="U101" s="49"/>
      <c r="V101" s="49"/>
      <c r="W101" s="100"/>
      <c r="X101" s="101"/>
      <c r="Z101" s="60" t="e">
        <f>+Z103+Z131</f>
        <v>#REF!</v>
      </c>
      <c r="AA101" s="64" t="e">
        <f>+AA103+AA131</f>
        <v>#REF!</v>
      </c>
      <c r="AB101" s="65"/>
    </row>
    <row r="102" spans="1:28" s="67" customFormat="1" ht="39.950000000000003" customHeight="1">
      <c r="A102" s="33" t="s">
        <v>38</v>
      </c>
      <c r="B102" s="159" t="s">
        <v>50</v>
      </c>
      <c r="C102" s="160"/>
      <c r="D102" s="29"/>
      <c r="E102" s="29"/>
      <c r="F102" s="81">
        <f t="shared" si="36"/>
        <v>0</v>
      </c>
      <c r="G102" s="30"/>
      <c r="H102" s="76"/>
      <c r="I102" s="30"/>
      <c r="J102" s="30"/>
      <c r="K102" s="30"/>
      <c r="L102" s="30"/>
      <c r="M102" s="30"/>
      <c r="N102" s="30"/>
      <c r="O102" s="30"/>
      <c r="P102" s="30"/>
      <c r="Q102" s="30"/>
      <c r="R102" s="21"/>
      <c r="S102" s="21"/>
      <c r="T102" s="29"/>
      <c r="U102" s="29"/>
      <c r="V102" s="6"/>
      <c r="W102" s="27"/>
      <c r="X102" s="6"/>
      <c r="Z102" s="21"/>
      <c r="AA102" s="32"/>
      <c r="AB102" s="68"/>
    </row>
    <row r="103" spans="1:28" s="70" customFormat="1" ht="30" customHeight="1">
      <c r="A103" s="69">
        <v>1</v>
      </c>
      <c r="B103" s="157" t="s">
        <v>57</v>
      </c>
      <c r="C103" s="158"/>
      <c r="D103" s="29"/>
      <c r="E103" s="29"/>
      <c r="F103" s="81">
        <f t="shared" si="36"/>
        <v>0</v>
      </c>
      <c r="G103" s="30"/>
      <c r="H103" s="76"/>
      <c r="I103" s="30"/>
      <c r="J103" s="30"/>
      <c r="K103" s="30"/>
      <c r="L103" s="30"/>
      <c r="M103" s="30"/>
      <c r="N103" s="30"/>
      <c r="O103" s="30"/>
      <c r="P103" s="30"/>
      <c r="Q103" s="30"/>
      <c r="R103" s="30"/>
      <c r="S103" s="30"/>
      <c r="T103" s="29"/>
      <c r="U103" s="29"/>
      <c r="V103" s="29"/>
      <c r="W103" s="77"/>
      <c r="X103" s="74"/>
      <c r="Z103" s="30" t="e">
        <f>+Z104+Z108+#REF!+Z128</f>
        <v>#REF!</v>
      </c>
      <c r="AA103" s="71" t="e">
        <f>+AA104+AA108+#REF!+AA128</f>
        <v>#REF!</v>
      </c>
      <c r="AB103" s="72"/>
    </row>
    <row r="104" spans="1:28" ht="30" customHeight="1">
      <c r="A104" s="69"/>
      <c r="B104" s="69" t="s">
        <v>58</v>
      </c>
      <c r="C104" s="73" t="s">
        <v>40</v>
      </c>
      <c r="D104" s="74"/>
      <c r="E104" s="74"/>
      <c r="F104" s="81">
        <f t="shared" si="36"/>
        <v>0</v>
      </c>
      <c r="G104" s="75"/>
      <c r="H104" s="76"/>
      <c r="I104" s="75"/>
      <c r="J104" s="75"/>
      <c r="K104" s="75"/>
      <c r="L104" s="75"/>
      <c r="M104" s="75"/>
      <c r="N104" s="75"/>
      <c r="O104" s="75"/>
      <c r="P104" s="75"/>
      <c r="Q104" s="75"/>
      <c r="R104" s="75"/>
      <c r="S104" s="75"/>
      <c r="T104" s="74"/>
      <c r="U104" s="74"/>
      <c r="V104" s="74"/>
      <c r="W104" s="77"/>
      <c r="X104" s="74"/>
      <c r="Z104" s="75">
        <f>SUM(Z105:Z107)</f>
        <v>3</v>
      </c>
      <c r="AA104" s="78">
        <f>SUM(AA105:AA107)</f>
        <v>0</v>
      </c>
      <c r="AB104" s="57"/>
    </row>
    <row r="105" spans="1:28" ht="30" customHeight="1">
      <c r="A105" s="79"/>
      <c r="B105" s="79">
        <f>IF(C105="","",COUNTA($C$105:$C105))</f>
        <v>1</v>
      </c>
      <c r="C105" s="97" t="s">
        <v>136</v>
      </c>
      <c r="D105" s="81">
        <f>IF(C105&lt;&gt;"", 1, "")</f>
        <v>1</v>
      </c>
      <c r="E105" s="81"/>
      <c r="F105" s="81">
        <f t="shared" si="36"/>
        <v>1</v>
      </c>
      <c r="G105" s="118">
        <v>1278.58</v>
      </c>
      <c r="H105" s="119">
        <v>22.39</v>
      </c>
      <c r="I105" s="118">
        <v>130</v>
      </c>
      <c r="J105" s="55">
        <f>IF(AND(0&lt;$G105, G105&lt;=500),1,0)</f>
        <v>0</v>
      </c>
      <c r="K105" s="55">
        <f>IF(AND($G105&gt;=500,$G105&lt;1000),1,0)</f>
        <v>0</v>
      </c>
      <c r="L105" s="55">
        <f>IF(AND($G105&gt;=1000,$G105&lt;1500),1,0)</f>
        <v>1</v>
      </c>
      <c r="M105" s="55">
        <f>IF(AND($G105&gt;=1500,$G105&lt;2000),1,0)</f>
        <v>0</v>
      </c>
      <c r="N105" s="55">
        <f>IF(AND($G105&gt;=2000,$G105&lt;3000),1,0)</f>
        <v>0</v>
      </c>
      <c r="O105" s="55">
        <f>IF($G105&gt;=3000,1,0)</f>
        <v>0</v>
      </c>
      <c r="P105" s="84">
        <f t="shared" ref="P105:P107" si="54">+D105</f>
        <v>1</v>
      </c>
      <c r="Q105" s="55"/>
      <c r="R105" s="55"/>
      <c r="S105" s="55"/>
      <c r="T105" s="85"/>
      <c r="U105" s="85"/>
      <c r="V105" s="38"/>
      <c r="W105" s="29"/>
      <c r="X105" s="90" t="s">
        <v>59</v>
      </c>
      <c r="Z105" s="84">
        <v>1</v>
      </c>
      <c r="AA105" s="56"/>
      <c r="AB105" s="57"/>
    </row>
    <row r="106" spans="1:28" ht="30" customHeight="1">
      <c r="A106" s="79"/>
      <c r="B106" s="79">
        <f>IF(C106="","",COUNTA($C$105:$C106))</f>
        <v>2</v>
      </c>
      <c r="C106" s="97" t="s">
        <v>137</v>
      </c>
      <c r="D106" s="81">
        <f t="shared" ref="D106:D107" si="55">IF(C106&lt;&gt;"", 1, "")</f>
        <v>1</v>
      </c>
      <c r="E106" s="81"/>
      <c r="F106" s="81">
        <f t="shared" si="36"/>
        <v>1</v>
      </c>
      <c r="G106" s="118">
        <v>1522.33</v>
      </c>
      <c r="H106" s="119">
        <v>4.3639999999999999</v>
      </c>
      <c r="I106" s="118">
        <v>61</v>
      </c>
      <c r="J106" s="55">
        <f t="shared" ref="J106:J107" si="56">IF(AND(0&lt;$G106, G106&lt;=500),1,0)</f>
        <v>0</v>
      </c>
      <c r="K106" s="55">
        <f t="shared" ref="K106:K107" si="57">IF(AND($G106&gt;=500,$G106&lt;1000),1,0)</f>
        <v>0</v>
      </c>
      <c r="L106" s="55">
        <f t="shared" ref="L106:L107" si="58">IF(AND($G106&gt;=1000,$G106&lt;1500),1,0)</f>
        <v>0</v>
      </c>
      <c r="M106" s="55">
        <f t="shared" ref="M106:M107" si="59">IF(AND($G106&gt;=1500,$G106&lt;2000),1,0)</f>
        <v>1</v>
      </c>
      <c r="N106" s="55">
        <f t="shared" ref="N106:N107" si="60">IF(AND($G106&gt;=2000,$G106&lt;3000),1,0)</f>
        <v>0</v>
      </c>
      <c r="O106" s="55">
        <f t="shared" ref="O106:O107" si="61">IF($G106&gt;=3000,1,0)</f>
        <v>0</v>
      </c>
      <c r="P106" s="84">
        <f t="shared" si="54"/>
        <v>1</v>
      </c>
      <c r="Q106" s="55"/>
      <c r="R106" s="55"/>
      <c r="S106" s="52"/>
      <c r="T106" s="53"/>
      <c r="U106" s="53"/>
      <c r="V106" s="38"/>
      <c r="W106" s="74"/>
      <c r="X106" s="87"/>
      <c r="Z106" s="84">
        <v>1</v>
      </c>
      <c r="AA106" s="56"/>
      <c r="AB106" s="57"/>
    </row>
    <row r="107" spans="1:28" ht="30" customHeight="1">
      <c r="A107" s="79"/>
      <c r="B107" s="79">
        <f>IF(C107="","",COUNTA($C$105:$C107))</f>
        <v>3</v>
      </c>
      <c r="C107" s="97" t="s">
        <v>138</v>
      </c>
      <c r="D107" s="81">
        <f t="shared" si="55"/>
        <v>1</v>
      </c>
      <c r="E107" s="81"/>
      <c r="F107" s="81">
        <f t="shared" si="36"/>
        <v>1</v>
      </c>
      <c r="G107" s="118">
        <v>741.38</v>
      </c>
      <c r="H107" s="119">
        <v>1.04</v>
      </c>
      <c r="I107" s="118">
        <v>51</v>
      </c>
      <c r="J107" s="55">
        <f t="shared" si="56"/>
        <v>0</v>
      </c>
      <c r="K107" s="55">
        <f t="shared" si="57"/>
        <v>1</v>
      </c>
      <c r="L107" s="55">
        <f t="shared" si="58"/>
        <v>0</v>
      </c>
      <c r="M107" s="55">
        <f t="shared" si="59"/>
        <v>0</v>
      </c>
      <c r="N107" s="55">
        <f t="shared" si="60"/>
        <v>0</v>
      </c>
      <c r="O107" s="55">
        <f t="shared" si="61"/>
        <v>0</v>
      </c>
      <c r="P107" s="84">
        <f t="shared" si="54"/>
        <v>1</v>
      </c>
      <c r="Q107" s="55"/>
      <c r="R107" s="55"/>
      <c r="S107" s="52"/>
      <c r="T107" s="53"/>
      <c r="U107" s="53"/>
      <c r="V107" s="38"/>
      <c r="W107" s="74"/>
      <c r="X107" s="87"/>
      <c r="Z107" s="84">
        <v>1</v>
      </c>
      <c r="AA107" s="56"/>
      <c r="AB107" s="57"/>
    </row>
    <row r="108" spans="1:28" ht="30" customHeight="1">
      <c r="A108" s="69"/>
      <c r="B108" s="69" t="s">
        <v>60</v>
      </c>
      <c r="C108" s="73" t="s">
        <v>44</v>
      </c>
      <c r="D108" s="74"/>
      <c r="E108" s="74"/>
      <c r="F108" s="81">
        <f t="shared" si="36"/>
        <v>0</v>
      </c>
      <c r="G108" s="75"/>
      <c r="H108" s="76"/>
      <c r="I108" s="75"/>
      <c r="J108" s="30"/>
      <c r="K108" s="30"/>
      <c r="L108" s="30"/>
      <c r="M108" s="30"/>
      <c r="N108" s="30"/>
      <c r="O108" s="30"/>
      <c r="P108" s="30"/>
      <c r="Q108" s="74"/>
      <c r="R108" s="75"/>
      <c r="S108" s="75"/>
      <c r="T108" s="74"/>
      <c r="U108" s="74"/>
      <c r="V108" s="74"/>
      <c r="W108" s="77"/>
      <c r="X108" s="74"/>
      <c r="Z108" s="75">
        <f>SUM(Z109:Z127)</f>
        <v>11</v>
      </c>
      <c r="AA108" s="78">
        <f>SUM(AA109:AA127)</f>
        <v>8</v>
      </c>
      <c r="AB108" s="57"/>
    </row>
    <row r="109" spans="1:28" ht="30" customHeight="1">
      <c r="A109" s="79"/>
      <c r="B109" s="79">
        <f>IF(C109="","",COUNTA($C$109:$C109))</f>
        <v>1</v>
      </c>
      <c r="C109" s="134" t="s">
        <v>139</v>
      </c>
      <c r="D109" s="81">
        <f t="shared" ref="D109:D127" si="62">IF(C109&lt;&gt;"", 1, "")</f>
        <v>1</v>
      </c>
      <c r="E109" s="81"/>
      <c r="F109" s="81">
        <f t="shared" si="36"/>
        <v>1</v>
      </c>
      <c r="G109" s="118">
        <v>4983.6000000000004</v>
      </c>
      <c r="H109" s="119">
        <v>23.253</v>
      </c>
      <c r="I109" s="118">
        <v>171</v>
      </c>
      <c r="J109" s="55">
        <f>IF(AND(0&lt;$G109, G109&lt;=500),1,0)</f>
        <v>0</v>
      </c>
      <c r="K109" s="55">
        <f>IF(AND($G109&gt;=500,$G109&lt;1000),1,0)</f>
        <v>0</v>
      </c>
      <c r="L109" s="55">
        <f>IF(AND($G109&gt;=1000,$G109&lt;1500),1,0)</f>
        <v>0</v>
      </c>
      <c r="M109" s="55">
        <f>IF(AND($G109&gt;=1500,$G109&lt;2000),1,0)</f>
        <v>0</v>
      </c>
      <c r="N109" s="55">
        <f>IF(AND($G109&gt;=2000,$G109&lt;3000),1,0)</f>
        <v>0</v>
      </c>
      <c r="O109" s="55">
        <f>IF($G109&gt;=3000,1,0)</f>
        <v>1</v>
      </c>
      <c r="P109" s="55">
        <f t="shared" ref="P109:P127" si="63">+D109</f>
        <v>1</v>
      </c>
      <c r="Q109" s="55"/>
      <c r="R109" s="55"/>
      <c r="S109" s="55"/>
      <c r="T109" s="85"/>
      <c r="U109" s="85"/>
      <c r="V109" s="38"/>
      <c r="W109" s="74"/>
      <c r="X109" s="86" t="s">
        <v>59</v>
      </c>
      <c r="Z109" s="55">
        <v>1</v>
      </c>
      <c r="AA109" s="56"/>
      <c r="AB109" s="57"/>
    </row>
    <row r="110" spans="1:28" ht="30" customHeight="1">
      <c r="A110" s="79"/>
      <c r="B110" s="79">
        <f>IF(C110="","",COUNTA($C$109:$C110))</f>
        <v>2</v>
      </c>
      <c r="C110" s="97" t="s">
        <v>140</v>
      </c>
      <c r="D110" s="81">
        <f t="shared" si="62"/>
        <v>1</v>
      </c>
      <c r="E110" s="81"/>
      <c r="F110" s="81">
        <f t="shared" si="36"/>
        <v>1</v>
      </c>
      <c r="G110" s="118">
        <v>2278.9899999999998</v>
      </c>
      <c r="H110" s="119">
        <v>21.646000000000001</v>
      </c>
      <c r="I110" s="118">
        <v>100</v>
      </c>
      <c r="J110" s="55">
        <f t="shared" ref="J110:J127" si="64">IF(AND(0&lt;$G110, G110&lt;=500),1,0)</f>
        <v>0</v>
      </c>
      <c r="K110" s="55">
        <f t="shared" ref="K110:K127" si="65">IF(AND($G110&gt;=500,$G110&lt;1000),1,0)</f>
        <v>0</v>
      </c>
      <c r="L110" s="55">
        <f t="shared" ref="L110:L127" si="66">IF(AND($G110&gt;=1000,$G110&lt;1500),1,0)</f>
        <v>0</v>
      </c>
      <c r="M110" s="55">
        <f t="shared" ref="M110:M127" si="67">IF(AND($G110&gt;=1500,$G110&lt;2000),1,0)</f>
        <v>0</v>
      </c>
      <c r="N110" s="55">
        <f t="shared" ref="N110:N127" si="68">IF(AND($G110&gt;=2000,$G110&lt;3000),1,0)</f>
        <v>1</v>
      </c>
      <c r="O110" s="55">
        <f t="shared" ref="O110:O127" si="69">IF($G110&gt;=3000,1,0)</f>
        <v>0</v>
      </c>
      <c r="P110" s="55">
        <f t="shared" si="63"/>
        <v>1</v>
      </c>
      <c r="Q110" s="55"/>
      <c r="R110" s="55"/>
      <c r="S110" s="52"/>
      <c r="T110" s="53"/>
      <c r="U110" s="53"/>
      <c r="V110" s="38"/>
      <c r="W110" s="29"/>
      <c r="X110" s="18"/>
      <c r="Z110" s="55">
        <v>1</v>
      </c>
      <c r="AA110" s="56"/>
      <c r="AB110" s="57"/>
    </row>
    <row r="111" spans="1:28" ht="30" customHeight="1">
      <c r="A111" s="79"/>
      <c r="B111" s="79">
        <f>IF(C111="","",COUNTA($C$109:$C111))</f>
        <v>3</v>
      </c>
      <c r="C111" s="97" t="s">
        <v>141</v>
      </c>
      <c r="D111" s="81">
        <f t="shared" si="62"/>
        <v>1</v>
      </c>
      <c r="E111" s="81"/>
      <c r="F111" s="81">
        <f t="shared" si="36"/>
        <v>1</v>
      </c>
      <c r="G111" s="118">
        <v>5722.81</v>
      </c>
      <c r="H111" s="119">
        <v>17.001999999999999</v>
      </c>
      <c r="I111" s="118">
        <v>213</v>
      </c>
      <c r="J111" s="55">
        <f t="shared" si="64"/>
        <v>0</v>
      </c>
      <c r="K111" s="55">
        <f t="shared" si="65"/>
        <v>0</v>
      </c>
      <c r="L111" s="55">
        <f t="shared" si="66"/>
        <v>0</v>
      </c>
      <c r="M111" s="55">
        <f t="shared" si="67"/>
        <v>0</v>
      </c>
      <c r="N111" s="55">
        <f t="shared" si="68"/>
        <v>0</v>
      </c>
      <c r="O111" s="55">
        <f t="shared" si="69"/>
        <v>1</v>
      </c>
      <c r="P111" s="55">
        <f t="shared" si="63"/>
        <v>1</v>
      </c>
      <c r="Q111" s="55"/>
      <c r="R111" s="55"/>
      <c r="S111" s="52"/>
      <c r="T111" s="53"/>
      <c r="U111" s="53"/>
      <c r="V111" s="38"/>
      <c r="W111" s="29"/>
      <c r="X111" s="18"/>
      <c r="Z111" s="55">
        <v>1</v>
      </c>
      <c r="AA111" s="56"/>
      <c r="AB111" s="57"/>
    </row>
    <row r="112" spans="1:28" ht="30" customHeight="1">
      <c r="A112" s="79"/>
      <c r="B112" s="79">
        <f>IF(C112="","",COUNTA($C$109:$C112))</f>
        <v>4</v>
      </c>
      <c r="C112" s="97" t="s">
        <v>142</v>
      </c>
      <c r="D112" s="81">
        <f t="shared" si="62"/>
        <v>1</v>
      </c>
      <c r="E112" s="81"/>
      <c r="F112" s="81">
        <f t="shared" ref="F112:F154" si="70">+E112+D112</f>
        <v>1</v>
      </c>
      <c r="G112" s="118">
        <v>2704.9</v>
      </c>
      <c r="H112" s="119">
        <v>7.9649999999999999</v>
      </c>
      <c r="I112" s="118">
        <v>113</v>
      </c>
      <c r="J112" s="55">
        <f t="shared" si="64"/>
        <v>0</v>
      </c>
      <c r="K112" s="55">
        <f t="shared" si="65"/>
        <v>0</v>
      </c>
      <c r="L112" s="55">
        <f t="shared" si="66"/>
        <v>0</v>
      </c>
      <c r="M112" s="55">
        <f t="shared" si="67"/>
        <v>0</v>
      </c>
      <c r="N112" s="55">
        <f t="shared" si="68"/>
        <v>1</v>
      </c>
      <c r="O112" s="55">
        <f t="shared" si="69"/>
        <v>0</v>
      </c>
      <c r="P112" s="55">
        <f t="shared" si="63"/>
        <v>1</v>
      </c>
      <c r="Q112" s="55"/>
      <c r="R112" s="55"/>
      <c r="S112" s="52"/>
      <c r="T112" s="53"/>
      <c r="U112" s="53"/>
      <c r="V112" s="38"/>
      <c r="W112" s="29"/>
      <c r="X112" s="18"/>
      <c r="Z112" s="55">
        <v>1</v>
      </c>
      <c r="AA112" s="56"/>
      <c r="AB112" s="57"/>
    </row>
    <row r="113" spans="1:28" ht="30" customHeight="1">
      <c r="A113" s="79"/>
      <c r="B113" s="79">
        <f>IF(C113="","",COUNTA($C$109:$C113))</f>
        <v>5</v>
      </c>
      <c r="C113" s="97" t="s">
        <v>143</v>
      </c>
      <c r="D113" s="81">
        <f t="shared" si="62"/>
        <v>1</v>
      </c>
      <c r="E113" s="81"/>
      <c r="F113" s="81">
        <f t="shared" si="70"/>
        <v>1</v>
      </c>
      <c r="G113" s="118">
        <v>5958.71</v>
      </c>
      <c r="H113" s="119">
        <v>14.763</v>
      </c>
      <c r="I113" s="118">
        <v>177</v>
      </c>
      <c r="J113" s="55">
        <f t="shared" si="64"/>
        <v>0</v>
      </c>
      <c r="K113" s="55">
        <f t="shared" si="65"/>
        <v>0</v>
      </c>
      <c r="L113" s="55">
        <f t="shared" si="66"/>
        <v>0</v>
      </c>
      <c r="M113" s="55">
        <f t="shared" si="67"/>
        <v>0</v>
      </c>
      <c r="N113" s="55">
        <f t="shared" si="68"/>
        <v>0</v>
      </c>
      <c r="O113" s="55">
        <f t="shared" si="69"/>
        <v>1</v>
      </c>
      <c r="P113" s="55">
        <f t="shared" si="63"/>
        <v>1</v>
      </c>
      <c r="Q113" s="55"/>
      <c r="R113" s="55"/>
      <c r="S113" s="52"/>
      <c r="T113" s="53"/>
      <c r="U113" s="53"/>
      <c r="V113" s="38"/>
      <c r="W113" s="29"/>
      <c r="X113" s="18"/>
      <c r="Z113" s="55">
        <v>1</v>
      </c>
      <c r="AA113" s="56"/>
      <c r="AB113" s="57"/>
    </row>
    <row r="114" spans="1:28" ht="30" customHeight="1">
      <c r="A114" s="79"/>
      <c r="B114" s="79">
        <f>IF(C114="","",COUNTA($C$109:$C114))</f>
        <v>6</v>
      </c>
      <c r="C114" s="97" t="s">
        <v>144</v>
      </c>
      <c r="D114" s="81">
        <f t="shared" si="62"/>
        <v>1</v>
      </c>
      <c r="E114" s="81"/>
      <c r="F114" s="81">
        <f t="shared" si="70"/>
        <v>1</v>
      </c>
      <c r="G114" s="118">
        <v>1209.96</v>
      </c>
      <c r="H114" s="119">
        <v>10.57</v>
      </c>
      <c r="I114" s="118">
        <v>44</v>
      </c>
      <c r="J114" s="55">
        <f t="shared" si="64"/>
        <v>0</v>
      </c>
      <c r="K114" s="55">
        <f t="shared" si="65"/>
        <v>0</v>
      </c>
      <c r="L114" s="55">
        <f t="shared" si="66"/>
        <v>1</v>
      </c>
      <c r="M114" s="55">
        <f t="shared" si="67"/>
        <v>0</v>
      </c>
      <c r="N114" s="55">
        <f t="shared" si="68"/>
        <v>0</v>
      </c>
      <c r="O114" s="55">
        <f t="shared" si="69"/>
        <v>0</v>
      </c>
      <c r="P114" s="55">
        <f t="shared" si="63"/>
        <v>1</v>
      </c>
      <c r="Q114" s="55"/>
      <c r="R114" s="55"/>
      <c r="S114" s="52"/>
      <c r="T114" s="53"/>
      <c r="U114" s="53"/>
      <c r="V114" s="38"/>
      <c r="W114" s="29"/>
      <c r="X114" s="18"/>
      <c r="Z114" s="55"/>
      <c r="AA114" s="56">
        <v>1</v>
      </c>
      <c r="AB114" s="57"/>
    </row>
    <row r="115" spans="1:28" ht="30" customHeight="1">
      <c r="A115" s="79"/>
      <c r="B115" s="79">
        <f>IF(C115="","",COUNTA($C$109:$C115))</f>
        <v>7</v>
      </c>
      <c r="C115" s="97" t="s">
        <v>145</v>
      </c>
      <c r="D115" s="81">
        <f t="shared" si="62"/>
        <v>1</v>
      </c>
      <c r="E115" s="81"/>
      <c r="F115" s="81">
        <f t="shared" si="70"/>
        <v>1</v>
      </c>
      <c r="G115" s="118">
        <v>3587.68</v>
      </c>
      <c r="H115" s="119">
        <v>13.612500000000001</v>
      </c>
      <c r="I115" s="118">
        <v>125</v>
      </c>
      <c r="J115" s="55">
        <f t="shared" si="64"/>
        <v>0</v>
      </c>
      <c r="K115" s="55">
        <f t="shared" si="65"/>
        <v>0</v>
      </c>
      <c r="L115" s="55">
        <f t="shared" si="66"/>
        <v>0</v>
      </c>
      <c r="M115" s="55">
        <f t="shared" si="67"/>
        <v>0</v>
      </c>
      <c r="N115" s="55">
        <f t="shared" si="68"/>
        <v>0</v>
      </c>
      <c r="O115" s="55">
        <f t="shared" si="69"/>
        <v>1</v>
      </c>
      <c r="P115" s="55">
        <f t="shared" si="63"/>
        <v>1</v>
      </c>
      <c r="Q115" s="55"/>
      <c r="R115" s="55"/>
      <c r="S115" s="52"/>
      <c r="T115" s="53"/>
      <c r="U115" s="53"/>
      <c r="V115" s="38"/>
      <c r="W115" s="29"/>
      <c r="X115" s="18"/>
      <c r="Z115" s="55">
        <v>1</v>
      </c>
      <c r="AA115" s="56"/>
      <c r="AB115" s="57"/>
    </row>
    <row r="116" spans="1:28" ht="30" customHeight="1">
      <c r="A116" s="79"/>
      <c r="B116" s="79">
        <f>IF(C116="","",COUNTA($C$109:$C116))</f>
        <v>8</v>
      </c>
      <c r="C116" s="97" t="s">
        <v>146</v>
      </c>
      <c r="D116" s="81">
        <f t="shared" si="62"/>
        <v>1</v>
      </c>
      <c r="E116" s="81"/>
      <c r="F116" s="81">
        <f t="shared" si="70"/>
        <v>1</v>
      </c>
      <c r="G116" s="118">
        <v>1131.1300000000001</v>
      </c>
      <c r="H116" s="119">
        <v>1.68</v>
      </c>
      <c r="I116" s="118">
        <v>67</v>
      </c>
      <c r="J116" s="55">
        <f t="shared" si="64"/>
        <v>0</v>
      </c>
      <c r="K116" s="55">
        <f t="shared" si="65"/>
        <v>0</v>
      </c>
      <c r="L116" s="55">
        <f t="shared" si="66"/>
        <v>1</v>
      </c>
      <c r="M116" s="55">
        <f t="shared" si="67"/>
        <v>0</v>
      </c>
      <c r="N116" s="55">
        <f t="shared" si="68"/>
        <v>0</v>
      </c>
      <c r="O116" s="55">
        <f t="shared" si="69"/>
        <v>0</v>
      </c>
      <c r="P116" s="55">
        <f t="shared" si="63"/>
        <v>1</v>
      </c>
      <c r="Q116" s="55"/>
      <c r="R116" s="55"/>
      <c r="S116" s="52"/>
      <c r="T116" s="53"/>
      <c r="U116" s="53"/>
      <c r="V116" s="38"/>
      <c r="W116" s="29"/>
      <c r="X116" s="18"/>
      <c r="Z116" s="55">
        <v>1</v>
      </c>
      <c r="AA116" s="56"/>
      <c r="AB116" s="57"/>
    </row>
    <row r="117" spans="1:28" ht="30" customHeight="1">
      <c r="A117" s="79"/>
      <c r="B117" s="79">
        <f>IF(C117="","",COUNTA($C$109:$C117))</f>
        <v>9</v>
      </c>
      <c r="C117" s="97" t="s">
        <v>147</v>
      </c>
      <c r="D117" s="81">
        <f t="shared" si="62"/>
        <v>1</v>
      </c>
      <c r="E117" s="81"/>
      <c r="F117" s="81">
        <f t="shared" si="70"/>
        <v>1</v>
      </c>
      <c r="G117" s="118">
        <v>4141.5200000000004</v>
      </c>
      <c r="H117" s="119">
        <v>14.797000000000001</v>
      </c>
      <c r="I117" s="118">
        <v>139</v>
      </c>
      <c r="J117" s="55">
        <f t="shared" si="64"/>
        <v>0</v>
      </c>
      <c r="K117" s="55">
        <f t="shared" si="65"/>
        <v>0</v>
      </c>
      <c r="L117" s="55">
        <f t="shared" si="66"/>
        <v>0</v>
      </c>
      <c r="M117" s="55">
        <f t="shared" si="67"/>
        <v>0</v>
      </c>
      <c r="N117" s="55">
        <f t="shared" si="68"/>
        <v>0</v>
      </c>
      <c r="O117" s="55">
        <f t="shared" si="69"/>
        <v>1</v>
      </c>
      <c r="P117" s="55">
        <f t="shared" si="63"/>
        <v>1</v>
      </c>
      <c r="Q117" s="55"/>
      <c r="R117" s="55"/>
      <c r="S117" s="52"/>
      <c r="T117" s="53"/>
      <c r="U117" s="53"/>
      <c r="V117" s="38"/>
      <c r="W117" s="29"/>
      <c r="X117" s="18"/>
      <c r="Z117" s="55">
        <v>1</v>
      </c>
      <c r="AA117" s="56"/>
      <c r="AB117" s="57"/>
    </row>
    <row r="118" spans="1:28" ht="30" customHeight="1">
      <c r="A118" s="79"/>
      <c r="B118" s="79">
        <f>IF(C118="","",COUNTA($C$109:$C118))</f>
        <v>10</v>
      </c>
      <c r="C118" s="97" t="s">
        <v>80</v>
      </c>
      <c r="D118" s="81">
        <f t="shared" si="62"/>
        <v>1</v>
      </c>
      <c r="E118" s="81"/>
      <c r="F118" s="81">
        <f t="shared" si="70"/>
        <v>1</v>
      </c>
      <c r="G118" s="118">
        <v>3210.58</v>
      </c>
      <c r="H118" s="119">
        <v>10.374000000000001</v>
      </c>
      <c r="I118" s="118">
        <v>98</v>
      </c>
      <c r="J118" s="55">
        <f t="shared" si="64"/>
        <v>0</v>
      </c>
      <c r="K118" s="55">
        <f t="shared" si="65"/>
        <v>0</v>
      </c>
      <c r="L118" s="55">
        <f t="shared" si="66"/>
        <v>0</v>
      </c>
      <c r="M118" s="55">
        <f t="shared" si="67"/>
        <v>0</v>
      </c>
      <c r="N118" s="55">
        <f t="shared" si="68"/>
        <v>0</v>
      </c>
      <c r="O118" s="55">
        <f t="shared" si="69"/>
        <v>1</v>
      </c>
      <c r="P118" s="55">
        <f t="shared" si="63"/>
        <v>1</v>
      </c>
      <c r="Q118" s="55"/>
      <c r="R118" s="55"/>
      <c r="S118" s="52"/>
      <c r="T118" s="53"/>
      <c r="U118" s="53"/>
      <c r="V118" s="38"/>
      <c r="W118" s="29"/>
      <c r="X118" s="18"/>
      <c r="Z118" s="55"/>
      <c r="AA118" s="56">
        <v>1</v>
      </c>
      <c r="AB118" s="57"/>
    </row>
    <row r="119" spans="1:28" ht="30" customHeight="1">
      <c r="A119" s="79"/>
      <c r="B119" s="79">
        <f>IF(C119="","",COUNTA($C$109:$C119))</f>
        <v>11</v>
      </c>
      <c r="C119" s="97" t="s">
        <v>148</v>
      </c>
      <c r="D119" s="81">
        <f t="shared" si="62"/>
        <v>1</v>
      </c>
      <c r="E119" s="81"/>
      <c r="F119" s="81">
        <f t="shared" si="70"/>
        <v>1</v>
      </c>
      <c r="G119" s="118">
        <v>4565.0600000000004</v>
      </c>
      <c r="H119" s="119">
        <v>11.725</v>
      </c>
      <c r="I119" s="118">
        <v>135</v>
      </c>
      <c r="J119" s="55">
        <f t="shared" si="64"/>
        <v>0</v>
      </c>
      <c r="K119" s="55">
        <f t="shared" si="65"/>
        <v>0</v>
      </c>
      <c r="L119" s="55">
        <f t="shared" si="66"/>
        <v>0</v>
      </c>
      <c r="M119" s="55">
        <f t="shared" si="67"/>
        <v>0</v>
      </c>
      <c r="N119" s="55">
        <f t="shared" si="68"/>
        <v>0</v>
      </c>
      <c r="O119" s="55">
        <f t="shared" si="69"/>
        <v>1</v>
      </c>
      <c r="P119" s="55">
        <f t="shared" si="63"/>
        <v>1</v>
      </c>
      <c r="Q119" s="55"/>
      <c r="R119" s="55"/>
      <c r="S119" s="52"/>
      <c r="T119" s="53"/>
      <c r="U119" s="53"/>
      <c r="V119" s="38"/>
      <c r="W119" s="29"/>
      <c r="X119" s="18"/>
      <c r="Z119" s="55"/>
      <c r="AA119" s="56">
        <v>1</v>
      </c>
      <c r="AB119" s="57"/>
    </row>
    <row r="120" spans="1:28" ht="30" customHeight="1">
      <c r="A120" s="79"/>
      <c r="B120" s="79">
        <f>IF(C120="","",COUNTA($C$109:$C120))</f>
        <v>12</v>
      </c>
      <c r="C120" s="97" t="s">
        <v>149</v>
      </c>
      <c r="D120" s="81">
        <f t="shared" si="62"/>
        <v>1</v>
      </c>
      <c r="E120" s="81"/>
      <c r="F120" s="81">
        <f t="shared" si="70"/>
        <v>1</v>
      </c>
      <c r="G120" s="118">
        <v>3823.05</v>
      </c>
      <c r="H120" s="119">
        <v>10.875</v>
      </c>
      <c r="I120" s="118">
        <v>118</v>
      </c>
      <c r="J120" s="55">
        <f t="shared" si="64"/>
        <v>0</v>
      </c>
      <c r="K120" s="55">
        <f t="shared" si="65"/>
        <v>0</v>
      </c>
      <c r="L120" s="55">
        <f t="shared" si="66"/>
        <v>0</v>
      </c>
      <c r="M120" s="55">
        <f t="shared" si="67"/>
        <v>0</v>
      </c>
      <c r="N120" s="55">
        <f t="shared" si="68"/>
        <v>0</v>
      </c>
      <c r="O120" s="55">
        <f t="shared" si="69"/>
        <v>1</v>
      </c>
      <c r="P120" s="55">
        <f t="shared" si="63"/>
        <v>1</v>
      </c>
      <c r="Q120" s="55"/>
      <c r="R120" s="55"/>
      <c r="S120" s="52"/>
      <c r="T120" s="53"/>
      <c r="U120" s="53"/>
      <c r="V120" s="38"/>
      <c r="W120" s="29"/>
      <c r="X120" s="18"/>
      <c r="Z120" s="55"/>
      <c r="AA120" s="56">
        <v>1</v>
      </c>
      <c r="AB120" s="57"/>
    </row>
    <row r="121" spans="1:28" ht="30" customHeight="1">
      <c r="A121" s="79"/>
      <c r="B121" s="79">
        <f>IF(C121="","",COUNTA($C$109:$C121))</f>
        <v>13</v>
      </c>
      <c r="C121" s="97" t="s">
        <v>150</v>
      </c>
      <c r="D121" s="81">
        <f t="shared" si="62"/>
        <v>1</v>
      </c>
      <c r="E121" s="81"/>
      <c r="F121" s="81">
        <f t="shared" si="70"/>
        <v>1</v>
      </c>
      <c r="G121" s="118">
        <v>3744.66</v>
      </c>
      <c r="H121" s="119">
        <v>10.500999999999999</v>
      </c>
      <c r="I121" s="118">
        <v>124</v>
      </c>
      <c r="J121" s="55">
        <f t="shared" si="64"/>
        <v>0</v>
      </c>
      <c r="K121" s="55">
        <f t="shared" si="65"/>
        <v>0</v>
      </c>
      <c r="L121" s="55">
        <f t="shared" si="66"/>
        <v>0</v>
      </c>
      <c r="M121" s="55">
        <f t="shared" si="67"/>
        <v>0</v>
      </c>
      <c r="N121" s="55">
        <f t="shared" si="68"/>
        <v>0</v>
      </c>
      <c r="O121" s="55">
        <f t="shared" si="69"/>
        <v>1</v>
      </c>
      <c r="P121" s="55">
        <f t="shared" si="63"/>
        <v>1</v>
      </c>
      <c r="Q121" s="55"/>
      <c r="R121" s="55"/>
      <c r="S121" s="52"/>
      <c r="T121" s="53"/>
      <c r="U121" s="53"/>
      <c r="V121" s="38"/>
      <c r="W121" s="29"/>
      <c r="X121" s="18"/>
      <c r="Z121" s="55"/>
      <c r="AA121" s="56">
        <v>1</v>
      </c>
      <c r="AB121" s="57"/>
    </row>
    <row r="122" spans="1:28" ht="30" customHeight="1">
      <c r="A122" s="79"/>
      <c r="B122" s="79">
        <f>IF(C122="","",COUNTA($C$109:$C122))</f>
        <v>14</v>
      </c>
      <c r="C122" s="97" t="s">
        <v>151</v>
      </c>
      <c r="D122" s="81">
        <f t="shared" si="62"/>
        <v>1</v>
      </c>
      <c r="E122" s="81"/>
      <c r="F122" s="81">
        <f t="shared" si="70"/>
        <v>1</v>
      </c>
      <c r="G122" s="118">
        <v>3532.67</v>
      </c>
      <c r="H122" s="119">
        <v>10.252000000000001</v>
      </c>
      <c r="I122" s="118">
        <v>121</v>
      </c>
      <c r="J122" s="55">
        <f t="shared" si="64"/>
        <v>0</v>
      </c>
      <c r="K122" s="55">
        <f t="shared" si="65"/>
        <v>0</v>
      </c>
      <c r="L122" s="55">
        <f t="shared" si="66"/>
        <v>0</v>
      </c>
      <c r="M122" s="55">
        <f t="shared" si="67"/>
        <v>0</v>
      </c>
      <c r="N122" s="55">
        <f t="shared" si="68"/>
        <v>0</v>
      </c>
      <c r="O122" s="55">
        <f t="shared" si="69"/>
        <v>1</v>
      </c>
      <c r="P122" s="55">
        <f t="shared" si="63"/>
        <v>1</v>
      </c>
      <c r="Q122" s="55"/>
      <c r="R122" s="55"/>
      <c r="S122" s="52"/>
      <c r="T122" s="53"/>
      <c r="U122" s="53"/>
      <c r="V122" s="38"/>
      <c r="W122" s="29"/>
      <c r="X122" s="18"/>
      <c r="Z122" s="55">
        <v>1</v>
      </c>
      <c r="AA122" s="56"/>
      <c r="AB122" s="57"/>
    </row>
    <row r="123" spans="1:28" ht="30" customHeight="1">
      <c r="A123" s="79"/>
      <c r="B123" s="79">
        <f>IF(C123="","",COUNTA($C$109:$C123))</f>
        <v>15</v>
      </c>
      <c r="C123" s="97" t="s">
        <v>152</v>
      </c>
      <c r="D123" s="81">
        <f t="shared" si="62"/>
        <v>1</v>
      </c>
      <c r="E123" s="81"/>
      <c r="F123" s="81">
        <f t="shared" si="70"/>
        <v>1</v>
      </c>
      <c r="G123" s="118">
        <v>1053</v>
      </c>
      <c r="H123" s="119">
        <v>2.782</v>
      </c>
      <c r="I123" s="118">
        <v>40</v>
      </c>
      <c r="J123" s="55">
        <f t="shared" si="64"/>
        <v>0</v>
      </c>
      <c r="K123" s="55">
        <f t="shared" si="65"/>
        <v>0</v>
      </c>
      <c r="L123" s="55">
        <f t="shared" si="66"/>
        <v>1</v>
      </c>
      <c r="M123" s="55">
        <f t="shared" si="67"/>
        <v>0</v>
      </c>
      <c r="N123" s="55">
        <f t="shared" si="68"/>
        <v>0</v>
      </c>
      <c r="O123" s="55">
        <f t="shared" si="69"/>
        <v>0</v>
      </c>
      <c r="P123" s="55">
        <f t="shared" si="63"/>
        <v>1</v>
      </c>
      <c r="Q123" s="55"/>
      <c r="R123" s="55"/>
      <c r="S123" s="52"/>
      <c r="T123" s="53"/>
      <c r="U123" s="53"/>
      <c r="V123" s="38"/>
      <c r="W123" s="29"/>
      <c r="X123" s="18"/>
      <c r="Z123" s="55"/>
      <c r="AA123" s="56">
        <v>1</v>
      </c>
      <c r="AB123" s="57"/>
    </row>
    <row r="124" spans="1:28" ht="30" customHeight="1">
      <c r="A124" s="79"/>
      <c r="B124" s="79">
        <f>IF(C124="","",COUNTA($C$109:$C124))</f>
        <v>16</v>
      </c>
      <c r="C124" s="97" t="s">
        <v>153</v>
      </c>
      <c r="D124" s="81">
        <f t="shared" si="62"/>
        <v>1</v>
      </c>
      <c r="E124" s="81"/>
      <c r="F124" s="81">
        <f t="shared" si="70"/>
        <v>1</v>
      </c>
      <c r="G124" s="118">
        <v>1225.3499999999999</v>
      </c>
      <c r="H124" s="119">
        <v>7.5629999999999997</v>
      </c>
      <c r="I124" s="118">
        <v>38</v>
      </c>
      <c r="J124" s="55">
        <f t="shared" si="64"/>
        <v>0</v>
      </c>
      <c r="K124" s="55">
        <f t="shared" si="65"/>
        <v>0</v>
      </c>
      <c r="L124" s="55">
        <f t="shared" si="66"/>
        <v>1</v>
      </c>
      <c r="M124" s="55">
        <f t="shared" si="67"/>
        <v>0</v>
      </c>
      <c r="N124" s="55">
        <f t="shared" si="68"/>
        <v>0</v>
      </c>
      <c r="O124" s="55">
        <f t="shared" si="69"/>
        <v>0</v>
      </c>
      <c r="P124" s="55">
        <f t="shared" si="63"/>
        <v>1</v>
      </c>
      <c r="Q124" s="55"/>
      <c r="R124" s="55"/>
      <c r="S124" s="52"/>
      <c r="T124" s="53"/>
      <c r="U124" s="53"/>
      <c r="V124" s="38"/>
      <c r="W124" s="29"/>
      <c r="X124" s="18"/>
      <c r="Z124" s="55">
        <v>1</v>
      </c>
      <c r="AA124" s="56"/>
      <c r="AB124" s="57"/>
    </row>
    <row r="125" spans="1:28" ht="30" customHeight="1">
      <c r="A125" s="79"/>
      <c r="B125" s="79">
        <f>IF(C125="","",COUNTA($C$109:$C125))</f>
        <v>17</v>
      </c>
      <c r="C125" s="97" t="s">
        <v>154</v>
      </c>
      <c r="D125" s="81">
        <f t="shared" si="62"/>
        <v>1</v>
      </c>
      <c r="E125" s="81"/>
      <c r="F125" s="81">
        <f t="shared" si="70"/>
        <v>1</v>
      </c>
      <c r="G125" s="118">
        <v>3527.87</v>
      </c>
      <c r="H125" s="119">
        <v>12.939500000000001</v>
      </c>
      <c r="I125" s="118">
        <v>118</v>
      </c>
      <c r="J125" s="55">
        <f t="shared" si="64"/>
        <v>0</v>
      </c>
      <c r="K125" s="55">
        <f t="shared" si="65"/>
        <v>0</v>
      </c>
      <c r="L125" s="55">
        <f t="shared" si="66"/>
        <v>0</v>
      </c>
      <c r="M125" s="55">
        <f t="shared" si="67"/>
        <v>0</v>
      </c>
      <c r="N125" s="55">
        <f t="shared" si="68"/>
        <v>0</v>
      </c>
      <c r="O125" s="55">
        <f t="shared" si="69"/>
        <v>1</v>
      </c>
      <c r="P125" s="55">
        <f t="shared" si="63"/>
        <v>1</v>
      </c>
      <c r="Q125" s="55"/>
      <c r="R125" s="55"/>
      <c r="S125" s="52"/>
      <c r="T125" s="53"/>
      <c r="U125" s="53"/>
      <c r="V125" s="38"/>
      <c r="W125" s="29"/>
      <c r="X125" s="18"/>
      <c r="Z125" s="55"/>
      <c r="AA125" s="56">
        <v>1</v>
      </c>
      <c r="AB125" s="57"/>
    </row>
    <row r="126" spans="1:28" ht="30" customHeight="1">
      <c r="A126" s="79"/>
      <c r="B126" s="79">
        <f>IF(C126="","",COUNTA($C$109:$C126))</f>
        <v>18</v>
      </c>
      <c r="C126" s="97" t="s">
        <v>155</v>
      </c>
      <c r="D126" s="81">
        <f t="shared" si="62"/>
        <v>1</v>
      </c>
      <c r="E126" s="81"/>
      <c r="F126" s="81">
        <f t="shared" si="70"/>
        <v>1</v>
      </c>
      <c r="G126" s="118">
        <v>2714.29</v>
      </c>
      <c r="H126" s="119">
        <v>7.3529999999999998</v>
      </c>
      <c r="I126" s="118">
        <v>84</v>
      </c>
      <c r="J126" s="55">
        <f t="shared" si="64"/>
        <v>0</v>
      </c>
      <c r="K126" s="55">
        <f t="shared" si="65"/>
        <v>0</v>
      </c>
      <c r="L126" s="55">
        <f t="shared" si="66"/>
        <v>0</v>
      </c>
      <c r="M126" s="55">
        <f t="shared" si="67"/>
        <v>0</v>
      </c>
      <c r="N126" s="55">
        <f t="shared" si="68"/>
        <v>1</v>
      </c>
      <c r="O126" s="55">
        <f t="shared" si="69"/>
        <v>0</v>
      </c>
      <c r="P126" s="55">
        <f t="shared" si="63"/>
        <v>1</v>
      </c>
      <c r="Q126" s="55"/>
      <c r="R126" s="55"/>
      <c r="S126" s="52"/>
      <c r="T126" s="53"/>
      <c r="U126" s="53"/>
      <c r="V126" s="38"/>
      <c r="W126" s="29"/>
      <c r="X126" s="18"/>
      <c r="Z126" s="55"/>
      <c r="AA126" s="56">
        <v>1</v>
      </c>
      <c r="AB126" s="57"/>
    </row>
    <row r="127" spans="1:28" ht="30" customHeight="1">
      <c r="A127" s="79"/>
      <c r="B127" s="79">
        <f>IF(C127="","",COUNTA($C$109:$C127))</f>
        <v>19</v>
      </c>
      <c r="C127" s="97" t="s">
        <v>156</v>
      </c>
      <c r="D127" s="81">
        <f t="shared" si="62"/>
        <v>1</v>
      </c>
      <c r="E127" s="81"/>
      <c r="F127" s="81">
        <f t="shared" si="70"/>
        <v>1</v>
      </c>
      <c r="G127" s="118">
        <v>3581.08</v>
      </c>
      <c r="H127" s="119">
        <v>9.6489999999999991</v>
      </c>
      <c r="I127" s="118">
        <v>160</v>
      </c>
      <c r="J127" s="55">
        <f t="shared" si="64"/>
        <v>0</v>
      </c>
      <c r="K127" s="55">
        <f t="shared" si="65"/>
        <v>0</v>
      </c>
      <c r="L127" s="55">
        <f t="shared" si="66"/>
        <v>0</v>
      </c>
      <c r="M127" s="55">
        <f t="shared" si="67"/>
        <v>0</v>
      </c>
      <c r="N127" s="55">
        <f t="shared" si="68"/>
        <v>0</v>
      </c>
      <c r="O127" s="55">
        <f t="shared" si="69"/>
        <v>1</v>
      </c>
      <c r="P127" s="55">
        <f t="shared" si="63"/>
        <v>1</v>
      </c>
      <c r="Q127" s="55"/>
      <c r="R127" s="55"/>
      <c r="S127" s="52"/>
      <c r="T127" s="53"/>
      <c r="U127" s="53"/>
      <c r="V127" s="38"/>
      <c r="W127" s="29"/>
      <c r="X127" s="18"/>
      <c r="Z127" s="55">
        <v>1</v>
      </c>
      <c r="AA127" s="56"/>
      <c r="AB127" s="57"/>
    </row>
    <row r="128" spans="1:28" ht="30" customHeight="1">
      <c r="A128" s="69"/>
      <c r="B128" s="69" t="s">
        <v>61</v>
      </c>
      <c r="C128" s="73" t="s">
        <v>45</v>
      </c>
      <c r="D128" s="74">
        <f>SUM(D129:D130)</f>
        <v>0</v>
      </c>
      <c r="E128" s="74">
        <f t="shared" ref="E128:Q128" si="71">SUM(E129:E130)</f>
        <v>0</v>
      </c>
      <c r="F128" s="81">
        <f t="shared" si="70"/>
        <v>0</v>
      </c>
      <c r="G128" s="75">
        <f t="shared" si="71"/>
        <v>0</v>
      </c>
      <c r="H128" s="76">
        <f t="shared" si="71"/>
        <v>0</v>
      </c>
      <c r="I128" s="75">
        <f t="shared" si="71"/>
        <v>0</v>
      </c>
      <c r="J128" s="75">
        <f t="shared" si="71"/>
        <v>0</v>
      </c>
      <c r="K128" s="75">
        <f t="shared" si="71"/>
        <v>0</v>
      </c>
      <c r="L128" s="75">
        <f t="shared" si="71"/>
        <v>0</v>
      </c>
      <c r="M128" s="75">
        <f t="shared" si="71"/>
        <v>0</v>
      </c>
      <c r="N128" s="75">
        <f t="shared" si="71"/>
        <v>0</v>
      </c>
      <c r="O128" s="75">
        <f t="shared" si="71"/>
        <v>0</v>
      </c>
      <c r="P128" s="75">
        <f t="shared" si="71"/>
        <v>0</v>
      </c>
      <c r="Q128" s="75">
        <f t="shared" si="71"/>
        <v>0</v>
      </c>
      <c r="R128" s="75"/>
      <c r="S128" s="75"/>
      <c r="T128" s="74"/>
      <c r="U128" s="74"/>
      <c r="V128" s="74"/>
      <c r="W128" s="77"/>
      <c r="X128" s="74"/>
      <c r="Z128" s="75">
        <f>SUM(Z129:Z130)</f>
        <v>0</v>
      </c>
      <c r="AA128" s="78">
        <f>SUM(AA129:AA130)</f>
        <v>0</v>
      </c>
      <c r="AB128" s="57"/>
    </row>
    <row r="129" spans="1:38" ht="30" hidden="1" customHeight="1">
      <c r="A129" s="79"/>
      <c r="B129" s="79"/>
      <c r="C129" s="80"/>
      <c r="D129" s="81"/>
      <c r="E129" s="81"/>
      <c r="F129" s="81">
        <f t="shared" si="70"/>
        <v>0</v>
      </c>
      <c r="G129" s="82"/>
      <c r="H129" s="83"/>
      <c r="I129" s="82"/>
      <c r="J129" s="55">
        <f>IF(AND(0&lt;$G129, G129&lt;=500),1,0)</f>
        <v>0</v>
      </c>
      <c r="K129" s="55">
        <f>IF(AND($G129&gt;=500,$G129&lt;1000),1,0)</f>
        <v>0</v>
      </c>
      <c r="L129" s="55">
        <f>IF(AND($G129&gt;=1000,$G129&lt;1500),1,0)</f>
        <v>0</v>
      </c>
      <c r="M129" s="55">
        <f>IF(AND($G129&gt;=1500,$G129&lt;2000),1,0)</f>
        <v>0</v>
      </c>
      <c r="N129" s="55">
        <f>IF(AND($G129&gt;=2000,$G129&lt;3000),1,0)</f>
        <v>0</v>
      </c>
      <c r="O129" s="55">
        <f>IF($G129&gt;=3000,1,0)</f>
        <v>0</v>
      </c>
      <c r="P129" s="55"/>
      <c r="Q129" s="55"/>
      <c r="R129" s="55"/>
      <c r="S129" s="55"/>
      <c r="T129" s="85"/>
      <c r="U129" s="85"/>
      <c r="V129" s="38"/>
      <c r="W129" s="29"/>
      <c r="X129" s="90" t="s">
        <v>59</v>
      </c>
      <c r="Z129" s="55"/>
      <c r="AA129" s="56"/>
      <c r="AB129" s="57"/>
    </row>
    <row r="130" spans="1:38" s="58" customFormat="1" ht="30" hidden="1" customHeight="1">
      <c r="A130" s="79"/>
      <c r="B130" s="79"/>
      <c r="C130" s="80"/>
      <c r="D130" s="81"/>
      <c r="E130" s="81"/>
      <c r="F130" s="81">
        <f t="shared" si="70"/>
        <v>0</v>
      </c>
      <c r="G130" s="82">
        <v>0</v>
      </c>
      <c r="H130" s="83"/>
      <c r="I130" s="82"/>
      <c r="J130" s="55">
        <f>IF(AND(0&lt;$G130, G130&lt;=500),1,0)</f>
        <v>0</v>
      </c>
      <c r="K130" s="55">
        <f>IF(AND($G130&gt;=500,$G130&lt;1000),1,0)</f>
        <v>0</v>
      </c>
      <c r="L130" s="55">
        <f>IF(AND($G130&gt;=1000,$G130&lt;1500),1,0)</f>
        <v>0</v>
      </c>
      <c r="M130" s="55">
        <f>IF(AND($G130&gt;=1500,$G130&lt;2000),1,0)</f>
        <v>0</v>
      </c>
      <c r="N130" s="55">
        <f>IF(AND($G130&gt;=2000,$G130&lt;3000),1,0)</f>
        <v>0</v>
      </c>
      <c r="O130" s="55">
        <f>IF($G130&gt;=3000,1,0)</f>
        <v>0</v>
      </c>
      <c r="P130" s="55"/>
      <c r="Q130" s="55"/>
      <c r="R130" s="52"/>
      <c r="S130" s="52"/>
      <c r="T130" s="53"/>
      <c r="U130" s="53"/>
      <c r="V130" s="38"/>
      <c r="W130" s="29"/>
      <c r="X130" s="18"/>
      <c r="Y130" s="2"/>
      <c r="Z130" s="55"/>
      <c r="AA130" s="56"/>
      <c r="AB130" s="57"/>
      <c r="AC130" s="2"/>
      <c r="AD130" s="2"/>
      <c r="AE130" s="2"/>
      <c r="AF130" s="2"/>
      <c r="AG130" s="2"/>
      <c r="AH130" s="2"/>
      <c r="AI130" s="2"/>
      <c r="AJ130" s="2"/>
      <c r="AK130" s="2"/>
      <c r="AL130" s="2"/>
    </row>
    <row r="131" spans="1:38" s="70" customFormat="1" ht="30" customHeight="1">
      <c r="A131" s="69">
        <v>2</v>
      </c>
      <c r="B131" s="157" t="s">
        <v>62</v>
      </c>
      <c r="C131" s="158"/>
      <c r="D131" s="29"/>
      <c r="E131" s="29"/>
      <c r="F131" s="81">
        <f t="shared" si="70"/>
        <v>0</v>
      </c>
      <c r="G131" s="30"/>
      <c r="H131" s="76"/>
      <c r="I131" s="30"/>
      <c r="J131" s="30"/>
      <c r="K131" s="30"/>
      <c r="L131" s="30"/>
      <c r="M131" s="30"/>
      <c r="N131" s="30"/>
      <c r="O131" s="30"/>
      <c r="P131" s="30"/>
      <c r="Q131" s="30"/>
      <c r="R131" s="30"/>
      <c r="S131" s="30"/>
      <c r="T131" s="29"/>
      <c r="U131" s="29"/>
      <c r="V131" s="29"/>
      <c r="W131" s="77"/>
      <c r="X131" s="74"/>
      <c r="Z131" s="30" t="e">
        <f>+Z132+#REF!+#REF!+#REF!</f>
        <v>#REF!</v>
      </c>
      <c r="AA131" s="71" t="e">
        <f>+AA132+#REF!+#REF!+#REF!</f>
        <v>#REF!</v>
      </c>
      <c r="AB131" s="72"/>
    </row>
    <row r="132" spans="1:38" ht="30" customHeight="1">
      <c r="A132" s="69"/>
      <c r="B132" s="69" t="s">
        <v>63</v>
      </c>
      <c r="C132" s="73" t="s">
        <v>40</v>
      </c>
      <c r="D132" s="74"/>
      <c r="E132" s="74"/>
      <c r="F132" s="81">
        <f t="shared" si="70"/>
        <v>0</v>
      </c>
      <c r="G132" s="75"/>
      <c r="H132" s="76"/>
      <c r="I132" s="75"/>
      <c r="J132" s="75"/>
      <c r="K132" s="75"/>
      <c r="L132" s="75"/>
      <c r="M132" s="75"/>
      <c r="N132" s="75"/>
      <c r="O132" s="75"/>
      <c r="P132" s="75"/>
      <c r="Q132" s="75"/>
      <c r="R132" s="75"/>
      <c r="S132" s="75"/>
      <c r="T132" s="74"/>
      <c r="U132" s="74"/>
      <c r="V132" s="74"/>
      <c r="W132" s="54"/>
      <c r="X132" s="29"/>
      <c r="Z132" s="75" t="e">
        <f>SUM(#REF!)</f>
        <v>#REF!</v>
      </c>
      <c r="AA132" s="78" t="e">
        <f>SUM(#REF!)</f>
        <v>#REF!</v>
      </c>
      <c r="AB132" s="57"/>
    </row>
    <row r="133" spans="1:38" ht="30" customHeight="1">
      <c r="A133" s="79"/>
      <c r="B133" s="79">
        <f>IF(C133="","",COUNTA($C$133:$C133))</f>
        <v>1</v>
      </c>
      <c r="C133" s="97" t="s">
        <v>157</v>
      </c>
      <c r="D133" s="81"/>
      <c r="E133" s="81">
        <v>1</v>
      </c>
      <c r="F133" s="81">
        <f t="shared" si="70"/>
        <v>1</v>
      </c>
      <c r="G133" s="118"/>
      <c r="H133" s="119"/>
      <c r="I133" s="118"/>
      <c r="J133" s="55"/>
      <c r="K133" s="55"/>
      <c r="L133" s="55"/>
      <c r="M133" s="55"/>
      <c r="N133" s="55"/>
      <c r="O133" s="55"/>
      <c r="P133" s="55"/>
      <c r="Q133" s="55"/>
      <c r="R133" s="55"/>
      <c r="S133" s="55"/>
      <c r="T133" s="85"/>
      <c r="U133" s="85"/>
      <c r="V133" s="38"/>
      <c r="W133" s="74"/>
      <c r="X133" s="86" t="s">
        <v>59</v>
      </c>
      <c r="Z133" s="55"/>
      <c r="AA133" s="56"/>
      <c r="AB133" s="57"/>
    </row>
    <row r="134" spans="1:38" s="58" customFormat="1" ht="39.950000000000003" customHeight="1">
      <c r="A134" s="33" t="s">
        <v>46</v>
      </c>
      <c r="B134" s="159" t="s">
        <v>51</v>
      </c>
      <c r="C134" s="160"/>
      <c r="D134" s="50"/>
      <c r="E134" s="50"/>
      <c r="F134" s="81">
        <f t="shared" si="70"/>
        <v>0</v>
      </c>
      <c r="G134" s="51"/>
      <c r="H134" s="51"/>
      <c r="I134" s="51"/>
      <c r="J134" s="51"/>
      <c r="K134" s="51"/>
      <c r="L134" s="51"/>
      <c r="M134" s="51"/>
      <c r="N134" s="51"/>
      <c r="O134" s="51"/>
      <c r="P134" s="51"/>
      <c r="Q134" s="51"/>
      <c r="R134" s="52"/>
      <c r="S134" s="52"/>
      <c r="T134" s="53"/>
      <c r="U134" s="53"/>
      <c r="V134" s="38"/>
      <c r="W134" s="54"/>
      <c r="X134" s="18"/>
      <c r="Y134" s="2"/>
      <c r="Z134" s="55"/>
      <c r="AA134" s="56"/>
      <c r="AB134" s="57"/>
      <c r="AC134" s="2"/>
      <c r="AD134" s="2"/>
      <c r="AE134" s="2"/>
      <c r="AF134" s="2"/>
      <c r="AG134" s="2"/>
      <c r="AH134" s="2"/>
      <c r="AI134" s="2"/>
      <c r="AJ134" s="2"/>
      <c r="AK134" s="2"/>
      <c r="AL134" s="2"/>
    </row>
    <row r="135" spans="1:38" s="58" customFormat="1" ht="24.95" customHeight="1">
      <c r="A135" s="33" t="s">
        <v>52</v>
      </c>
      <c r="B135" s="159" t="s">
        <v>53</v>
      </c>
      <c r="C135" s="160"/>
      <c r="D135" s="50"/>
      <c r="E135" s="50"/>
      <c r="F135" s="81">
        <f t="shared" si="70"/>
        <v>0</v>
      </c>
      <c r="G135" s="51"/>
      <c r="H135" s="51"/>
      <c r="I135" s="51"/>
      <c r="J135" s="51"/>
      <c r="K135" s="51"/>
      <c r="L135" s="51"/>
      <c r="M135" s="51"/>
      <c r="N135" s="51"/>
      <c r="O135" s="51"/>
      <c r="P135" s="51"/>
      <c r="Q135" s="51"/>
      <c r="R135" s="52"/>
      <c r="S135" s="52"/>
      <c r="T135" s="53"/>
      <c r="U135" s="53"/>
      <c r="V135" s="38"/>
      <c r="W135" s="54"/>
      <c r="X135" s="18"/>
      <c r="Y135" s="2"/>
      <c r="Z135" s="55"/>
      <c r="AA135" s="56"/>
      <c r="AB135" s="57"/>
      <c r="AC135" s="2"/>
      <c r="AD135" s="2"/>
      <c r="AE135" s="2"/>
      <c r="AF135" s="2"/>
      <c r="AG135" s="2"/>
      <c r="AH135" s="2"/>
      <c r="AI135" s="2"/>
      <c r="AJ135" s="2"/>
      <c r="AK135" s="2"/>
      <c r="AL135" s="2"/>
    </row>
    <row r="136" spans="1:38" s="70" customFormat="1" ht="24.95" customHeight="1">
      <c r="A136" s="69">
        <v>1</v>
      </c>
      <c r="B136" s="157" t="s">
        <v>57</v>
      </c>
      <c r="C136" s="158"/>
      <c r="D136" s="29"/>
      <c r="E136" s="29"/>
      <c r="F136" s="81">
        <f t="shared" si="70"/>
        <v>0</v>
      </c>
      <c r="G136" s="30"/>
      <c r="H136" s="76"/>
      <c r="I136" s="30"/>
      <c r="J136" s="30"/>
      <c r="K136" s="30"/>
      <c r="L136" s="30"/>
      <c r="M136" s="30"/>
      <c r="N136" s="30"/>
      <c r="O136" s="30"/>
      <c r="P136" s="30"/>
      <c r="Q136" s="30"/>
      <c r="R136" s="30"/>
      <c r="S136" s="30"/>
      <c r="T136" s="29"/>
      <c r="U136" s="29"/>
      <c r="V136" s="29"/>
      <c r="W136" s="54"/>
      <c r="X136" s="29"/>
      <c r="Z136" s="30" t="e">
        <f>+Z137+#REF!+#REF!+#REF!</f>
        <v>#REF!</v>
      </c>
      <c r="AA136" s="71" t="e">
        <f>+AA137+#REF!+#REF!+#REF!</f>
        <v>#REF!</v>
      </c>
      <c r="AB136" s="72"/>
    </row>
    <row r="137" spans="1:38" ht="24.95" customHeight="1">
      <c r="A137" s="69"/>
      <c r="B137" s="69" t="s">
        <v>58</v>
      </c>
      <c r="C137" s="73" t="s">
        <v>48</v>
      </c>
      <c r="D137" s="74"/>
      <c r="E137" s="74"/>
      <c r="F137" s="81">
        <f t="shared" si="70"/>
        <v>0</v>
      </c>
      <c r="G137" s="75"/>
      <c r="H137" s="76"/>
      <c r="I137" s="75"/>
      <c r="J137" s="75"/>
      <c r="K137" s="75"/>
      <c r="L137" s="75"/>
      <c r="M137" s="75"/>
      <c r="N137" s="75"/>
      <c r="O137" s="75"/>
      <c r="P137" s="75"/>
      <c r="Q137" s="75"/>
      <c r="R137" s="75"/>
      <c r="S137" s="75"/>
      <c r="T137" s="74"/>
      <c r="U137" s="74"/>
      <c r="V137" s="74"/>
      <c r="W137" s="77"/>
      <c r="X137" s="74"/>
      <c r="Z137" s="75">
        <f>SUM(Z138:Z144)</f>
        <v>0</v>
      </c>
      <c r="AA137" s="78">
        <f>SUM(AA138:AA144)</f>
        <v>0</v>
      </c>
      <c r="AB137" s="57"/>
    </row>
    <row r="138" spans="1:38" ht="25.5" customHeight="1">
      <c r="A138" s="79"/>
      <c r="B138" s="79">
        <f>IF(C138="","",COUNTA($C$138:$C138))</f>
        <v>1</v>
      </c>
      <c r="C138" s="97" t="s">
        <v>158</v>
      </c>
      <c r="D138" s="81">
        <f t="shared" ref="D138:D144" si="72">IF(C138&lt;&gt;"", 1, "")</f>
        <v>1</v>
      </c>
      <c r="E138" s="81"/>
      <c r="F138" s="81">
        <f t="shared" si="70"/>
        <v>1</v>
      </c>
      <c r="G138" s="118">
        <v>2793.72</v>
      </c>
      <c r="H138" s="119">
        <v>8.6534999999999993</v>
      </c>
      <c r="I138" s="118">
        <v>88</v>
      </c>
      <c r="J138" s="55">
        <f t="shared" ref="J138:J144" si="73">IF(AND(0&lt;$G138, G138&lt;=500),1,0)</f>
        <v>0</v>
      </c>
      <c r="K138" s="55">
        <f t="shared" ref="K138:K144" si="74">IF(AND($G138&gt;=500,$G138&lt;1000),1,0)</f>
        <v>0</v>
      </c>
      <c r="L138" s="55">
        <f t="shared" ref="L138:L144" si="75">IF(AND($G138&gt;=1000,$G138&lt;1500),1,0)</f>
        <v>0</v>
      </c>
      <c r="M138" s="55">
        <f t="shared" ref="M138:M144" si="76">IF(AND($G138&gt;=1500,$G138&lt;2000),1,0)</f>
        <v>0</v>
      </c>
      <c r="N138" s="55">
        <f t="shared" ref="N138:N144" si="77">IF(AND($G138&gt;=2000,$G138&lt;3000),1,0)</f>
        <v>1</v>
      </c>
      <c r="O138" s="55">
        <f t="shared" ref="O138:O144" si="78">IF($G138&gt;=3000,1,0)</f>
        <v>0</v>
      </c>
      <c r="P138" s="55"/>
      <c r="Q138" s="55">
        <f t="shared" ref="Q138:Q144" si="79">+D138</f>
        <v>1</v>
      </c>
      <c r="R138" s="55"/>
      <c r="S138" s="55"/>
      <c r="T138" s="85"/>
      <c r="U138" s="85"/>
      <c r="V138" s="38"/>
      <c r="W138" s="29"/>
      <c r="X138" s="90" t="s">
        <v>59</v>
      </c>
      <c r="Z138" s="55"/>
      <c r="AA138" s="56"/>
      <c r="AB138" s="57"/>
    </row>
    <row r="139" spans="1:38" s="58" customFormat="1" ht="24.95" customHeight="1">
      <c r="A139" s="79"/>
      <c r="B139" s="79">
        <f>IF(C139="","",COUNTA($C$138:$C139))</f>
        <v>2</v>
      </c>
      <c r="C139" s="97" t="s">
        <v>159</v>
      </c>
      <c r="D139" s="81">
        <f t="shared" si="72"/>
        <v>1</v>
      </c>
      <c r="E139" s="81"/>
      <c r="F139" s="81">
        <f t="shared" si="70"/>
        <v>1</v>
      </c>
      <c r="G139" s="118">
        <v>2318.66</v>
      </c>
      <c r="H139" s="119">
        <v>5.4569999999999999</v>
      </c>
      <c r="I139" s="118">
        <v>78</v>
      </c>
      <c r="J139" s="55">
        <f t="shared" si="73"/>
        <v>0</v>
      </c>
      <c r="K139" s="55">
        <f t="shared" si="74"/>
        <v>0</v>
      </c>
      <c r="L139" s="55">
        <f t="shared" si="75"/>
        <v>0</v>
      </c>
      <c r="M139" s="55">
        <f t="shared" si="76"/>
        <v>0</v>
      </c>
      <c r="N139" s="55">
        <f t="shared" si="77"/>
        <v>1</v>
      </c>
      <c r="O139" s="55">
        <f t="shared" si="78"/>
        <v>0</v>
      </c>
      <c r="P139" s="55"/>
      <c r="Q139" s="55">
        <f t="shared" si="79"/>
        <v>1</v>
      </c>
      <c r="R139" s="52"/>
      <c r="S139" s="52"/>
      <c r="T139" s="53"/>
      <c r="U139" s="53"/>
      <c r="V139" s="38"/>
      <c r="W139" s="29"/>
      <c r="X139" s="18"/>
      <c r="Y139" s="2"/>
      <c r="Z139" s="55"/>
      <c r="AA139" s="56"/>
      <c r="AB139" s="57"/>
      <c r="AC139" s="2"/>
      <c r="AD139" s="2"/>
      <c r="AE139" s="2"/>
      <c r="AF139" s="2"/>
      <c r="AG139" s="2"/>
      <c r="AH139" s="2"/>
      <c r="AI139" s="2"/>
      <c r="AJ139" s="2"/>
      <c r="AK139" s="2"/>
      <c r="AL139" s="2"/>
    </row>
    <row r="140" spans="1:38" s="58" customFormat="1" ht="24.95" customHeight="1">
      <c r="A140" s="79"/>
      <c r="B140" s="79">
        <f>IF(C140="","",COUNTA($C$138:$C140))</f>
        <v>3</v>
      </c>
      <c r="C140" s="97" t="s">
        <v>160</v>
      </c>
      <c r="D140" s="81">
        <f t="shared" si="72"/>
        <v>1</v>
      </c>
      <c r="E140" s="81"/>
      <c r="F140" s="81">
        <f t="shared" si="70"/>
        <v>1</v>
      </c>
      <c r="G140" s="118">
        <v>3508.69</v>
      </c>
      <c r="H140" s="119">
        <v>7.0274999999999999</v>
      </c>
      <c r="I140" s="118">
        <v>98</v>
      </c>
      <c r="J140" s="55">
        <f t="shared" si="73"/>
        <v>0</v>
      </c>
      <c r="K140" s="55">
        <f t="shared" si="74"/>
        <v>0</v>
      </c>
      <c r="L140" s="55">
        <f t="shared" si="75"/>
        <v>0</v>
      </c>
      <c r="M140" s="55">
        <f t="shared" si="76"/>
        <v>0</v>
      </c>
      <c r="N140" s="55">
        <f t="shared" si="77"/>
        <v>0</v>
      </c>
      <c r="O140" s="55">
        <f t="shared" si="78"/>
        <v>1</v>
      </c>
      <c r="P140" s="55"/>
      <c r="Q140" s="55">
        <f t="shared" si="79"/>
        <v>1</v>
      </c>
      <c r="R140" s="52"/>
      <c r="S140" s="52"/>
      <c r="T140" s="53"/>
      <c r="U140" s="53"/>
      <c r="V140" s="38"/>
      <c r="W140" s="29"/>
      <c r="X140" s="18"/>
      <c r="Y140" s="2"/>
      <c r="Z140" s="55"/>
      <c r="AA140" s="56"/>
      <c r="AB140" s="57"/>
      <c r="AC140" s="2"/>
      <c r="AD140" s="2"/>
      <c r="AE140" s="2"/>
      <c r="AF140" s="2"/>
      <c r="AG140" s="2"/>
      <c r="AH140" s="2"/>
      <c r="AI140" s="2"/>
      <c r="AJ140" s="2"/>
      <c r="AK140" s="2"/>
      <c r="AL140" s="2"/>
    </row>
    <row r="141" spans="1:38" s="58" customFormat="1" ht="24.95" customHeight="1">
      <c r="A141" s="79"/>
      <c r="B141" s="79">
        <f>IF(C141="","",COUNTA($C$138:$C141))</f>
        <v>4</v>
      </c>
      <c r="C141" s="97" t="s">
        <v>161</v>
      </c>
      <c r="D141" s="81">
        <f t="shared" si="72"/>
        <v>1</v>
      </c>
      <c r="E141" s="81"/>
      <c r="F141" s="81">
        <f t="shared" si="70"/>
        <v>1</v>
      </c>
      <c r="G141" s="118">
        <v>4673.34</v>
      </c>
      <c r="H141" s="119">
        <v>12.962999999999999</v>
      </c>
      <c r="I141" s="118">
        <v>161</v>
      </c>
      <c r="J141" s="55">
        <f t="shared" si="73"/>
        <v>0</v>
      </c>
      <c r="K141" s="55">
        <f t="shared" si="74"/>
        <v>0</v>
      </c>
      <c r="L141" s="55">
        <f t="shared" si="75"/>
        <v>0</v>
      </c>
      <c r="M141" s="55">
        <f t="shared" si="76"/>
        <v>0</v>
      </c>
      <c r="N141" s="55">
        <f t="shared" si="77"/>
        <v>0</v>
      </c>
      <c r="O141" s="55">
        <f t="shared" si="78"/>
        <v>1</v>
      </c>
      <c r="P141" s="55"/>
      <c r="Q141" s="55">
        <f t="shared" si="79"/>
        <v>1</v>
      </c>
      <c r="R141" s="52"/>
      <c r="S141" s="52"/>
      <c r="T141" s="53"/>
      <c r="U141" s="53"/>
      <c r="V141" s="38"/>
      <c r="W141" s="29"/>
      <c r="X141" s="18"/>
      <c r="Y141" s="2"/>
      <c r="Z141" s="55"/>
      <c r="AA141" s="56"/>
      <c r="AB141" s="57"/>
      <c r="AC141" s="2"/>
      <c r="AD141" s="2"/>
      <c r="AE141" s="2"/>
      <c r="AF141" s="2"/>
      <c r="AG141" s="2"/>
      <c r="AH141" s="2"/>
      <c r="AI141" s="2"/>
      <c r="AJ141" s="2"/>
      <c r="AK141" s="2"/>
      <c r="AL141" s="2"/>
    </row>
    <row r="142" spans="1:38" s="58" customFormat="1" ht="24.95" customHeight="1">
      <c r="A142" s="79"/>
      <c r="B142" s="79">
        <f>IF(C142="","",COUNTA($C$138:$C142))</f>
        <v>5</v>
      </c>
      <c r="C142" s="97" t="s">
        <v>162</v>
      </c>
      <c r="D142" s="81">
        <f t="shared" si="72"/>
        <v>1</v>
      </c>
      <c r="E142" s="81"/>
      <c r="F142" s="81">
        <f t="shared" si="70"/>
        <v>1</v>
      </c>
      <c r="G142" s="118">
        <v>3428.38</v>
      </c>
      <c r="H142" s="119">
        <v>9.3469999999999995</v>
      </c>
      <c r="I142" s="118">
        <v>110</v>
      </c>
      <c r="J142" s="55">
        <f t="shared" si="73"/>
        <v>0</v>
      </c>
      <c r="K142" s="55">
        <f t="shared" si="74"/>
        <v>0</v>
      </c>
      <c r="L142" s="55">
        <f t="shared" si="75"/>
        <v>0</v>
      </c>
      <c r="M142" s="55">
        <f t="shared" si="76"/>
        <v>0</v>
      </c>
      <c r="N142" s="55">
        <f t="shared" si="77"/>
        <v>0</v>
      </c>
      <c r="O142" s="55">
        <f t="shared" si="78"/>
        <v>1</v>
      </c>
      <c r="P142" s="55"/>
      <c r="Q142" s="55">
        <f t="shared" si="79"/>
        <v>1</v>
      </c>
      <c r="R142" s="52"/>
      <c r="S142" s="52"/>
      <c r="T142" s="53"/>
      <c r="U142" s="53"/>
      <c r="V142" s="38"/>
      <c r="W142" s="29"/>
      <c r="X142" s="18"/>
      <c r="Y142" s="2"/>
      <c r="Z142" s="55"/>
      <c r="AA142" s="56"/>
      <c r="AB142" s="57"/>
      <c r="AC142" s="2"/>
      <c r="AD142" s="2"/>
      <c r="AE142" s="2"/>
      <c r="AF142" s="2"/>
      <c r="AG142" s="2"/>
      <c r="AH142" s="2"/>
      <c r="AI142" s="2"/>
      <c r="AJ142" s="2"/>
      <c r="AK142" s="2"/>
      <c r="AL142" s="2"/>
    </row>
    <row r="143" spans="1:38" s="58" customFormat="1" ht="24.95" customHeight="1">
      <c r="A143" s="79"/>
      <c r="B143" s="79">
        <f>IF(C143="","",COUNTA($C$138:$C143))</f>
        <v>6</v>
      </c>
      <c r="C143" s="97" t="s">
        <v>163</v>
      </c>
      <c r="D143" s="81">
        <f t="shared" si="72"/>
        <v>1</v>
      </c>
      <c r="E143" s="81"/>
      <c r="F143" s="81">
        <f t="shared" si="70"/>
        <v>1</v>
      </c>
      <c r="G143" s="118">
        <v>4624.67</v>
      </c>
      <c r="H143" s="119">
        <v>11.811</v>
      </c>
      <c r="I143" s="118">
        <v>165</v>
      </c>
      <c r="J143" s="55">
        <f t="shared" si="73"/>
        <v>0</v>
      </c>
      <c r="K143" s="55">
        <f t="shared" si="74"/>
        <v>0</v>
      </c>
      <c r="L143" s="55">
        <f t="shared" si="75"/>
        <v>0</v>
      </c>
      <c r="M143" s="55">
        <f t="shared" si="76"/>
        <v>0</v>
      </c>
      <c r="N143" s="55">
        <f t="shared" si="77"/>
        <v>0</v>
      </c>
      <c r="O143" s="55">
        <f t="shared" si="78"/>
        <v>1</v>
      </c>
      <c r="P143" s="55"/>
      <c r="Q143" s="55">
        <f t="shared" si="79"/>
        <v>1</v>
      </c>
      <c r="R143" s="52"/>
      <c r="S143" s="52"/>
      <c r="T143" s="53"/>
      <c r="U143" s="53"/>
      <c r="V143" s="38"/>
      <c r="W143" s="29"/>
      <c r="X143" s="18"/>
      <c r="Y143" s="2"/>
      <c r="Z143" s="55"/>
      <c r="AA143" s="56"/>
      <c r="AB143" s="57"/>
      <c r="AC143" s="2"/>
      <c r="AD143" s="2"/>
      <c r="AE143" s="2"/>
      <c r="AF143" s="2"/>
      <c r="AG143" s="2"/>
      <c r="AH143" s="2"/>
      <c r="AI143" s="2"/>
      <c r="AJ143" s="2"/>
      <c r="AK143" s="2"/>
      <c r="AL143" s="2"/>
    </row>
    <row r="144" spans="1:38" s="58" customFormat="1" ht="24.95" customHeight="1">
      <c r="A144" s="79"/>
      <c r="B144" s="79">
        <f>IF(C144="","",COUNTA($C$138:$C144))</f>
        <v>7</v>
      </c>
      <c r="C144" s="97" t="s">
        <v>164</v>
      </c>
      <c r="D144" s="81">
        <f t="shared" si="72"/>
        <v>1</v>
      </c>
      <c r="E144" s="81"/>
      <c r="F144" s="81">
        <f t="shared" si="70"/>
        <v>1</v>
      </c>
      <c r="G144" s="118">
        <v>2237.9899999999998</v>
      </c>
      <c r="H144" s="119">
        <v>5.0149999999999997</v>
      </c>
      <c r="I144" s="118">
        <v>68</v>
      </c>
      <c r="J144" s="55">
        <f t="shared" si="73"/>
        <v>0</v>
      </c>
      <c r="K144" s="55">
        <f t="shared" si="74"/>
        <v>0</v>
      </c>
      <c r="L144" s="55">
        <f t="shared" si="75"/>
        <v>0</v>
      </c>
      <c r="M144" s="55">
        <f t="shared" si="76"/>
        <v>0</v>
      </c>
      <c r="N144" s="55">
        <f t="shared" si="77"/>
        <v>1</v>
      </c>
      <c r="O144" s="55">
        <f t="shared" si="78"/>
        <v>0</v>
      </c>
      <c r="P144" s="55"/>
      <c r="Q144" s="55">
        <f t="shared" si="79"/>
        <v>1</v>
      </c>
      <c r="R144" s="52"/>
      <c r="S144" s="52"/>
      <c r="T144" s="53"/>
      <c r="U144" s="53"/>
      <c r="V144" s="38"/>
      <c r="W144" s="29"/>
      <c r="X144" s="18"/>
      <c r="Y144" s="2"/>
      <c r="Z144" s="55"/>
      <c r="AA144" s="56"/>
      <c r="AB144" s="57"/>
      <c r="AC144" s="2"/>
      <c r="AD144" s="2"/>
      <c r="AE144" s="2"/>
      <c r="AF144" s="2"/>
      <c r="AG144" s="2"/>
      <c r="AH144" s="2"/>
      <c r="AI144" s="2"/>
      <c r="AJ144" s="2"/>
      <c r="AK144" s="2"/>
      <c r="AL144" s="2"/>
    </row>
    <row r="145" spans="1:38" s="70" customFormat="1" ht="24.95" customHeight="1">
      <c r="A145" s="69">
        <v>2</v>
      </c>
      <c r="B145" s="157" t="s">
        <v>62</v>
      </c>
      <c r="C145" s="158"/>
      <c r="D145" s="29">
        <f t="shared" ref="D145:O145" si="80">+D146</f>
        <v>0</v>
      </c>
      <c r="E145" s="29">
        <f t="shared" si="80"/>
        <v>0</v>
      </c>
      <c r="F145" s="81">
        <f t="shared" si="70"/>
        <v>0</v>
      </c>
      <c r="G145" s="30">
        <f t="shared" si="80"/>
        <v>0</v>
      </c>
      <c r="H145" s="76">
        <f t="shared" si="80"/>
        <v>0</v>
      </c>
      <c r="I145" s="30">
        <f t="shared" si="80"/>
        <v>0</v>
      </c>
      <c r="J145" s="30">
        <f t="shared" si="80"/>
        <v>0</v>
      </c>
      <c r="K145" s="30">
        <f t="shared" si="80"/>
        <v>0</v>
      </c>
      <c r="L145" s="30">
        <f t="shared" si="80"/>
        <v>0</v>
      </c>
      <c r="M145" s="30">
        <f t="shared" si="80"/>
        <v>0</v>
      </c>
      <c r="N145" s="30">
        <f t="shared" si="80"/>
        <v>0</v>
      </c>
      <c r="O145" s="30">
        <f t="shared" si="80"/>
        <v>0</v>
      </c>
      <c r="P145" s="30"/>
      <c r="Q145" s="138">
        <f>+E145</f>
        <v>0</v>
      </c>
      <c r="R145" s="30"/>
      <c r="S145" s="30"/>
      <c r="T145" s="29"/>
      <c r="U145" s="29"/>
      <c r="V145" s="29"/>
      <c r="W145" s="54"/>
      <c r="X145" s="29"/>
      <c r="Z145" s="30" t="e">
        <f>+Z146+#REF!+#REF!+#REF!</f>
        <v>#REF!</v>
      </c>
      <c r="AA145" s="71" t="e">
        <f>+AA146+#REF!+#REF!+#REF!</f>
        <v>#REF!</v>
      </c>
      <c r="AB145" s="72"/>
    </row>
    <row r="146" spans="1:38" ht="24.95" customHeight="1">
      <c r="A146" s="79"/>
      <c r="B146" s="69" t="s">
        <v>63</v>
      </c>
      <c r="C146" s="73" t="s">
        <v>48</v>
      </c>
      <c r="D146" s="74">
        <f>SUM(D147:D147)</f>
        <v>0</v>
      </c>
      <c r="E146" s="74">
        <f>SUM(E147:E147)</f>
        <v>0</v>
      </c>
      <c r="F146" s="81">
        <f t="shared" si="70"/>
        <v>0</v>
      </c>
      <c r="G146" s="75">
        <f t="shared" ref="G146:P146" si="81">SUM(G147:G147)</f>
        <v>0</v>
      </c>
      <c r="H146" s="76">
        <f t="shared" si="81"/>
        <v>0</v>
      </c>
      <c r="I146" s="75">
        <f t="shared" si="81"/>
        <v>0</v>
      </c>
      <c r="J146" s="75">
        <f t="shared" si="81"/>
        <v>0</v>
      </c>
      <c r="K146" s="75">
        <f t="shared" si="81"/>
        <v>0</v>
      </c>
      <c r="L146" s="75">
        <f t="shared" si="81"/>
        <v>0</v>
      </c>
      <c r="M146" s="75">
        <f t="shared" si="81"/>
        <v>0</v>
      </c>
      <c r="N146" s="75">
        <f t="shared" si="81"/>
        <v>0</v>
      </c>
      <c r="O146" s="75">
        <f t="shared" si="81"/>
        <v>0</v>
      </c>
      <c r="P146" s="75">
        <f t="shared" si="81"/>
        <v>0</v>
      </c>
      <c r="Q146" s="55">
        <f>+E146</f>
        <v>0</v>
      </c>
      <c r="R146" s="55"/>
      <c r="S146" s="55"/>
      <c r="T146" s="85"/>
      <c r="U146" s="85"/>
      <c r="V146" s="38"/>
      <c r="W146" s="29"/>
      <c r="X146" s="90" t="s">
        <v>59</v>
      </c>
      <c r="Z146" s="55"/>
      <c r="AA146" s="56"/>
      <c r="AB146" s="57"/>
    </row>
    <row r="147" spans="1:38" ht="24.95" customHeight="1">
      <c r="A147" s="79"/>
      <c r="B147" s="79">
        <f>IF(C147="","",COUNTA($C$147:$C147))</f>
        <v>1</v>
      </c>
      <c r="C147" s="97" t="s">
        <v>165</v>
      </c>
      <c r="D147" s="81"/>
      <c r="E147" s="81"/>
      <c r="F147" s="81">
        <f t="shared" si="70"/>
        <v>0</v>
      </c>
      <c r="G147" s="118"/>
      <c r="H147" s="119"/>
      <c r="I147" s="118"/>
      <c r="J147" s="55"/>
      <c r="K147" s="55"/>
      <c r="L147" s="55"/>
      <c r="M147" s="55"/>
      <c r="N147" s="55"/>
      <c r="O147" s="55"/>
      <c r="P147" s="55"/>
      <c r="Q147" s="55">
        <f>+E147</f>
        <v>0</v>
      </c>
      <c r="R147" s="55"/>
      <c r="S147" s="55"/>
      <c r="T147" s="85"/>
      <c r="U147" s="85"/>
      <c r="V147" s="38"/>
      <c r="W147" s="54"/>
      <c r="X147" s="90"/>
      <c r="Z147" s="55"/>
      <c r="AA147" s="56"/>
      <c r="AB147" s="57"/>
    </row>
    <row r="148" spans="1:38" s="58" customFormat="1" ht="36" customHeight="1">
      <c r="A148" s="33" t="s">
        <v>54</v>
      </c>
      <c r="B148" s="159" t="s">
        <v>55</v>
      </c>
      <c r="C148" s="160"/>
      <c r="D148" s="81"/>
      <c r="E148" s="81"/>
      <c r="F148" s="81">
        <f t="shared" si="70"/>
        <v>0</v>
      </c>
      <c r="G148" s="82"/>
      <c r="H148" s="83"/>
      <c r="I148" s="82"/>
      <c r="J148" s="55"/>
      <c r="K148" s="55"/>
      <c r="L148" s="55"/>
      <c r="M148" s="55"/>
      <c r="N148" s="55"/>
      <c r="O148" s="55"/>
      <c r="P148" s="55"/>
      <c r="Q148" s="55"/>
      <c r="R148" s="52"/>
      <c r="S148" s="52"/>
      <c r="T148" s="53"/>
      <c r="U148" s="53"/>
      <c r="V148" s="38"/>
      <c r="W148" s="54"/>
      <c r="X148" s="18"/>
      <c r="Y148" s="2"/>
      <c r="Z148" s="55"/>
      <c r="AA148" s="56"/>
      <c r="AB148" s="57"/>
      <c r="AC148" s="2"/>
      <c r="AD148" s="2"/>
      <c r="AE148" s="2"/>
      <c r="AF148" s="2"/>
      <c r="AG148" s="2"/>
      <c r="AH148" s="2"/>
      <c r="AI148" s="2"/>
      <c r="AJ148" s="2"/>
      <c r="AK148" s="2"/>
      <c r="AL148" s="2"/>
    </row>
    <row r="149" spans="1:38" s="70" customFormat="1" ht="24.95" customHeight="1">
      <c r="A149" s="69">
        <v>1</v>
      </c>
      <c r="B149" s="157" t="s">
        <v>57</v>
      </c>
      <c r="C149" s="158"/>
      <c r="D149" s="29">
        <f t="shared" ref="D149:Q149" si="82">+D150</f>
        <v>0</v>
      </c>
      <c r="E149" s="29">
        <f t="shared" si="82"/>
        <v>0</v>
      </c>
      <c r="F149" s="81">
        <f t="shared" si="70"/>
        <v>0</v>
      </c>
      <c r="G149" s="29">
        <f t="shared" si="82"/>
        <v>0</v>
      </c>
      <c r="H149" s="29">
        <f t="shared" si="82"/>
        <v>0</v>
      </c>
      <c r="I149" s="29">
        <f t="shared" si="82"/>
        <v>0</v>
      </c>
      <c r="J149" s="29">
        <f t="shared" si="82"/>
        <v>0</v>
      </c>
      <c r="K149" s="29">
        <f t="shared" si="82"/>
        <v>0</v>
      </c>
      <c r="L149" s="29">
        <f t="shared" si="82"/>
        <v>0</v>
      </c>
      <c r="M149" s="29">
        <f t="shared" si="82"/>
        <v>0</v>
      </c>
      <c r="N149" s="29">
        <f t="shared" si="82"/>
        <v>0</v>
      </c>
      <c r="O149" s="29">
        <f t="shared" si="82"/>
        <v>0</v>
      </c>
      <c r="P149" s="29">
        <f t="shared" si="82"/>
        <v>0</v>
      </c>
      <c r="Q149" s="29">
        <f t="shared" si="82"/>
        <v>0</v>
      </c>
      <c r="R149" s="30"/>
      <c r="S149" s="30"/>
      <c r="T149" s="29"/>
      <c r="U149" s="29"/>
      <c r="V149" s="29"/>
      <c r="W149" s="54"/>
      <c r="X149" s="29"/>
      <c r="Z149" s="30" t="e">
        <f>+Z150+Z170+#REF!+#REF!</f>
        <v>#REF!</v>
      </c>
      <c r="AA149" s="71" t="e">
        <f>+AA150+AA170+#REF!+#REF!</f>
        <v>#REF!</v>
      </c>
      <c r="AB149" s="72"/>
    </row>
    <row r="150" spans="1:38" ht="24.95" customHeight="1">
      <c r="A150" s="69"/>
      <c r="B150" s="69" t="s">
        <v>58</v>
      </c>
      <c r="C150" s="73" t="s">
        <v>48</v>
      </c>
      <c r="D150" s="74">
        <f>SUM(D151:D152)</f>
        <v>0</v>
      </c>
      <c r="E150" s="74">
        <f>SUM(E151:E152)</f>
        <v>0</v>
      </c>
      <c r="F150" s="81">
        <f t="shared" si="70"/>
        <v>0</v>
      </c>
      <c r="G150" s="74">
        <f t="shared" ref="G150:Q150" si="83">SUM(G151:G152)</f>
        <v>0</v>
      </c>
      <c r="H150" s="74">
        <f t="shared" si="83"/>
        <v>0</v>
      </c>
      <c r="I150" s="74">
        <f t="shared" si="83"/>
        <v>0</v>
      </c>
      <c r="J150" s="74">
        <f t="shared" si="83"/>
        <v>0</v>
      </c>
      <c r="K150" s="74">
        <f t="shared" si="83"/>
        <v>0</v>
      </c>
      <c r="L150" s="74">
        <f t="shared" si="83"/>
        <v>0</v>
      </c>
      <c r="M150" s="74">
        <f t="shared" si="83"/>
        <v>0</v>
      </c>
      <c r="N150" s="74">
        <f t="shared" si="83"/>
        <v>0</v>
      </c>
      <c r="O150" s="74">
        <f t="shared" si="83"/>
        <v>0</v>
      </c>
      <c r="P150" s="74">
        <f t="shared" si="83"/>
        <v>0</v>
      </c>
      <c r="Q150" s="74">
        <f t="shared" si="83"/>
        <v>0</v>
      </c>
      <c r="R150" s="75"/>
      <c r="S150" s="75"/>
      <c r="T150" s="74"/>
      <c r="U150" s="74"/>
      <c r="V150" s="74"/>
      <c r="W150" s="77"/>
      <c r="X150" s="74"/>
      <c r="Z150" s="75">
        <f>SUM(Z151:Z152)</f>
        <v>0</v>
      </c>
      <c r="AA150" s="78">
        <f>SUM(AA151:AA152)</f>
        <v>0</v>
      </c>
      <c r="AB150" s="57"/>
    </row>
    <row r="151" spans="1:38" ht="24.95" hidden="1" customHeight="1">
      <c r="A151" s="79"/>
      <c r="B151" s="79"/>
      <c r="C151" s="80"/>
      <c r="D151" s="81" t="str">
        <f>IF(C151&lt;&gt;"", 1, "")</f>
        <v/>
      </c>
      <c r="E151" s="81"/>
      <c r="F151" s="81"/>
      <c r="G151" s="82"/>
      <c r="H151" s="83"/>
      <c r="I151" s="82"/>
      <c r="J151" s="55">
        <f>IF(AND(0&lt;$G151, G151&lt;=500),1,0)</f>
        <v>0</v>
      </c>
      <c r="K151" s="55">
        <f>IF(AND($G151&gt;=500,$G151&lt;1000),1,0)</f>
        <v>0</v>
      </c>
      <c r="L151" s="55">
        <f>IF(AND($G151&gt;=1000,$G151&lt;1500),1,0)</f>
        <v>0</v>
      </c>
      <c r="M151" s="55">
        <f>IF(AND($G151&gt;=1500,$G151&lt;2000),1,0)</f>
        <v>0</v>
      </c>
      <c r="N151" s="55">
        <f>IF(AND($G151&gt;=2000,$G151&lt;3000),1,0)</f>
        <v>0</v>
      </c>
      <c r="O151" s="55">
        <f>IF($G151&gt;=3000,1,0)</f>
        <v>0</v>
      </c>
      <c r="P151" s="55"/>
      <c r="Q151" s="55">
        <f>+E151</f>
        <v>0</v>
      </c>
      <c r="R151" s="55"/>
      <c r="S151" s="55"/>
      <c r="T151" s="85"/>
      <c r="U151" s="85"/>
      <c r="V151" s="38"/>
      <c r="W151" s="29"/>
      <c r="X151" s="90" t="s">
        <v>59</v>
      </c>
      <c r="Z151" s="55"/>
      <c r="AA151" s="56"/>
      <c r="AB151" s="57"/>
    </row>
    <row r="152" spans="1:38" s="58" customFormat="1" ht="24.95" hidden="1" customHeight="1">
      <c r="A152" s="79"/>
      <c r="B152" s="79"/>
      <c r="C152" s="80"/>
      <c r="D152" s="81" t="str">
        <f>IF(C152&lt;&gt;"", 1, "")</f>
        <v/>
      </c>
      <c r="E152" s="81"/>
      <c r="F152" s="81"/>
      <c r="G152" s="82">
        <v>0</v>
      </c>
      <c r="H152" s="83"/>
      <c r="I152" s="82"/>
      <c r="J152" s="55">
        <f>IF(AND(0&lt;$G152, G152&lt;=500),1,0)</f>
        <v>0</v>
      </c>
      <c r="K152" s="55">
        <f>IF(AND($G152&gt;=500,$G152&lt;1000),1,0)</f>
        <v>0</v>
      </c>
      <c r="L152" s="55">
        <f>IF(AND($G152&gt;=1000,$G152&lt;1500),1,0)</f>
        <v>0</v>
      </c>
      <c r="M152" s="55">
        <f>IF(AND($G152&gt;=1500,$G152&lt;2000),1,0)</f>
        <v>0</v>
      </c>
      <c r="N152" s="55">
        <f>IF(AND($G152&gt;=2000,$G152&lt;3000),1,0)</f>
        <v>0</v>
      </c>
      <c r="O152" s="55">
        <f>IF($G152&gt;=3000,1,0)</f>
        <v>0</v>
      </c>
      <c r="P152" s="55"/>
      <c r="Q152" s="55">
        <f>+E152</f>
        <v>0</v>
      </c>
      <c r="R152" s="52"/>
      <c r="S152" s="52"/>
      <c r="T152" s="53"/>
      <c r="U152" s="53"/>
      <c r="V152" s="38"/>
      <c r="W152" s="29"/>
      <c r="X152" s="18"/>
      <c r="Y152" s="2"/>
      <c r="Z152" s="55"/>
      <c r="AA152" s="56"/>
      <c r="AB152" s="57"/>
      <c r="AC152" s="2"/>
      <c r="AD152" s="2"/>
      <c r="AE152" s="2"/>
      <c r="AF152" s="2"/>
      <c r="AG152" s="2"/>
      <c r="AH152" s="2"/>
      <c r="AI152" s="2"/>
      <c r="AJ152" s="2"/>
      <c r="AK152" s="2"/>
      <c r="AL152" s="2"/>
    </row>
    <row r="153" spans="1:38" s="70" customFormat="1" ht="24.95" customHeight="1">
      <c r="A153" s="69">
        <v>2</v>
      </c>
      <c r="B153" s="157" t="s">
        <v>62</v>
      </c>
      <c r="C153" s="158"/>
      <c r="D153" s="29">
        <f t="shared" ref="D153:Q153" si="84">+D154</f>
        <v>0</v>
      </c>
      <c r="E153" s="29">
        <f t="shared" si="84"/>
        <v>0</v>
      </c>
      <c r="F153" s="81">
        <f t="shared" si="70"/>
        <v>0</v>
      </c>
      <c r="G153" s="29">
        <f t="shared" si="84"/>
        <v>0</v>
      </c>
      <c r="H153" s="29">
        <f t="shared" si="84"/>
        <v>0</v>
      </c>
      <c r="I153" s="29">
        <f t="shared" si="84"/>
        <v>0</v>
      </c>
      <c r="J153" s="29">
        <f t="shared" si="84"/>
        <v>0</v>
      </c>
      <c r="K153" s="29">
        <f t="shared" si="84"/>
        <v>0</v>
      </c>
      <c r="L153" s="29">
        <f t="shared" si="84"/>
        <v>0</v>
      </c>
      <c r="M153" s="29">
        <f t="shared" si="84"/>
        <v>0</v>
      </c>
      <c r="N153" s="29">
        <f t="shared" si="84"/>
        <v>0</v>
      </c>
      <c r="O153" s="29">
        <f t="shared" si="84"/>
        <v>0</v>
      </c>
      <c r="P153" s="29">
        <f t="shared" si="84"/>
        <v>0</v>
      </c>
      <c r="Q153" s="29">
        <f t="shared" si="84"/>
        <v>0</v>
      </c>
      <c r="R153" s="30"/>
      <c r="S153" s="30"/>
      <c r="T153" s="29"/>
      <c r="U153" s="29"/>
      <c r="V153" s="29"/>
      <c r="W153" s="54"/>
      <c r="X153" s="29"/>
      <c r="Z153" s="30" t="e">
        <f>+Z154+Z174+#REF!+#REF!</f>
        <v>#REF!</v>
      </c>
      <c r="AA153" s="71" t="e">
        <f>+AA154+AA174+#REF!+#REF!</f>
        <v>#REF!</v>
      </c>
      <c r="AB153" s="72"/>
    </row>
    <row r="154" spans="1:38" ht="24.95" customHeight="1">
      <c r="A154" s="79"/>
      <c r="B154" s="69" t="s">
        <v>63</v>
      </c>
      <c r="C154" s="73" t="s">
        <v>48</v>
      </c>
      <c r="D154" s="74">
        <f t="shared" ref="D154:Q154" si="85">SUM(D155:D156)</f>
        <v>0</v>
      </c>
      <c r="E154" s="74">
        <f t="shared" si="85"/>
        <v>0</v>
      </c>
      <c r="F154" s="81">
        <f t="shared" si="70"/>
        <v>0</v>
      </c>
      <c r="G154" s="74">
        <f t="shared" si="85"/>
        <v>0</v>
      </c>
      <c r="H154" s="74">
        <f t="shared" si="85"/>
        <v>0</v>
      </c>
      <c r="I154" s="74">
        <f t="shared" si="85"/>
        <v>0</v>
      </c>
      <c r="J154" s="74">
        <f t="shared" si="85"/>
        <v>0</v>
      </c>
      <c r="K154" s="74">
        <f t="shared" si="85"/>
        <v>0</v>
      </c>
      <c r="L154" s="74">
        <f t="shared" si="85"/>
        <v>0</v>
      </c>
      <c r="M154" s="74">
        <f t="shared" si="85"/>
        <v>0</v>
      </c>
      <c r="N154" s="74">
        <f t="shared" si="85"/>
        <v>0</v>
      </c>
      <c r="O154" s="74">
        <f t="shared" si="85"/>
        <v>0</v>
      </c>
      <c r="P154" s="74">
        <f t="shared" si="85"/>
        <v>0</v>
      </c>
      <c r="Q154" s="74">
        <f t="shared" si="85"/>
        <v>0</v>
      </c>
      <c r="R154" s="55"/>
      <c r="S154" s="55"/>
      <c r="T154" s="85"/>
      <c r="U154" s="85"/>
      <c r="V154" s="38"/>
      <c r="W154" s="29"/>
      <c r="X154" s="90" t="s">
        <v>59</v>
      </c>
      <c r="Z154" s="55"/>
      <c r="AA154" s="56"/>
      <c r="AB154" s="57"/>
    </row>
    <row r="155" spans="1:38" ht="24.95" hidden="1" customHeight="1">
      <c r="A155" s="79"/>
      <c r="B155" s="69"/>
      <c r="C155" s="73"/>
      <c r="D155" s="81"/>
      <c r="E155" s="81" t="str">
        <f>IF(C155&lt;&gt;"", 1, "")</f>
        <v/>
      </c>
      <c r="F155" s="81"/>
      <c r="G155" s="82"/>
      <c r="H155" s="83"/>
      <c r="I155" s="82"/>
      <c r="J155" s="55">
        <f>IF(AND(0&lt;$G155, G155&lt;=500),1,0)</f>
        <v>0</v>
      </c>
      <c r="K155" s="55">
        <f>IF(AND($G155&gt;=500,$G155&lt;1000),1,0)</f>
        <v>0</v>
      </c>
      <c r="L155" s="55">
        <f>IF(AND($G155&gt;=1000,$G155&lt;1500),1,0)</f>
        <v>0</v>
      </c>
      <c r="M155" s="55">
        <f>IF(AND($G155&gt;=1500,$G155&lt;2000),1,0)</f>
        <v>0</v>
      </c>
      <c r="N155" s="55">
        <f>IF(AND($G155&gt;=2000,$G155&lt;3000),1,0)</f>
        <v>0</v>
      </c>
      <c r="O155" s="55">
        <f>IF($G155&gt;=3000,1,0)</f>
        <v>0</v>
      </c>
      <c r="P155" s="55"/>
      <c r="Q155" s="55" t="str">
        <f>+E155</f>
        <v/>
      </c>
      <c r="R155" s="55"/>
      <c r="S155" s="55"/>
      <c r="T155" s="85"/>
      <c r="U155" s="85"/>
      <c r="V155" s="38"/>
      <c r="W155" s="54"/>
      <c r="X155" s="90"/>
      <c r="Z155" s="55"/>
      <c r="AA155" s="56"/>
      <c r="AB155" s="57"/>
    </row>
    <row r="156" spans="1:38" ht="24.95" hidden="1" customHeight="1">
      <c r="A156" s="79"/>
      <c r="B156" s="69"/>
      <c r="C156" s="73"/>
      <c r="D156" s="81"/>
      <c r="E156" s="81" t="str">
        <f>IF(C156&lt;&gt;"", 1, "")</f>
        <v/>
      </c>
      <c r="F156" s="81"/>
      <c r="G156" s="82"/>
      <c r="H156" s="83"/>
      <c r="I156" s="82"/>
      <c r="J156" s="55">
        <f>IF(AND(0&lt;$G156, G156&lt;=500),1,0)</f>
        <v>0</v>
      </c>
      <c r="K156" s="55">
        <f>IF(AND($G156&gt;=500,$G156&lt;1000),1,0)</f>
        <v>0</v>
      </c>
      <c r="L156" s="55">
        <f>IF(AND($G156&gt;=1000,$G156&lt;1500),1,0)</f>
        <v>0</v>
      </c>
      <c r="M156" s="55">
        <f>IF(AND($G156&gt;=1500,$G156&lt;2000),1,0)</f>
        <v>0</v>
      </c>
      <c r="N156" s="55">
        <f>IF(AND($G156&gt;=2000,$G156&lt;3000),1,0)</f>
        <v>0</v>
      </c>
      <c r="O156" s="55">
        <f>IF($G156&gt;=3000,1,0)</f>
        <v>0</v>
      </c>
      <c r="P156" s="55"/>
      <c r="Q156" s="55" t="str">
        <f>+E156</f>
        <v/>
      </c>
      <c r="R156" s="55"/>
      <c r="S156" s="55"/>
      <c r="T156" s="85"/>
      <c r="U156" s="85"/>
      <c r="V156" s="38"/>
      <c r="W156" s="54"/>
      <c r="X156" s="90"/>
      <c r="Z156" s="55"/>
      <c r="AA156" s="56"/>
      <c r="AB156" s="57"/>
    </row>
    <row r="157" spans="1:38" s="63" customFormat="1" ht="30" customHeight="1">
      <c r="A157" s="59" t="s">
        <v>67</v>
      </c>
      <c r="B157" s="162" t="s">
        <v>166</v>
      </c>
      <c r="C157" s="163"/>
      <c r="D157" s="49"/>
      <c r="E157" s="49"/>
      <c r="F157" s="81">
        <f t="shared" ref="F157:F182" si="86">+E157+D157</f>
        <v>0</v>
      </c>
      <c r="G157" s="60"/>
      <c r="H157" s="60"/>
      <c r="I157" s="60"/>
      <c r="J157" s="60"/>
      <c r="K157" s="60"/>
      <c r="L157" s="60"/>
      <c r="M157" s="60"/>
      <c r="N157" s="60"/>
      <c r="O157" s="60"/>
      <c r="P157" s="60"/>
      <c r="Q157" s="60"/>
      <c r="R157" s="60"/>
      <c r="S157" s="60"/>
      <c r="T157" s="49"/>
      <c r="U157" s="49"/>
      <c r="V157" s="49"/>
      <c r="W157" s="100"/>
      <c r="X157" s="101"/>
      <c r="Z157" s="60" t="e">
        <f>+Z159+Z191</f>
        <v>#REF!</v>
      </c>
      <c r="AA157" s="64" t="e">
        <f>+AA159+AA191</f>
        <v>#REF!</v>
      </c>
      <c r="AB157" s="65"/>
    </row>
    <row r="158" spans="1:38" s="67" customFormat="1" ht="39.950000000000003" customHeight="1">
      <c r="A158" s="33" t="s">
        <v>38</v>
      </c>
      <c r="B158" s="159" t="s">
        <v>50</v>
      </c>
      <c r="C158" s="160"/>
      <c r="D158" s="29"/>
      <c r="E158" s="29"/>
      <c r="F158" s="81">
        <f t="shared" si="86"/>
        <v>0</v>
      </c>
      <c r="G158" s="30"/>
      <c r="H158" s="30"/>
      <c r="I158" s="30"/>
      <c r="J158" s="30"/>
      <c r="K158" s="30"/>
      <c r="L158" s="30"/>
      <c r="M158" s="30"/>
      <c r="N158" s="30"/>
      <c r="O158" s="30"/>
      <c r="P158" s="30"/>
      <c r="Q158" s="30"/>
      <c r="R158" s="21"/>
      <c r="S158" s="21"/>
      <c r="T158" s="29"/>
      <c r="U158" s="29"/>
      <c r="V158" s="6"/>
      <c r="W158" s="27"/>
      <c r="X158" s="6"/>
      <c r="Z158" s="21"/>
      <c r="AA158" s="32"/>
      <c r="AB158" s="68"/>
    </row>
    <row r="159" spans="1:38" s="70" customFormat="1" ht="30" customHeight="1">
      <c r="A159" s="69">
        <v>1</v>
      </c>
      <c r="B159" s="157" t="s">
        <v>57</v>
      </c>
      <c r="C159" s="158"/>
      <c r="D159" s="29"/>
      <c r="E159" s="29"/>
      <c r="F159" s="81">
        <f t="shared" si="86"/>
        <v>0</v>
      </c>
      <c r="G159" s="30"/>
      <c r="H159" s="30"/>
      <c r="I159" s="30"/>
      <c r="J159" s="30"/>
      <c r="K159" s="30"/>
      <c r="L159" s="30"/>
      <c r="M159" s="30"/>
      <c r="N159" s="30"/>
      <c r="O159" s="30"/>
      <c r="P159" s="30"/>
      <c r="Q159" s="30"/>
      <c r="R159" s="30"/>
      <c r="S159" s="30"/>
      <c r="T159" s="29"/>
      <c r="U159" s="29"/>
      <c r="V159" s="29"/>
      <c r="W159" s="77"/>
      <c r="X159" s="74"/>
      <c r="Z159" s="30" t="e">
        <f>+Z160+Z168+Z183+#REF!</f>
        <v>#REF!</v>
      </c>
      <c r="AA159" s="71" t="e">
        <f>+AA160+AA168+AA183+#REF!</f>
        <v>#REF!</v>
      </c>
      <c r="AB159" s="72"/>
    </row>
    <row r="160" spans="1:38" ht="30" customHeight="1">
      <c r="A160" s="69"/>
      <c r="B160" s="69" t="s">
        <v>58</v>
      </c>
      <c r="C160" s="73" t="s">
        <v>40</v>
      </c>
      <c r="D160" s="74"/>
      <c r="E160" s="74"/>
      <c r="F160" s="81">
        <f t="shared" si="86"/>
        <v>0</v>
      </c>
      <c r="G160" s="75"/>
      <c r="H160" s="76"/>
      <c r="I160" s="75"/>
      <c r="J160" s="75"/>
      <c r="K160" s="75"/>
      <c r="L160" s="75"/>
      <c r="M160" s="75"/>
      <c r="N160" s="75"/>
      <c r="O160" s="75"/>
      <c r="P160" s="75"/>
      <c r="Q160" s="75"/>
      <c r="R160" s="75"/>
      <c r="S160" s="75"/>
      <c r="T160" s="74"/>
      <c r="U160" s="74"/>
      <c r="V160" s="74"/>
      <c r="W160" s="54"/>
      <c r="X160" s="29"/>
      <c r="Z160" s="75">
        <f>SUM(Z161:Z167)</f>
        <v>7</v>
      </c>
      <c r="AA160" s="78">
        <f>SUM(AA161:AA167)</f>
        <v>0</v>
      </c>
      <c r="AB160" s="57"/>
    </row>
    <row r="161" spans="1:28" ht="30" customHeight="1">
      <c r="A161" s="79"/>
      <c r="B161" s="79">
        <f>IF(C161="","",COUNTA($C$161:$C161))</f>
        <v>1</v>
      </c>
      <c r="C161" s="97" t="s">
        <v>167</v>
      </c>
      <c r="D161" s="81">
        <f>IF(C161&lt;&gt;"", 1, "")</f>
        <v>1</v>
      </c>
      <c r="E161" s="81"/>
      <c r="F161" s="81">
        <f t="shared" si="86"/>
        <v>1</v>
      </c>
      <c r="G161" s="118">
        <v>1062.5</v>
      </c>
      <c r="H161" s="119">
        <v>3.952</v>
      </c>
      <c r="I161" s="118">
        <v>76</v>
      </c>
      <c r="J161" s="55">
        <f>IF(AND(0&lt;$G161, G161&lt;=500),1,0)</f>
        <v>0</v>
      </c>
      <c r="K161" s="55">
        <f t="shared" ref="K161:K167" si="87">IF(AND($G161&gt;=500,$G161&lt;1000),1,0)</f>
        <v>0</v>
      </c>
      <c r="L161" s="55">
        <f t="shared" ref="L161:L167" si="88">IF(AND($G161&gt;=1000,$G161&lt;1500),1,0)</f>
        <v>1</v>
      </c>
      <c r="M161" s="55">
        <f t="shared" ref="M161:M167" si="89">IF(AND($G161&gt;=1500,$G161&lt;2000),1,0)</f>
        <v>0</v>
      </c>
      <c r="N161" s="55">
        <f t="shared" ref="N161:N167" si="90">IF(AND($G161&gt;=2000,$G161&lt;3000),1,0)</f>
        <v>0</v>
      </c>
      <c r="O161" s="55">
        <f t="shared" ref="O161:O167" si="91">IF($G161&gt;=3000,1,0)</f>
        <v>0</v>
      </c>
      <c r="P161" s="55">
        <f>+F161</f>
        <v>1</v>
      </c>
      <c r="Q161" s="55"/>
      <c r="R161" s="55"/>
      <c r="S161" s="55"/>
      <c r="T161" s="85"/>
      <c r="U161" s="85"/>
      <c r="V161" s="38"/>
      <c r="W161" s="74"/>
      <c r="X161" s="86" t="s">
        <v>59</v>
      </c>
      <c r="Z161" s="55">
        <v>1</v>
      </c>
      <c r="AA161" s="56"/>
      <c r="AB161" s="57"/>
    </row>
    <row r="162" spans="1:28" ht="30" customHeight="1">
      <c r="A162" s="79"/>
      <c r="B162" s="79">
        <f>IF(C162="","",COUNTA($C$161:$C162))</f>
        <v>2</v>
      </c>
      <c r="C162" s="97" t="s">
        <v>168</v>
      </c>
      <c r="D162" s="81">
        <f t="shared" ref="D162:D167" si="92">IF(C162&lt;&gt;"", 1, "")</f>
        <v>1</v>
      </c>
      <c r="E162" s="81"/>
      <c r="F162" s="81">
        <f t="shared" si="86"/>
        <v>1</v>
      </c>
      <c r="G162" s="118">
        <v>1336.61</v>
      </c>
      <c r="H162" s="119">
        <v>6.7080000000000002</v>
      </c>
      <c r="I162" s="118">
        <v>39</v>
      </c>
      <c r="J162" s="55">
        <f t="shared" ref="J162:J167" si="93">IF(AND(0&lt;$G162, G162&lt;=500),1,0)</f>
        <v>0</v>
      </c>
      <c r="K162" s="55">
        <f t="shared" si="87"/>
        <v>0</v>
      </c>
      <c r="L162" s="55">
        <f t="shared" si="88"/>
        <v>1</v>
      </c>
      <c r="M162" s="55">
        <f t="shared" si="89"/>
        <v>0</v>
      </c>
      <c r="N162" s="55">
        <f t="shared" si="90"/>
        <v>0</v>
      </c>
      <c r="O162" s="55">
        <f t="shared" si="91"/>
        <v>0</v>
      </c>
      <c r="P162" s="55">
        <f t="shared" ref="P162:P167" si="94">+F162</f>
        <v>1</v>
      </c>
      <c r="Q162" s="55"/>
      <c r="R162" s="55"/>
      <c r="S162" s="52"/>
      <c r="T162" s="53"/>
      <c r="U162" s="53"/>
      <c r="V162" s="38"/>
      <c r="W162" s="38"/>
      <c r="X162" s="98"/>
      <c r="Z162" s="55">
        <v>1</v>
      </c>
      <c r="AA162" s="56"/>
      <c r="AB162" s="57"/>
    </row>
    <row r="163" spans="1:28" ht="30" customHeight="1">
      <c r="A163" s="79"/>
      <c r="B163" s="79">
        <f>IF(C163="","",COUNTA($C$161:$C163))</f>
        <v>3</v>
      </c>
      <c r="C163" s="97" t="s">
        <v>169</v>
      </c>
      <c r="D163" s="81">
        <f t="shared" si="92"/>
        <v>1</v>
      </c>
      <c r="E163" s="81"/>
      <c r="F163" s="81">
        <f t="shared" si="86"/>
        <v>1</v>
      </c>
      <c r="G163" s="118">
        <v>2679.34</v>
      </c>
      <c r="H163" s="119">
        <v>12.907999999999999</v>
      </c>
      <c r="I163" s="118">
        <v>93</v>
      </c>
      <c r="J163" s="55">
        <f t="shared" si="93"/>
        <v>0</v>
      </c>
      <c r="K163" s="55">
        <f t="shared" si="87"/>
        <v>0</v>
      </c>
      <c r="L163" s="55">
        <f t="shared" si="88"/>
        <v>0</v>
      </c>
      <c r="M163" s="55">
        <f t="shared" si="89"/>
        <v>0</v>
      </c>
      <c r="N163" s="55">
        <f t="shared" si="90"/>
        <v>1</v>
      </c>
      <c r="O163" s="55">
        <f t="shared" si="91"/>
        <v>0</v>
      </c>
      <c r="P163" s="55">
        <f t="shared" si="94"/>
        <v>1</v>
      </c>
      <c r="Q163" s="55"/>
      <c r="R163" s="55"/>
      <c r="S163" s="52"/>
      <c r="T163" s="53"/>
      <c r="U163" s="53"/>
      <c r="V163" s="38"/>
      <c r="W163" s="38"/>
      <c r="X163" s="98"/>
      <c r="Z163" s="55">
        <v>1</v>
      </c>
      <c r="AA163" s="56"/>
      <c r="AB163" s="57"/>
    </row>
    <row r="164" spans="1:28" ht="30" customHeight="1">
      <c r="A164" s="79"/>
      <c r="B164" s="79">
        <f>IF(C164="","",COUNTA($C$161:$C164))</f>
        <v>4</v>
      </c>
      <c r="C164" s="97" t="s">
        <v>170</v>
      </c>
      <c r="D164" s="81">
        <f t="shared" si="92"/>
        <v>1</v>
      </c>
      <c r="E164" s="81"/>
      <c r="F164" s="81">
        <f t="shared" si="86"/>
        <v>1</v>
      </c>
      <c r="G164" s="118">
        <v>2594.2199999999998</v>
      </c>
      <c r="H164" s="119">
        <v>11.577</v>
      </c>
      <c r="I164" s="118">
        <v>87</v>
      </c>
      <c r="J164" s="55">
        <f t="shared" si="93"/>
        <v>0</v>
      </c>
      <c r="K164" s="55">
        <f t="shared" si="87"/>
        <v>0</v>
      </c>
      <c r="L164" s="55">
        <f t="shared" si="88"/>
        <v>0</v>
      </c>
      <c r="M164" s="55">
        <f t="shared" si="89"/>
        <v>0</v>
      </c>
      <c r="N164" s="55">
        <f t="shared" si="90"/>
        <v>1</v>
      </c>
      <c r="O164" s="55">
        <f t="shared" si="91"/>
        <v>0</v>
      </c>
      <c r="P164" s="55">
        <f t="shared" si="94"/>
        <v>1</v>
      </c>
      <c r="Q164" s="55"/>
      <c r="R164" s="55"/>
      <c r="S164" s="52"/>
      <c r="T164" s="53"/>
      <c r="U164" s="53"/>
      <c r="V164" s="38"/>
      <c r="W164" s="38"/>
      <c r="X164" s="98"/>
      <c r="Z164" s="55">
        <v>1</v>
      </c>
      <c r="AA164" s="56"/>
      <c r="AB164" s="57"/>
    </row>
    <row r="165" spans="1:28" ht="30" customHeight="1">
      <c r="A165" s="79"/>
      <c r="B165" s="79">
        <f>IF(C165="","",COUNTA($C$161:$C165))</f>
        <v>5</v>
      </c>
      <c r="C165" s="97" t="s">
        <v>171</v>
      </c>
      <c r="D165" s="81">
        <f t="shared" si="92"/>
        <v>1</v>
      </c>
      <c r="E165" s="81"/>
      <c r="F165" s="81">
        <f t="shared" si="86"/>
        <v>1</v>
      </c>
      <c r="G165" s="118">
        <v>2591.4899999999998</v>
      </c>
      <c r="H165" s="119">
        <v>12.71</v>
      </c>
      <c r="I165" s="118">
        <v>78</v>
      </c>
      <c r="J165" s="55">
        <f t="shared" si="93"/>
        <v>0</v>
      </c>
      <c r="K165" s="55">
        <f t="shared" si="87"/>
        <v>0</v>
      </c>
      <c r="L165" s="55">
        <f t="shared" si="88"/>
        <v>0</v>
      </c>
      <c r="M165" s="55">
        <f t="shared" si="89"/>
        <v>0</v>
      </c>
      <c r="N165" s="55">
        <f t="shared" si="90"/>
        <v>1</v>
      </c>
      <c r="O165" s="55">
        <f t="shared" si="91"/>
        <v>0</v>
      </c>
      <c r="P165" s="55">
        <f t="shared" si="94"/>
        <v>1</v>
      </c>
      <c r="Q165" s="55"/>
      <c r="R165" s="55"/>
      <c r="S165" s="52"/>
      <c r="T165" s="53"/>
      <c r="U165" s="53"/>
      <c r="V165" s="38"/>
      <c r="W165" s="38"/>
      <c r="X165" s="98"/>
      <c r="Z165" s="55">
        <v>1</v>
      </c>
      <c r="AA165" s="56"/>
      <c r="AB165" s="57"/>
    </row>
    <row r="166" spans="1:28" ht="30" customHeight="1">
      <c r="A166" s="79"/>
      <c r="B166" s="79">
        <f>IF(C166="","",COUNTA($C$161:$C166))</f>
        <v>6</v>
      </c>
      <c r="C166" s="97" t="s">
        <v>172</v>
      </c>
      <c r="D166" s="81">
        <f t="shared" si="92"/>
        <v>1</v>
      </c>
      <c r="E166" s="81"/>
      <c r="F166" s="81">
        <f t="shared" si="86"/>
        <v>1</v>
      </c>
      <c r="G166" s="118">
        <v>1867.26</v>
      </c>
      <c r="H166" s="119">
        <v>8.5920000000000005</v>
      </c>
      <c r="I166" s="118">
        <v>67</v>
      </c>
      <c r="J166" s="55">
        <f t="shared" si="93"/>
        <v>0</v>
      </c>
      <c r="K166" s="55">
        <f t="shared" si="87"/>
        <v>0</v>
      </c>
      <c r="L166" s="55">
        <f t="shared" si="88"/>
        <v>0</v>
      </c>
      <c r="M166" s="55">
        <f t="shared" si="89"/>
        <v>1</v>
      </c>
      <c r="N166" s="55">
        <f t="shared" si="90"/>
        <v>0</v>
      </c>
      <c r="O166" s="55">
        <f t="shared" si="91"/>
        <v>0</v>
      </c>
      <c r="P166" s="55">
        <f t="shared" si="94"/>
        <v>1</v>
      </c>
      <c r="Q166" s="55"/>
      <c r="R166" s="55"/>
      <c r="S166" s="52"/>
      <c r="T166" s="53"/>
      <c r="U166" s="53"/>
      <c r="V166" s="38"/>
      <c r="W166" s="38"/>
      <c r="X166" s="98"/>
      <c r="Z166" s="55">
        <v>1</v>
      </c>
      <c r="AA166" s="56"/>
      <c r="AB166" s="57"/>
    </row>
    <row r="167" spans="1:28" ht="30" customHeight="1">
      <c r="A167" s="79"/>
      <c r="B167" s="79">
        <f>IF(C167="","",COUNTA($C$161:$C167))</f>
        <v>7</v>
      </c>
      <c r="C167" s="97" t="s">
        <v>173</v>
      </c>
      <c r="D167" s="81">
        <f t="shared" si="92"/>
        <v>1</v>
      </c>
      <c r="E167" s="81"/>
      <c r="F167" s="81">
        <f t="shared" si="86"/>
        <v>1</v>
      </c>
      <c r="G167" s="118">
        <v>931.55</v>
      </c>
      <c r="H167" s="119">
        <v>5.0270000000000001</v>
      </c>
      <c r="I167" s="118">
        <v>22</v>
      </c>
      <c r="J167" s="55">
        <f t="shared" si="93"/>
        <v>0</v>
      </c>
      <c r="K167" s="55">
        <f t="shared" si="87"/>
        <v>1</v>
      </c>
      <c r="L167" s="55">
        <f t="shared" si="88"/>
        <v>0</v>
      </c>
      <c r="M167" s="55">
        <f t="shared" si="89"/>
        <v>0</v>
      </c>
      <c r="N167" s="55">
        <f t="shared" si="90"/>
        <v>0</v>
      </c>
      <c r="O167" s="55">
        <f t="shared" si="91"/>
        <v>0</v>
      </c>
      <c r="P167" s="55">
        <f t="shared" si="94"/>
        <v>1</v>
      </c>
      <c r="Q167" s="55"/>
      <c r="R167" s="55"/>
      <c r="S167" s="52"/>
      <c r="T167" s="53"/>
      <c r="U167" s="53"/>
      <c r="V167" s="38"/>
      <c r="W167" s="38"/>
      <c r="X167" s="98"/>
      <c r="Z167" s="55">
        <v>1</v>
      </c>
      <c r="AA167" s="56"/>
      <c r="AB167" s="57"/>
    </row>
    <row r="168" spans="1:28" ht="30" customHeight="1">
      <c r="A168" s="69"/>
      <c r="B168" s="69" t="s">
        <v>60</v>
      </c>
      <c r="C168" s="73" t="s">
        <v>44</v>
      </c>
      <c r="D168" s="74"/>
      <c r="E168" s="74"/>
      <c r="F168" s="81">
        <f t="shared" si="86"/>
        <v>0</v>
      </c>
      <c r="G168" s="75"/>
      <c r="H168" s="76"/>
      <c r="I168" s="75"/>
      <c r="J168" s="75"/>
      <c r="K168" s="75"/>
      <c r="L168" s="75"/>
      <c r="M168" s="75"/>
      <c r="N168" s="75"/>
      <c r="O168" s="75"/>
      <c r="P168" s="75"/>
      <c r="Q168" s="75"/>
      <c r="R168" s="75"/>
      <c r="S168" s="75"/>
      <c r="T168" s="74"/>
      <c r="U168" s="74"/>
      <c r="V168" s="74"/>
      <c r="W168" s="102"/>
      <c r="X168" s="38"/>
      <c r="Z168" s="75">
        <f>SUM(Z169:Z182)</f>
        <v>8</v>
      </c>
      <c r="AA168" s="78">
        <f>SUM(AA169:AA182)</f>
        <v>6</v>
      </c>
      <c r="AB168" s="57"/>
    </row>
    <row r="169" spans="1:28" ht="30" customHeight="1">
      <c r="A169" s="79"/>
      <c r="B169" s="79">
        <f>IF(C169="","",COUNTA($C$169:$C169))</f>
        <v>1</v>
      </c>
      <c r="C169" s="134" t="s">
        <v>174</v>
      </c>
      <c r="D169" s="81">
        <f t="shared" ref="D169:D182" si="95">IF(C169&lt;&gt;"", 1, "")</f>
        <v>1</v>
      </c>
      <c r="E169" s="81"/>
      <c r="F169" s="81">
        <f t="shared" si="86"/>
        <v>1</v>
      </c>
      <c r="G169" s="118">
        <v>1908.39</v>
      </c>
      <c r="H169" s="119">
        <v>7.2889999999999997</v>
      </c>
      <c r="I169" s="118">
        <v>68</v>
      </c>
      <c r="J169" s="55">
        <f>IF(AND(0&lt;$G169, G169&lt;=500),1,0)</f>
        <v>0</v>
      </c>
      <c r="K169" s="55">
        <f t="shared" ref="K169:K182" si="96">IF(AND($G169&gt;=500,$G169&lt;1000),1,0)</f>
        <v>0</v>
      </c>
      <c r="L169" s="55">
        <f t="shared" ref="L169:L182" si="97">IF(AND($G169&gt;=1000,$G169&lt;1500),1,0)</f>
        <v>0</v>
      </c>
      <c r="M169" s="55">
        <f t="shared" ref="M169:M182" si="98">IF(AND($G169&gt;=1500,$G169&lt;2000),1,0)</f>
        <v>1</v>
      </c>
      <c r="N169" s="55">
        <f t="shared" ref="N169:N182" si="99">IF(AND($G169&gt;=2000,$G169&lt;3000),1,0)</f>
        <v>0</v>
      </c>
      <c r="O169" s="55">
        <f t="shared" ref="O169:O182" si="100">IF($G169&gt;=3000,1,0)</f>
        <v>0</v>
      </c>
      <c r="P169" s="55">
        <f t="shared" ref="P169:P182" si="101">+D169</f>
        <v>1</v>
      </c>
      <c r="Q169" s="55"/>
      <c r="R169" s="55"/>
      <c r="S169" s="55"/>
      <c r="T169" s="85"/>
      <c r="U169" s="85"/>
      <c r="V169" s="38"/>
      <c r="W169" s="74"/>
      <c r="X169" s="86" t="s">
        <v>59</v>
      </c>
      <c r="Z169" s="55"/>
      <c r="AA169" s="56">
        <v>1</v>
      </c>
      <c r="AB169" s="57"/>
    </row>
    <row r="170" spans="1:28" ht="30" customHeight="1">
      <c r="A170" s="79"/>
      <c r="B170" s="79">
        <f>IF(C170="","",COUNTA($C$169:$C170))</f>
        <v>2</v>
      </c>
      <c r="C170" s="97" t="s">
        <v>175</v>
      </c>
      <c r="D170" s="81">
        <f t="shared" si="95"/>
        <v>1</v>
      </c>
      <c r="E170" s="81"/>
      <c r="F170" s="81">
        <f t="shared" si="86"/>
        <v>1</v>
      </c>
      <c r="G170" s="118">
        <v>4067.7</v>
      </c>
      <c r="H170" s="119">
        <v>13.936</v>
      </c>
      <c r="I170" s="118">
        <v>131</v>
      </c>
      <c r="J170" s="55">
        <f t="shared" ref="J170:J182" si="102">IF(AND(0&lt;$G170, G170&lt;=500),1,0)</f>
        <v>0</v>
      </c>
      <c r="K170" s="55">
        <f t="shared" si="96"/>
        <v>0</v>
      </c>
      <c r="L170" s="55">
        <f t="shared" si="97"/>
        <v>0</v>
      </c>
      <c r="M170" s="55">
        <f t="shared" si="98"/>
        <v>0</v>
      </c>
      <c r="N170" s="55">
        <f t="shared" si="99"/>
        <v>0</v>
      </c>
      <c r="O170" s="55">
        <f t="shared" si="100"/>
        <v>1</v>
      </c>
      <c r="P170" s="55">
        <f t="shared" si="101"/>
        <v>1</v>
      </c>
      <c r="Q170" s="55"/>
      <c r="R170" s="55"/>
      <c r="S170" s="52"/>
      <c r="T170" s="53"/>
      <c r="U170" s="53"/>
      <c r="V170" s="38"/>
      <c r="W170" s="74"/>
      <c r="X170" s="87"/>
      <c r="Z170" s="55"/>
      <c r="AA170" s="56">
        <v>1</v>
      </c>
      <c r="AB170" s="57"/>
    </row>
    <row r="171" spans="1:28" ht="30" customHeight="1">
      <c r="A171" s="79"/>
      <c r="B171" s="79">
        <f>IF(C171="","",COUNTA($C$169:$C171))</f>
        <v>3</v>
      </c>
      <c r="C171" s="97" t="s">
        <v>176</v>
      </c>
      <c r="D171" s="81">
        <f t="shared" si="95"/>
        <v>1</v>
      </c>
      <c r="E171" s="81"/>
      <c r="F171" s="81">
        <f t="shared" si="86"/>
        <v>1</v>
      </c>
      <c r="G171" s="118">
        <v>2503.85</v>
      </c>
      <c r="H171" s="119">
        <v>9.9770000000000003</v>
      </c>
      <c r="I171" s="118">
        <v>89</v>
      </c>
      <c r="J171" s="55">
        <f t="shared" si="102"/>
        <v>0</v>
      </c>
      <c r="K171" s="55">
        <f t="shared" si="96"/>
        <v>0</v>
      </c>
      <c r="L171" s="55">
        <f t="shared" si="97"/>
        <v>0</v>
      </c>
      <c r="M171" s="55">
        <f t="shared" si="98"/>
        <v>0</v>
      </c>
      <c r="N171" s="55">
        <f t="shared" si="99"/>
        <v>1</v>
      </c>
      <c r="O171" s="55">
        <f t="shared" si="100"/>
        <v>0</v>
      </c>
      <c r="P171" s="55">
        <f t="shared" si="101"/>
        <v>1</v>
      </c>
      <c r="Q171" s="55"/>
      <c r="R171" s="55"/>
      <c r="S171" s="52"/>
      <c r="T171" s="53"/>
      <c r="U171" s="53"/>
      <c r="V171" s="38"/>
      <c r="W171" s="74"/>
      <c r="X171" s="87"/>
      <c r="Z171" s="55"/>
      <c r="AA171" s="56">
        <v>1</v>
      </c>
      <c r="AB171" s="57"/>
    </row>
    <row r="172" spans="1:28" ht="30" customHeight="1">
      <c r="A172" s="79"/>
      <c r="B172" s="79">
        <f>IF(C172="","",COUNTA($C$169:$C172))</f>
        <v>4</v>
      </c>
      <c r="C172" s="97" t="s">
        <v>177</v>
      </c>
      <c r="D172" s="81">
        <f t="shared" si="95"/>
        <v>1</v>
      </c>
      <c r="E172" s="81"/>
      <c r="F172" s="81">
        <f t="shared" si="86"/>
        <v>1</v>
      </c>
      <c r="G172" s="118">
        <v>2404.62</v>
      </c>
      <c r="H172" s="119">
        <v>9.9049999999999994</v>
      </c>
      <c r="I172" s="118">
        <v>80</v>
      </c>
      <c r="J172" s="55">
        <f t="shared" si="102"/>
        <v>0</v>
      </c>
      <c r="K172" s="55">
        <f t="shared" si="96"/>
        <v>0</v>
      </c>
      <c r="L172" s="55">
        <f t="shared" si="97"/>
        <v>0</v>
      </c>
      <c r="M172" s="55">
        <f t="shared" si="98"/>
        <v>0</v>
      </c>
      <c r="N172" s="55">
        <f t="shared" si="99"/>
        <v>1</v>
      </c>
      <c r="O172" s="55">
        <f t="shared" si="100"/>
        <v>0</v>
      </c>
      <c r="P172" s="55">
        <f t="shared" si="101"/>
        <v>1</v>
      </c>
      <c r="Q172" s="55"/>
      <c r="R172" s="55"/>
      <c r="S172" s="52"/>
      <c r="T172" s="53"/>
      <c r="U172" s="53"/>
      <c r="V172" s="38"/>
      <c r="W172" s="74"/>
      <c r="X172" s="87"/>
      <c r="Z172" s="55">
        <v>1</v>
      </c>
      <c r="AA172" s="56"/>
      <c r="AB172" s="57"/>
    </row>
    <row r="173" spans="1:28" ht="30" customHeight="1">
      <c r="A173" s="79"/>
      <c r="B173" s="79">
        <f>IF(C173="","",COUNTA($C$169:$C173))</f>
        <v>5</v>
      </c>
      <c r="C173" s="97" t="s">
        <v>178</v>
      </c>
      <c r="D173" s="81">
        <f t="shared" si="95"/>
        <v>1</v>
      </c>
      <c r="E173" s="81"/>
      <c r="F173" s="81">
        <f t="shared" si="86"/>
        <v>1</v>
      </c>
      <c r="G173" s="118">
        <v>3046.85</v>
      </c>
      <c r="H173" s="119">
        <v>11.31</v>
      </c>
      <c r="I173" s="118">
        <v>93</v>
      </c>
      <c r="J173" s="55">
        <f t="shared" si="102"/>
        <v>0</v>
      </c>
      <c r="K173" s="55">
        <f t="shared" si="96"/>
        <v>0</v>
      </c>
      <c r="L173" s="55">
        <f t="shared" si="97"/>
        <v>0</v>
      </c>
      <c r="M173" s="55">
        <f t="shared" si="98"/>
        <v>0</v>
      </c>
      <c r="N173" s="55">
        <f t="shared" si="99"/>
        <v>0</v>
      </c>
      <c r="O173" s="55">
        <f t="shared" si="100"/>
        <v>1</v>
      </c>
      <c r="P173" s="55">
        <f t="shared" si="101"/>
        <v>1</v>
      </c>
      <c r="Q173" s="55"/>
      <c r="R173" s="55"/>
      <c r="S173" s="52"/>
      <c r="T173" s="53"/>
      <c r="U173" s="53"/>
      <c r="V173" s="38"/>
      <c r="W173" s="74"/>
      <c r="X173" s="87"/>
      <c r="Z173" s="55">
        <v>1</v>
      </c>
      <c r="AA173" s="56"/>
      <c r="AB173" s="57"/>
    </row>
    <row r="174" spans="1:28" ht="30" customHeight="1">
      <c r="A174" s="79"/>
      <c r="B174" s="79">
        <f>IF(C174="","",COUNTA($C$169:$C174))</f>
        <v>6</v>
      </c>
      <c r="C174" s="97" t="s">
        <v>179</v>
      </c>
      <c r="D174" s="81">
        <f t="shared" si="95"/>
        <v>1</v>
      </c>
      <c r="E174" s="81"/>
      <c r="F174" s="81">
        <f t="shared" si="86"/>
        <v>1</v>
      </c>
      <c r="G174" s="118">
        <v>3167.74</v>
      </c>
      <c r="H174" s="119">
        <v>13.247999999999999</v>
      </c>
      <c r="I174" s="118">
        <v>93</v>
      </c>
      <c r="J174" s="55">
        <f t="shared" si="102"/>
        <v>0</v>
      </c>
      <c r="K174" s="55">
        <f t="shared" si="96"/>
        <v>0</v>
      </c>
      <c r="L174" s="55">
        <f t="shared" si="97"/>
        <v>0</v>
      </c>
      <c r="M174" s="55">
        <f t="shared" si="98"/>
        <v>0</v>
      </c>
      <c r="N174" s="55">
        <f t="shared" si="99"/>
        <v>0</v>
      </c>
      <c r="O174" s="55">
        <f t="shared" si="100"/>
        <v>1</v>
      </c>
      <c r="P174" s="55">
        <f t="shared" si="101"/>
        <v>1</v>
      </c>
      <c r="Q174" s="55"/>
      <c r="R174" s="55"/>
      <c r="S174" s="52"/>
      <c r="T174" s="53"/>
      <c r="U174" s="53"/>
      <c r="V174" s="38"/>
      <c r="W174" s="74"/>
      <c r="X174" s="87"/>
      <c r="Z174" s="55"/>
      <c r="AA174" s="56">
        <v>1</v>
      </c>
      <c r="AB174" s="57"/>
    </row>
    <row r="175" spans="1:28" ht="30" customHeight="1">
      <c r="A175" s="79"/>
      <c r="B175" s="79">
        <f>IF(C175="","",COUNTA($C$169:$C175))</f>
        <v>7</v>
      </c>
      <c r="C175" s="97" t="s">
        <v>180</v>
      </c>
      <c r="D175" s="81">
        <f t="shared" si="95"/>
        <v>1</v>
      </c>
      <c r="E175" s="81"/>
      <c r="F175" s="81">
        <f t="shared" si="86"/>
        <v>1</v>
      </c>
      <c r="G175" s="118">
        <v>3863.57</v>
      </c>
      <c r="H175" s="119">
        <v>22.04</v>
      </c>
      <c r="I175" s="118">
        <v>193</v>
      </c>
      <c r="J175" s="55">
        <f t="shared" si="102"/>
        <v>0</v>
      </c>
      <c r="K175" s="55">
        <f t="shared" si="96"/>
        <v>0</v>
      </c>
      <c r="L175" s="55">
        <f t="shared" si="97"/>
        <v>0</v>
      </c>
      <c r="M175" s="55">
        <f t="shared" si="98"/>
        <v>0</v>
      </c>
      <c r="N175" s="55">
        <f t="shared" si="99"/>
        <v>0</v>
      </c>
      <c r="O175" s="55">
        <f t="shared" si="100"/>
        <v>1</v>
      </c>
      <c r="P175" s="55">
        <f t="shared" si="101"/>
        <v>1</v>
      </c>
      <c r="Q175" s="55"/>
      <c r="R175" s="55"/>
      <c r="S175" s="52"/>
      <c r="T175" s="53"/>
      <c r="U175" s="53"/>
      <c r="V175" s="38"/>
      <c r="W175" s="74"/>
      <c r="X175" s="87"/>
      <c r="Z175" s="55"/>
      <c r="AA175" s="56">
        <v>1</v>
      </c>
      <c r="AB175" s="57"/>
    </row>
    <row r="176" spans="1:28" ht="30" customHeight="1">
      <c r="A176" s="79"/>
      <c r="B176" s="79">
        <f>IF(C176="","",COUNTA($C$169:$C176))</f>
        <v>8</v>
      </c>
      <c r="C176" s="97" t="s">
        <v>181</v>
      </c>
      <c r="D176" s="81">
        <f t="shared" si="95"/>
        <v>1</v>
      </c>
      <c r="E176" s="81"/>
      <c r="F176" s="81">
        <f t="shared" si="86"/>
        <v>1</v>
      </c>
      <c r="G176" s="118">
        <v>3611.68</v>
      </c>
      <c r="H176" s="119">
        <v>23.724</v>
      </c>
      <c r="I176" s="118">
        <v>159</v>
      </c>
      <c r="J176" s="55">
        <f t="shared" si="102"/>
        <v>0</v>
      </c>
      <c r="K176" s="55">
        <f t="shared" si="96"/>
        <v>0</v>
      </c>
      <c r="L176" s="55">
        <f t="shared" si="97"/>
        <v>0</v>
      </c>
      <c r="M176" s="55">
        <f t="shared" si="98"/>
        <v>0</v>
      </c>
      <c r="N176" s="55">
        <f t="shared" si="99"/>
        <v>0</v>
      </c>
      <c r="O176" s="55">
        <f t="shared" si="100"/>
        <v>1</v>
      </c>
      <c r="P176" s="55">
        <f t="shared" si="101"/>
        <v>1</v>
      </c>
      <c r="Q176" s="55"/>
      <c r="R176" s="55"/>
      <c r="S176" s="52"/>
      <c r="T176" s="53"/>
      <c r="U176" s="53"/>
      <c r="V176" s="38"/>
      <c r="W176" s="74"/>
      <c r="X176" s="87"/>
      <c r="Z176" s="55">
        <v>1</v>
      </c>
      <c r="AA176" s="56"/>
      <c r="AB176" s="57"/>
    </row>
    <row r="177" spans="1:38" ht="30" customHeight="1">
      <c r="A177" s="79"/>
      <c r="B177" s="79">
        <f>IF(C177="","",COUNTA($C$169:$C177))</f>
        <v>9</v>
      </c>
      <c r="C177" s="97" t="s">
        <v>182</v>
      </c>
      <c r="D177" s="81">
        <f t="shared" si="95"/>
        <v>1</v>
      </c>
      <c r="E177" s="81"/>
      <c r="F177" s="81">
        <f t="shared" si="86"/>
        <v>1</v>
      </c>
      <c r="G177" s="118">
        <v>3014.77</v>
      </c>
      <c r="H177" s="119">
        <v>8.8704999999999998</v>
      </c>
      <c r="I177" s="118">
        <v>98</v>
      </c>
      <c r="J177" s="55">
        <f t="shared" si="102"/>
        <v>0</v>
      </c>
      <c r="K177" s="55">
        <f t="shared" si="96"/>
        <v>0</v>
      </c>
      <c r="L177" s="55">
        <f t="shared" si="97"/>
        <v>0</v>
      </c>
      <c r="M177" s="55">
        <f t="shared" si="98"/>
        <v>0</v>
      </c>
      <c r="N177" s="55">
        <f t="shared" si="99"/>
        <v>0</v>
      </c>
      <c r="O177" s="55">
        <f t="shared" si="100"/>
        <v>1</v>
      </c>
      <c r="P177" s="55">
        <f t="shared" si="101"/>
        <v>1</v>
      </c>
      <c r="Q177" s="55"/>
      <c r="R177" s="55"/>
      <c r="S177" s="52"/>
      <c r="T177" s="53"/>
      <c r="U177" s="53"/>
      <c r="V177" s="38"/>
      <c r="W177" s="74"/>
      <c r="X177" s="87"/>
      <c r="Z177" s="55">
        <v>1</v>
      </c>
      <c r="AA177" s="56"/>
      <c r="AB177" s="57"/>
    </row>
    <row r="178" spans="1:38" ht="30" customHeight="1">
      <c r="A178" s="79"/>
      <c r="B178" s="79">
        <f>IF(C178="","",COUNTA($C$169:$C178))</f>
        <v>10</v>
      </c>
      <c r="C178" s="97" t="s">
        <v>183</v>
      </c>
      <c r="D178" s="81">
        <f t="shared" si="95"/>
        <v>1</v>
      </c>
      <c r="E178" s="81"/>
      <c r="F178" s="81">
        <f t="shared" si="86"/>
        <v>1</v>
      </c>
      <c r="G178" s="118">
        <v>2872.9</v>
      </c>
      <c r="H178" s="119">
        <v>9.4425000000000008</v>
      </c>
      <c r="I178" s="118">
        <v>100</v>
      </c>
      <c r="J178" s="55">
        <f t="shared" si="102"/>
        <v>0</v>
      </c>
      <c r="K178" s="55">
        <f t="shared" si="96"/>
        <v>0</v>
      </c>
      <c r="L178" s="55">
        <f t="shared" si="97"/>
        <v>0</v>
      </c>
      <c r="M178" s="55">
        <f t="shared" si="98"/>
        <v>0</v>
      </c>
      <c r="N178" s="55">
        <f t="shared" si="99"/>
        <v>1</v>
      </c>
      <c r="O178" s="55">
        <f t="shared" si="100"/>
        <v>0</v>
      </c>
      <c r="P178" s="55">
        <f t="shared" si="101"/>
        <v>1</v>
      </c>
      <c r="Q178" s="55"/>
      <c r="R178" s="55"/>
      <c r="S178" s="52"/>
      <c r="T178" s="53"/>
      <c r="U178" s="53"/>
      <c r="V178" s="38"/>
      <c r="W178" s="74"/>
      <c r="X178" s="87"/>
      <c r="Z178" s="55">
        <v>1</v>
      </c>
      <c r="AA178" s="56"/>
      <c r="AB178" s="57"/>
    </row>
    <row r="179" spans="1:38" ht="30" customHeight="1">
      <c r="A179" s="79"/>
      <c r="B179" s="79">
        <f>IF(C179="","",COUNTA($C$169:$C179))</f>
        <v>11</v>
      </c>
      <c r="C179" s="97" t="s">
        <v>184</v>
      </c>
      <c r="D179" s="81">
        <f t="shared" si="95"/>
        <v>1</v>
      </c>
      <c r="E179" s="81"/>
      <c r="F179" s="81">
        <f t="shared" si="86"/>
        <v>1</v>
      </c>
      <c r="G179" s="118">
        <v>4342.5600000000004</v>
      </c>
      <c r="H179" s="119">
        <v>16</v>
      </c>
      <c r="I179" s="118">
        <v>210</v>
      </c>
      <c r="J179" s="55">
        <f t="shared" si="102"/>
        <v>0</v>
      </c>
      <c r="K179" s="55">
        <f t="shared" si="96"/>
        <v>0</v>
      </c>
      <c r="L179" s="55">
        <f t="shared" si="97"/>
        <v>0</v>
      </c>
      <c r="M179" s="55">
        <f t="shared" si="98"/>
        <v>0</v>
      </c>
      <c r="N179" s="55">
        <f t="shared" si="99"/>
        <v>0</v>
      </c>
      <c r="O179" s="55">
        <f t="shared" si="100"/>
        <v>1</v>
      </c>
      <c r="P179" s="55">
        <f t="shared" si="101"/>
        <v>1</v>
      </c>
      <c r="Q179" s="55"/>
      <c r="R179" s="55"/>
      <c r="S179" s="52"/>
      <c r="T179" s="53"/>
      <c r="U179" s="53"/>
      <c r="V179" s="38"/>
      <c r="W179" s="74"/>
      <c r="X179" s="87"/>
      <c r="Z179" s="55">
        <v>1</v>
      </c>
      <c r="AA179" s="56"/>
      <c r="AB179" s="57"/>
    </row>
    <row r="180" spans="1:38" ht="30" customHeight="1">
      <c r="A180" s="79"/>
      <c r="B180" s="79">
        <f>IF(C180="","",COUNTA($C$169:$C180))</f>
        <v>12</v>
      </c>
      <c r="C180" s="97" t="s">
        <v>185</v>
      </c>
      <c r="D180" s="81">
        <f t="shared" si="95"/>
        <v>1</v>
      </c>
      <c r="E180" s="81"/>
      <c r="F180" s="81">
        <f t="shared" si="86"/>
        <v>1</v>
      </c>
      <c r="G180" s="118">
        <v>3046.52</v>
      </c>
      <c r="H180" s="119">
        <v>11.315</v>
      </c>
      <c r="I180" s="118">
        <v>113</v>
      </c>
      <c r="J180" s="55">
        <f t="shared" si="102"/>
        <v>0</v>
      </c>
      <c r="K180" s="55">
        <f t="shared" si="96"/>
        <v>0</v>
      </c>
      <c r="L180" s="55">
        <f t="shared" si="97"/>
        <v>0</v>
      </c>
      <c r="M180" s="55">
        <f t="shared" si="98"/>
        <v>0</v>
      </c>
      <c r="N180" s="55">
        <f t="shared" si="99"/>
        <v>0</v>
      </c>
      <c r="O180" s="55">
        <f t="shared" si="100"/>
        <v>1</v>
      </c>
      <c r="P180" s="55">
        <f t="shared" si="101"/>
        <v>1</v>
      </c>
      <c r="Q180" s="55"/>
      <c r="R180" s="55"/>
      <c r="S180" s="52"/>
      <c r="T180" s="53"/>
      <c r="U180" s="53"/>
      <c r="V180" s="38"/>
      <c r="W180" s="74"/>
      <c r="X180" s="87"/>
      <c r="Z180" s="55">
        <v>1</v>
      </c>
      <c r="AA180" s="56"/>
      <c r="AB180" s="57"/>
    </row>
    <row r="181" spans="1:38" ht="30" customHeight="1">
      <c r="A181" s="79"/>
      <c r="B181" s="79">
        <f>IF(C181="","",COUNTA($C$169:$C181))</f>
        <v>13</v>
      </c>
      <c r="C181" s="97" t="s">
        <v>186</v>
      </c>
      <c r="D181" s="81">
        <f t="shared" si="95"/>
        <v>1</v>
      </c>
      <c r="E181" s="81"/>
      <c r="F181" s="81">
        <f t="shared" si="86"/>
        <v>1</v>
      </c>
      <c r="G181" s="118">
        <v>2229.52</v>
      </c>
      <c r="H181" s="119">
        <v>6.3310000000000004</v>
      </c>
      <c r="I181" s="118">
        <v>73</v>
      </c>
      <c r="J181" s="55">
        <f t="shared" si="102"/>
        <v>0</v>
      </c>
      <c r="K181" s="55">
        <f t="shared" si="96"/>
        <v>0</v>
      </c>
      <c r="L181" s="55">
        <f t="shared" si="97"/>
        <v>0</v>
      </c>
      <c r="M181" s="55">
        <f t="shared" si="98"/>
        <v>0</v>
      </c>
      <c r="N181" s="55">
        <f t="shared" si="99"/>
        <v>1</v>
      </c>
      <c r="O181" s="55">
        <f t="shared" si="100"/>
        <v>0</v>
      </c>
      <c r="P181" s="55">
        <f t="shared" si="101"/>
        <v>1</v>
      </c>
      <c r="Q181" s="55"/>
      <c r="R181" s="55"/>
      <c r="S181" s="52"/>
      <c r="T181" s="53"/>
      <c r="U181" s="53"/>
      <c r="V181" s="38"/>
      <c r="W181" s="74"/>
      <c r="X181" s="87"/>
      <c r="Z181" s="55">
        <v>1</v>
      </c>
      <c r="AA181" s="56"/>
      <c r="AB181" s="57"/>
    </row>
    <row r="182" spans="1:38" ht="30" customHeight="1">
      <c r="A182" s="79"/>
      <c r="B182" s="79">
        <f>IF(C182="","",COUNTA($C$169:$C182))</f>
        <v>14</v>
      </c>
      <c r="C182" s="97" t="s">
        <v>187</v>
      </c>
      <c r="D182" s="81">
        <f t="shared" si="95"/>
        <v>1</v>
      </c>
      <c r="E182" s="81"/>
      <c r="F182" s="81">
        <f t="shared" si="86"/>
        <v>1</v>
      </c>
      <c r="G182" s="118">
        <v>1327.99</v>
      </c>
      <c r="H182" s="119">
        <v>8.83</v>
      </c>
      <c r="I182" s="118">
        <v>62</v>
      </c>
      <c r="J182" s="55">
        <f t="shared" si="102"/>
        <v>0</v>
      </c>
      <c r="K182" s="55">
        <f t="shared" si="96"/>
        <v>0</v>
      </c>
      <c r="L182" s="55">
        <f t="shared" si="97"/>
        <v>1</v>
      </c>
      <c r="M182" s="55">
        <f t="shared" si="98"/>
        <v>0</v>
      </c>
      <c r="N182" s="55">
        <f t="shared" si="99"/>
        <v>0</v>
      </c>
      <c r="O182" s="55">
        <f t="shared" si="100"/>
        <v>0</v>
      </c>
      <c r="P182" s="55">
        <f t="shared" si="101"/>
        <v>1</v>
      </c>
      <c r="Q182" s="55"/>
      <c r="R182" s="55"/>
      <c r="S182" s="52"/>
      <c r="T182" s="53"/>
      <c r="U182" s="53"/>
      <c r="V182" s="38"/>
      <c r="W182" s="74"/>
      <c r="X182" s="87"/>
      <c r="Z182" s="55"/>
      <c r="AA182" s="56">
        <v>1</v>
      </c>
      <c r="AB182" s="57"/>
    </row>
    <row r="183" spans="1:38" ht="30" customHeight="1">
      <c r="A183" s="69"/>
      <c r="B183" s="69" t="s">
        <v>61</v>
      </c>
      <c r="C183" s="73" t="s">
        <v>45</v>
      </c>
      <c r="D183" s="74"/>
      <c r="E183" s="74"/>
      <c r="F183" s="81">
        <f t="shared" ref="F183:F203" si="103">+E183+D183</f>
        <v>0</v>
      </c>
      <c r="G183" s="75"/>
      <c r="H183" s="76"/>
      <c r="I183" s="75"/>
      <c r="J183" s="75"/>
      <c r="K183" s="75"/>
      <c r="L183" s="75"/>
      <c r="M183" s="75"/>
      <c r="N183" s="75"/>
      <c r="O183" s="75"/>
      <c r="P183" s="75"/>
      <c r="Q183" s="75"/>
      <c r="R183" s="75"/>
      <c r="S183" s="75"/>
      <c r="T183" s="74"/>
      <c r="U183" s="74"/>
      <c r="V183" s="74"/>
      <c r="W183" s="102"/>
      <c r="X183" s="38"/>
      <c r="Z183" s="75">
        <f>SUM(Z184:Z190)</f>
        <v>0</v>
      </c>
      <c r="AA183" s="78">
        <f>SUM(AA184:AA190)</f>
        <v>1</v>
      </c>
      <c r="AB183" s="57"/>
    </row>
    <row r="184" spans="1:38" ht="30" hidden="1" customHeight="1">
      <c r="A184" s="79"/>
      <c r="B184" s="79"/>
      <c r="C184" s="80"/>
      <c r="D184" s="81"/>
      <c r="E184" s="81"/>
      <c r="F184" s="81">
        <f t="shared" si="103"/>
        <v>0</v>
      </c>
      <c r="G184" s="82"/>
      <c r="H184" s="83"/>
      <c r="I184" s="82"/>
      <c r="J184" s="55"/>
      <c r="K184" s="55"/>
      <c r="L184" s="55"/>
      <c r="M184" s="55"/>
      <c r="N184" s="55"/>
      <c r="O184" s="55"/>
      <c r="P184" s="55"/>
      <c r="Q184" s="55"/>
      <c r="R184" s="55"/>
      <c r="S184" s="55"/>
      <c r="T184" s="85"/>
      <c r="U184" s="85"/>
      <c r="V184" s="38"/>
      <c r="W184" s="38"/>
      <c r="X184" s="103" t="s">
        <v>59</v>
      </c>
      <c r="Z184" s="55"/>
      <c r="AA184" s="56">
        <v>1</v>
      </c>
      <c r="AB184" s="57"/>
    </row>
    <row r="185" spans="1:38" ht="30" hidden="1" customHeight="1">
      <c r="A185" s="79"/>
      <c r="B185" s="79"/>
      <c r="C185" s="80"/>
      <c r="D185" s="81"/>
      <c r="E185" s="81"/>
      <c r="F185" s="81">
        <f t="shared" si="103"/>
        <v>0</v>
      </c>
      <c r="G185" s="82"/>
      <c r="H185" s="83"/>
      <c r="I185" s="82"/>
      <c r="J185" s="55"/>
      <c r="K185" s="55"/>
      <c r="L185" s="55"/>
      <c r="M185" s="55"/>
      <c r="N185" s="55"/>
      <c r="O185" s="55"/>
      <c r="P185" s="55"/>
      <c r="Q185" s="55"/>
      <c r="R185" s="55"/>
      <c r="S185" s="52"/>
      <c r="T185" s="53"/>
      <c r="U185" s="53"/>
      <c r="V185" s="38"/>
      <c r="W185" s="38"/>
      <c r="X185" s="44"/>
      <c r="Z185" s="55"/>
      <c r="AA185" s="56"/>
      <c r="AB185" s="57"/>
    </row>
    <row r="186" spans="1:38" ht="30" hidden="1" customHeight="1">
      <c r="A186" s="79"/>
      <c r="B186" s="79"/>
      <c r="C186" s="80"/>
      <c r="D186" s="81"/>
      <c r="E186" s="81"/>
      <c r="F186" s="81">
        <f t="shared" si="103"/>
        <v>0</v>
      </c>
      <c r="G186" s="82"/>
      <c r="H186" s="83"/>
      <c r="I186" s="82"/>
      <c r="J186" s="55"/>
      <c r="K186" s="55"/>
      <c r="L186" s="55"/>
      <c r="M186" s="55"/>
      <c r="N186" s="55"/>
      <c r="O186" s="55"/>
      <c r="P186" s="55"/>
      <c r="Q186" s="55"/>
      <c r="R186" s="55"/>
      <c r="S186" s="52"/>
      <c r="T186" s="53"/>
      <c r="U186" s="53"/>
      <c r="V186" s="38"/>
      <c r="W186" s="38"/>
      <c r="X186" s="44"/>
      <c r="Z186" s="55"/>
      <c r="AA186" s="56"/>
      <c r="AB186" s="57"/>
    </row>
    <row r="187" spans="1:38" ht="30" hidden="1" customHeight="1">
      <c r="A187" s="79"/>
      <c r="B187" s="79"/>
      <c r="C187" s="80"/>
      <c r="D187" s="81"/>
      <c r="E187" s="81"/>
      <c r="F187" s="81">
        <f t="shared" si="103"/>
        <v>0</v>
      </c>
      <c r="G187" s="82"/>
      <c r="H187" s="83"/>
      <c r="I187" s="82"/>
      <c r="J187" s="55"/>
      <c r="K187" s="55"/>
      <c r="L187" s="55"/>
      <c r="M187" s="55"/>
      <c r="N187" s="55"/>
      <c r="O187" s="55"/>
      <c r="P187" s="55"/>
      <c r="Q187" s="55"/>
      <c r="R187" s="55"/>
      <c r="S187" s="52"/>
      <c r="T187" s="53"/>
      <c r="U187" s="53"/>
      <c r="V187" s="38"/>
      <c r="W187" s="38"/>
      <c r="X187" s="44"/>
      <c r="Z187" s="55"/>
      <c r="AA187" s="56"/>
      <c r="AB187" s="57"/>
    </row>
    <row r="188" spans="1:38" ht="30" hidden="1" customHeight="1">
      <c r="A188" s="79"/>
      <c r="B188" s="79"/>
      <c r="C188" s="80"/>
      <c r="D188" s="81"/>
      <c r="E188" s="81"/>
      <c r="F188" s="81">
        <f t="shared" si="103"/>
        <v>0</v>
      </c>
      <c r="G188" s="82"/>
      <c r="H188" s="83"/>
      <c r="I188" s="82"/>
      <c r="J188" s="55"/>
      <c r="K188" s="55"/>
      <c r="L188" s="55"/>
      <c r="M188" s="55"/>
      <c r="N188" s="55"/>
      <c r="O188" s="55"/>
      <c r="P188" s="55"/>
      <c r="Q188" s="55"/>
      <c r="R188" s="55"/>
      <c r="S188" s="52"/>
      <c r="T188" s="53"/>
      <c r="U188" s="53"/>
      <c r="V188" s="38"/>
      <c r="W188" s="38"/>
      <c r="X188" s="44"/>
      <c r="Z188" s="55"/>
      <c r="AA188" s="56"/>
      <c r="AB188" s="57"/>
    </row>
    <row r="189" spans="1:38" ht="30" hidden="1" customHeight="1">
      <c r="A189" s="79"/>
      <c r="B189" s="79"/>
      <c r="C189" s="80"/>
      <c r="D189" s="81"/>
      <c r="E189" s="81"/>
      <c r="F189" s="81">
        <f t="shared" si="103"/>
        <v>0</v>
      </c>
      <c r="G189" s="82"/>
      <c r="H189" s="83"/>
      <c r="I189" s="82"/>
      <c r="J189" s="55"/>
      <c r="K189" s="55"/>
      <c r="L189" s="55"/>
      <c r="M189" s="55"/>
      <c r="N189" s="55"/>
      <c r="O189" s="55"/>
      <c r="P189" s="55"/>
      <c r="Q189" s="55"/>
      <c r="R189" s="55"/>
      <c r="S189" s="52"/>
      <c r="T189" s="53"/>
      <c r="U189" s="53"/>
      <c r="V189" s="38"/>
      <c r="W189" s="38"/>
      <c r="X189" s="44"/>
      <c r="Z189" s="55"/>
      <c r="AA189" s="56"/>
      <c r="AB189" s="57"/>
    </row>
    <row r="190" spans="1:38" s="58" customFormat="1" ht="30" hidden="1" customHeight="1">
      <c r="A190" s="79"/>
      <c r="B190" s="79"/>
      <c r="C190" s="80"/>
      <c r="D190" s="81"/>
      <c r="E190" s="81"/>
      <c r="F190" s="81">
        <f t="shared" si="103"/>
        <v>0</v>
      </c>
      <c r="G190" s="82"/>
      <c r="H190" s="83"/>
      <c r="I190" s="82"/>
      <c r="J190" s="55"/>
      <c r="K190" s="55"/>
      <c r="L190" s="55"/>
      <c r="M190" s="55"/>
      <c r="N190" s="55"/>
      <c r="O190" s="55"/>
      <c r="P190" s="55"/>
      <c r="Q190" s="55"/>
      <c r="R190" s="52"/>
      <c r="S190" s="52"/>
      <c r="T190" s="53"/>
      <c r="U190" s="53"/>
      <c r="V190" s="38"/>
      <c r="W190" s="29"/>
      <c r="X190" s="18"/>
      <c r="Y190" s="2"/>
      <c r="Z190" s="55"/>
      <c r="AA190" s="56"/>
      <c r="AB190" s="57"/>
      <c r="AC190" s="2"/>
      <c r="AD190" s="2"/>
      <c r="AE190" s="2"/>
      <c r="AF190" s="2"/>
      <c r="AG190" s="2"/>
      <c r="AH190" s="2"/>
      <c r="AI190" s="2"/>
      <c r="AJ190" s="2"/>
      <c r="AK190" s="2"/>
      <c r="AL190" s="2"/>
    </row>
    <row r="191" spans="1:38" s="70" customFormat="1" ht="30" customHeight="1">
      <c r="A191" s="69">
        <v>2</v>
      </c>
      <c r="B191" s="157" t="s">
        <v>62</v>
      </c>
      <c r="C191" s="158"/>
      <c r="D191" s="29"/>
      <c r="E191" s="29"/>
      <c r="F191" s="81">
        <f t="shared" si="103"/>
        <v>0</v>
      </c>
      <c r="G191" s="30"/>
      <c r="H191" s="76"/>
      <c r="I191" s="30"/>
      <c r="J191" s="30"/>
      <c r="K191" s="30"/>
      <c r="L191" s="30"/>
      <c r="M191" s="30"/>
      <c r="N191" s="30"/>
      <c r="O191" s="30"/>
      <c r="P191" s="30"/>
      <c r="Q191" s="30"/>
      <c r="R191" s="30"/>
      <c r="S191" s="30"/>
      <c r="T191" s="29"/>
      <c r="U191" s="29"/>
      <c r="V191" s="29"/>
      <c r="W191" s="54"/>
      <c r="X191" s="29"/>
      <c r="Z191" s="30" t="e">
        <f>+Z192+Z194+#REF!+#REF!</f>
        <v>#REF!</v>
      </c>
      <c r="AA191" s="71" t="e">
        <f>+AA192+AA194+#REF!+#REF!</f>
        <v>#REF!</v>
      </c>
      <c r="AB191" s="72"/>
    </row>
    <row r="192" spans="1:38" ht="30" customHeight="1">
      <c r="A192" s="69"/>
      <c r="B192" s="69" t="s">
        <v>63</v>
      </c>
      <c r="C192" s="73" t="s">
        <v>40</v>
      </c>
      <c r="D192" s="74"/>
      <c r="E192" s="74"/>
      <c r="F192" s="81">
        <f t="shared" si="103"/>
        <v>0</v>
      </c>
      <c r="G192" s="75"/>
      <c r="H192" s="76"/>
      <c r="I192" s="75"/>
      <c r="J192" s="75"/>
      <c r="K192" s="75"/>
      <c r="L192" s="75"/>
      <c r="M192" s="75"/>
      <c r="N192" s="75"/>
      <c r="O192" s="75"/>
      <c r="P192" s="75"/>
      <c r="Q192" s="75"/>
      <c r="R192" s="75"/>
      <c r="S192" s="75"/>
      <c r="T192" s="74"/>
      <c r="U192" s="74"/>
      <c r="V192" s="74"/>
      <c r="W192" s="77"/>
      <c r="X192" s="74"/>
      <c r="Z192" s="75">
        <f>SUM(Z193:Z193)</f>
        <v>1</v>
      </c>
      <c r="AA192" s="78">
        <f>SUM(AA193:AA193)</f>
        <v>0</v>
      </c>
      <c r="AB192" s="57"/>
    </row>
    <row r="193" spans="1:38" s="111" customFormat="1" ht="30" customHeight="1">
      <c r="A193" s="104"/>
      <c r="B193" s="79">
        <f>IF(C193="","",COUNTA($C$193:$C193))</f>
        <v>1</v>
      </c>
      <c r="C193" s="97" t="s">
        <v>188</v>
      </c>
      <c r="D193" s="105"/>
      <c r="E193" s="81">
        <f>IF(C193&lt;&gt;"", 1, "")</f>
        <v>1</v>
      </c>
      <c r="F193" s="81">
        <f t="shared" si="103"/>
        <v>1</v>
      </c>
      <c r="G193" s="129">
        <v>854.82</v>
      </c>
      <c r="H193" s="149">
        <v>2.4</v>
      </c>
      <c r="I193" s="129">
        <v>120</v>
      </c>
      <c r="J193" s="55">
        <f>IF(AND(0&lt;$G193, G193&lt;=500),1,0)</f>
        <v>0</v>
      </c>
      <c r="K193" s="55">
        <f t="shared" ref="K193" si="104">IF(AND($G193&gt;=500,$G193&lt;1000),1,0)</f>
        <v>1</v>
      </c>
      <c r="L193" s="55">
        <f t="shared" ref="L193" si="105">IF(AND($G193&gt;=1000,$G193&lt;1500),1,0)</f>
        <v>0</v>
      </c>
      <c r="M193" s="55">
        <f t="shared" ref="M193" si="106">IF(AND($G193&gt;=1500,$G193&lt;2000),1,0)</f>
        <v>0</v>
      </c>
      <c r="N193" s="55">
        <f t="shared" ref="N193" si="107">IF(AND($G193&gt;=2000,$G193&lt;3000),1,0)</f>
        <v>0</v>
      </c>
      <c r="O193" s="55">
        <f t="shared" ref="O193" si="108">IF($G193&gt;=3000,1,0)</f>
        <v>0</v>
      </c>
      <c r="P193" s="106">
        <f>+E193</f>
        <v>1</v>
      </c>
      <c r="Q193" s="106"/>
      <c r="R193" s="106"/>
      <c r="S193" s="106"/>
      <c r="T193" s="107"/>
      <c r="U193" s="107"/>
      <c r="V193" s="108"/>
      <c r="W193" s="109"/>
      <c r="X193" s="110" t="s">
        <v>59</v>
      </c>
      <c r="Z193" s="106">
        <v>1</v>
      </c>
      <c r="AA193" s="112"/>
      <c r="AB193" s="113"/>
    </row>
    <row r="194" spans="1:38" ht="30" customHeight="1">
      <c r="A194" s="69"/>
      <c r="B194" s="69" t="s">
        <v>64</v>
      </c>
      <c r="C194" s="73" t="s">
        <v>44</v>
      </c>
      <c r="D194" s="74"/>
      <c r="E194" s="74"/>
      <c r="F194" s="81">
        <f t="shared" si="103"/>
        <v>0</v>
      </c>
      <c r="G194" s="75"/>
      <c r="H194" s="76"/>
      <c r="I194" s="75"/>
      <c r="J194" s="75"/>
      <c r="K194" s="75"/>
      <c r="L194" s="75"/>
      <c r="M194" s="75"/>
      <c r="N194" s="75"/>
      <c r="O194" s="75"/>
      <c r="P194" s="75"/>
      <c r="Q194" s="75"/>
      <c r="R194" s="75"/>
      <c r="S194" s="75"/>
      <c r="T194" s="74"/>
      <c r="U194" s="74"/>
      <c r="V194" s="74"/>
      <c r="W194" s="54"/>
      <c r="X194" s="29"/>
      <c r="Z194" s="75">
        <f>SUM(Z195:Z195)</f>
        <v>1</v>
      </c>
      <c r="AA194" s="78">
        <f>SUM(AA195:AA195)</f>
        <v>0</v>
      </c>
      <c r="AB194" s="57"/>
    </row>
    <row r="195" spans="1:38" ht="30" customHeight="1">
      <c r="A195" s="79"/>
      <c r="B195" s="79">
        <f>IF(C195="","",COUNTA($C$195:$C195))</f>
        <v>1</v>
      </c>
      <c r="C195" s="97" t="s">
        <v>189</v>
      </c>
      <c r="D195" s="81"/>
      <c r="E195" s="81">
        <f>IF(C195&lt;&gt;"", 1, "")</f>
        <v>1</v>
      </c>
      <c r="F195" s="81">
        <f t="shared" si="103"/>
        <v>1</v>
      </c>
      <c r="G195" s="129">
        <v>1112.32</v>
      </c>
      <c r="H195" s="149">
        <v>2.4</v>
      </c>
      <c r="I195" s="150">
        <v>30</v>
      </c>
      <c r="J195" s="55">
        <f>IF(AND(0&lt;$G195, G195&lt;=500),1,0)</f>
        <v>0</v>
      </c>
      <c r="K195" s="55">
        <f>IF(AND($G195&gt;=500,$G195&lt;1000),1,0)</f>
        <v>0</v>
      </c>
      <c r="L195" s="55">
        <f>IF(AND($G195&gt;=1000,$G195&lt;1500),1,0)</f>
        <v>1</v>
      </c>
      <c r="M195" s="55">
        <f>IF(AND($G195&gt;=1500,$G195&lt;2000),1,0)</f>
        <v>0</v>
      </c>
      <c r="N195" s="55">
        <f>IF(AND($G195&gt;=2000,$G195&lt;3000),1,0)</f>
        <v>0</v>
      </c>
      <c r="O195" s="55">
        <f>IF($G195&gt;=3000,1,0)</f>
        <v>0</v>
      </c>
      <c r="P195" s="55">
        <f>+L195</f>
        <v>1</v>
      </c>
      <c r="Q195" s="106"/>
      <c r="R195" s="55"/>
      <c r="S195" s="55"/>
      <c r="T195" s="85"/>
      <c r="U195" s="85"/>
      <c r="V195" s="38"/>
      <c r="W195" s="74"/>
      <c r="X195" s="86" t="s">
        <v>59</v>
      </c>
      <c r="Z195" s="55">
        <v>1</v>
      </c>
      <c r="AA195" s="56"/>
      <c r="AB195" s="57"/>
    </row>
    <row r="196" spans="1:38" s="58" customFormat="1" ht="39.950000000000003" customHeight="1">
      <c r="A196" s="33" t="s">
        <v>46</v>
      </c>
      <c r="B196" s="159" t="s">
        <v>51</v>
      </c>
      <c r="C196" s="160"/>
      <c r="D196" s="50"/>
      <c r="E196" s="50"/>
      <c r="F196" s="81">
        <f t="shared" si="103"/>
        <v>0</v>
      </c>
      <c r="G196" s="51"/>
      <c r="H196" s="76"/>
      <c r="I196" s="51"/>
      <c r="J196" s="51"/>
      <c r="K196" s="51"/>
      <c r="L196" s="51"/>
      <c r="M196" s="51"/>
      <c r="N196" s="51"/>
      <c r="O196" s="51"/>
      <c r="P196" s="51"/>
      <c r="Q196" s="51"/>
      <c r="R196" s="52"/>
      <c r="S196" s="52"/>
      <c r="T196" s="53"/>
      <c r="U196" s="53"/>
      <c r="V196" s="38"/>
      <c r="W196" s="54"/>
      <c r="X196" s="18"/>
      <c r="Y196" s="2"/>
      <c r="Z196" s="55"/>
      <c r="AA196" s="56"/>
      <c r="AB196" s="57"/>
      <c r="AC196" s="2"/>
      <c r="AD196" s="2"/>
      <c r="AE196" s="2"/>
      <c r="AF196" s="2"/>
      <c r="AG196" s="2"/>
      <c r="AH196" s="2"/>
      <c r="AI196" s="2"/>
      <c r="AJ196" s="2"/>
      <c r="AK196" s="2"/>
      <c r="AL196" s="2"/>
    </row>
    <row r="197" spans="1:38" s="58" customFormat="1" ht="24.95" customHeight="1">
      <c r="A197" s="33" t="s">
        <v>52</v>
      </c>
      <c r="B197" s="159" t="s">
        <v>53</v>
      </c>
      <c r="C197" s="160"/>
      <c r="D197" s="50"/>
      <c r="E197" s="50"/>
      <c r="F197" s="81">
        <f t="shared" si="103"/>
        <v>0</v>
      </c>
      <c r="G197" s="51"/>
      <c r="H197" s="76"/>
      <c r="I197" s="51"/>
      <c r="J197" s="51"/>
      <c r="K197" s="51"/>
      <c r="L197" s="51"/>
      <c r="M197" s="51"/>
      <c r="N197" s="51"/>
      <c r="O197" s="51"/>
      <c r="P197" s="51"/>
      <c r="Q197" s="51"/>
      <c r="R197" s="52"/>
      <c r="S197" s="52"/>
      <c r="T197" s="53"/>
      <c r="U197" s="53"/>
      <c r="V197" s="38"/>
      <c r="W197" s="54"/>
      <c r="X197" s="18"/>
      <c r="Y197" s="2"/>
      <c r="Z197" s="55"/>
      <c r="AA197" s="56"/>
      <c r="AB197" s="57"/>
      <c r="AC197" s="2"/>
      <c r="AD197" s="2"/>
      <c r="AE197" s="2"/>
      <c r="AF197" s="2"/>
      <c r="AG197" s="2"/>
      <c r="AH197" s="2"/>
      <c r="AI197" s="2"/>
      <c r="AJ197" s="2"/>
      <c r="AK197" s="2"/>
      <c r="AL197" s="2"/>
    </row>
    <row r="198" spans="1:38" s="70" customFormat="1" ht="24.95" customHeight="1">
      <c r="A198" s="69">
        <v>1</v>
      </c>
      <c r="B198" s="157" t="s">
        <v>57</v>
      </c>
      <c r="C198" s="158"/>
      <c r="D198" s="29"/>
      <c r="E198" s="29"/>
      <c r="F198" s="81">
        <f t="shared" si="103"/>
        <v>0</v>
      </c>
      <c r="G198" s="30"/>
      <c r="H198" s="76"/>
      <c r="I198" s="30"/>
      <c r="J198" s="30"/>
      <c r="K198" s="30"/>
      <c r="L198" s="30"/>
      <c r="M198" s="30"/>
      <c r="N198" s="30"/>
      <c r="O198" s="30"/>
      <c r="P198" s="30"/>
      <c r="Q198" s="30"/>
      <c r="R198" s="30"/>
      <c r="S198" s="30"/>
      <c r="T198" s="29"/>
      <c r="U198" s="29"/>
      <c r="V198" s="29"/>
      <c r="W198" s="54"/>
      <c r="X198" s="29"/>
      <c r="Z198" s="30" t="e">
        <f>+Z199+#REF!+#REF!+#REF!</f>
        <v>#REF!</v>
      </c>
      <c r="AA198" s="71" t="e">
        <f>+AA199+#REF!+#REF!+#REF!</f>
        <v>#REF!</v>
      </c>
      <c r="AB198" s="72"/>
    </row>
    <row r="199" spans="1:38" ht="24.95" customHeight="1">
      <c r="A199" s="69"/>
      <c r="B199" s="69" t="s">
        <v>58</v>
      </c>
      <c r="C199" s="73" t="s">
        <v>48</v>
      </c>
      <c r="D199" s="74"/>
      <c r="E199" s="74"/>
      <c r="F199" s="81">
        <f t="shared" si="103"/>
        <v>0</v>
      </c>
      <c r="G199" s="75"/>
      <c r="H199" s="76"/>
      <c r="I199" s="75"/>
      <c r="J199" s="75"/>
      <c r="K199" s="75"/>
      <c r="L199" s="75"/>
      <c r="M199" s="75"/>
      <c r="N199" s="75"/>
      <c r="O199" s="75"/>
      <c r="P199" s="75"/>
      <c r="Q199" s="75"/>
      <c r="R199" s="75"/>
      <c r="S199" s="75"/>
      <c r="T199" s="74"/>
      <c r="U199" s="74"/>
      <c r="V199" s="74"/>
      <c r="W199" s="77"/>
      <c r="X199" s="74"/>
      <c r="Z199" s="75">
        <f>SUM(Z200:Z201)</f>
        <v>0</v>
      </c>
      <c r="AA199" s="78">
        <f>SUM(AA200:AA201)</f>
        <v>0</v>
      </c>
      <c r="AB199" s="57"/>
    </row>
    <row r="200" spans="1:38" ht="24.95" customHeight="1">
      <c r="A200" s="79"/>
      <c r="B200" s="79">
        <f>IF(C200="","",COUNTA($C$200:$C200))</f>
        <v>1</v>
      </c>
      <c r="C200" s="97" t="s">
        <v>190</v>
      </c>
      <c r="D200" s="81">
        <f t="shared" ref="D200:D201" si="109">IF(C200&lt;&gt;"", 1, "")</f>
        <v>1</v>
      </c>
      <c r="E200" s="81"/>
      <c r="F200" s="81">
        <f t="shared" si="103"/>
        <v>1</v>
      </c>
      <c r="G200" s="129">
        <v>962.57</v>
      </c>
      <c r="H200" s="149">
        <v>2.145</v>
      </c>
      <c r="I200" s="129">
        <v>30</v>
      </c>
      <c r="J200" s="55">
        <f t="shared" ref="J200" si="110">IF(AND(0&lt;$G200, G200&lt;=500),1,0)</f>
        <v>0</v>
      </c>
      <c r="K200" s="55">
        <f t="shared" ref="K200:K201" si="111">IF(AND($G200&gt;=500,$G200&lt;1000),1,0)</f>
        <v>1</v>
      </c>
      <c r="L200" s="55">
        <f t="shared" ref="L200:L201" si="112">IF(AND($G200&gt;=1000,$G200&lt;1500),1,0)</f>
        <v>0</v>
      </c>
      <c r="M200" s="55">
        <f t="shared" ref="M200:M201" si="113">IF(AND($G200&gt;=1500,$G200&lt;2000),1,0)</f>
        <v>0</v>
      </c>
      <c r="N200" s="55">
        <f t="shared" ref="N200:N201" si="114">IF(AND($G200&gt;=2000,$G200&lt;3000),1,0)</f>
        <v>0</v>
      </c>
      <c r="O200" s="55">
        <f t="shared" ref="O200:O201" si="115">IF($G200&gt;=3000,1,0)</f>
        <v>0</v>
      </c>
      <c r="P200" s="55"/>
      <c r="Q200" s="55">
        <f t="shared" ref="Q200:Q201" si="116">+D200</f>
        <v>1</v>
      </c>
      <c r="R200" s="55"/>
      <c r="S200" s="55"/>
      <c r="T200" s="85"/>
      <c r="U200" s="85"/>
      <c r="V200" s="38"/>
      <c r="W200" s="29"/>
      <c r="X200" s="90" t="s">
        <v>59</v>
      </c>
      <c r="Z200" s="55"/>
      <c r="AA200" s="56"/>
      <c r="AB200" s="57"/>
    </row>
    <row r="201" spans="1:38" ht="24.95" customHeight="1">
      <c r="A201" s="79"/>
      <c r="B201" s="79">
        <f>IF(C201="","",COUNTA($C$200:$C201))</f>
        <v>2</v>
      </c>
      <c r="C201" s="97" t="s">
        <v>191</v>
      </c>
      <c r="D201" s="81">
        <f t="shared" si="109"/>
        <v>1</v>
      </c>
      <c r="E201" s="81"/>
      <c r="F201" s="81">
        <f t="shared" si="103"/>
        <v>1</v>
      </c>
      <c r="G201" s="129">
        <v>348.57</v>
      </c>
      <c r="H201" s="149">
        <v>0.745</v>
      </c>
      <c r="I201" s="129">
        <v>13</v>
      </c>
      <c r="J201" s="55">
        <f>IF(AND(0&lt;$G201, G201&lt;=500),1,0)</f>
        <v>1</v>
      </c>
      <c r="K201" s="55">
        <f t="shared" si="111"/>
        <v>0</v>
      </c>
      <c r="L201" s="55">
        <f t="shared" si="112"/>
        <v>0</v>
      </c>
      <c r="M201" s="55">
        <f t="shared" si="113"/>
        <v>0</v>
      </c>
      <c r="N201" s="55">
        <f t="shared" si="114"/>
        <v>0</v>
      </c>
      <c r="O201" s="55">
        <f t="shared" si="115"/>
        <v>0</v>
      </c>
      <c r="P201" s="55"/>
      <c r="Q201" s="55">
        <f t="shared" si="116"/>
        <v>1</v>
      </c>
      <c r="R201" s="52"/>
      <c r="S201" s="52"/>
      <c r="T201" s="53"/>
      <c r="U201" s="53"/>
      <c r="V201" s="38"/>
      <c r="W201" s="29"/>
      <c r="X201" s="23"/>
      <c r="Z201" s="55"/>
      <c r="AA201" s="56"/>
      <c r="AB201" s="57"/>
    </row>
    <row r="202" spans="1:38" s="70" customFormat="1" ht="24.95" customHeight="1">
      <c r="A202" s="69">
        <v>2</v>
      </c>
      <c r="B202" s="157" t="s">
        <v>62</v>
      </c>
      <c r="C202" s="158"/>
      <c r="D202" s="29">
        <f t="shared" ref="D202:Q202" si="117">+D203</f>
        <v>0</v>
      </c>
      <c r="E202" s="29">
        <f t="shared" si="117"/>
        <v>0</v>
      </c>
      <c r="F202" s="81">
        <f t="shared" si="103"/>
        <v>0</v>
      </c>
      <c r="G202" s="30">
        <f t="shared" si="117"/>
        <v>0</v>
      </c>
      <c r="H202" s="76">
        <f t="shared" si="117"/>
        <v>0</v>
      </c>
      <c r="I202" s="30">
        <f t="shared" si="117"/>
        <v>0</v>
      </c>
      <c r="J202" s="30">
        <f t="shared" si="117"/>
        <v>0</v>
      </c>
      <c r="K202" s="30">
        <f t="shared" si="117"/>
        <v>0</v>
      </c>
      <c r="L202" s="30">
        <f t="shared" si="117"/>
        <v>0</v>
      </c>
      <c r="M202" s="30">
        <f t="shared" si="117"/>
        <v>0</v>
      </c>
      <c r="N202" s="30">
        <f t="shared" si="117"/>
        <v>0</v>
      </c>
      <c r="O202" s="30">
        <f t="shared" si="117"/>
        <v>0</v>
      </c>
      <c r="P202" s="30">
        <f t="shared" si="117"/>
        <v>0</v>
      </c>
      <c r="Q202" s="30">
        <f t="shared" si="117"/>
        <v>0</v>
      </c>
      <c r="R202" s="30"/>
      <c r="S202" s="30"/>
      <c r="T202" s="29"/>
      <c r="U202" s="29"/>
      <c r="V202" s="29"/>
      <c r="W202" s="54"/>
      <c r="X202" s="29"/>
      <c r="Z202" s="30" t="e">
        <f>+Z203+Z247+#REF!+#REF!</f>
        <v>#REF!</v>
      </c>
      <c r="AA202" s="71" t="e">
        <f>+AA203+AA247+#REF!+#REF!</f>
        <v>#REF!</v>
      </c>
      <c r="AB202" s="72"/>
    </row>
    <row r="203" spans="1:38" ht="24.95" hidden="1" customHeight="1">
      <c r="A203" s="79"/>
      <c r="B203" s="69" t="s">
        <v>63</v>
      </c>
      <c r="C203" s="73" t="s">
        <v>48</v>
      </c>
      <c r="D203" s="74">
        <f>SUM(D204:D213)</f>
        <v>0</v>
      </c>
      <c r="E203" s="74">
        <f>SUM(E204:E213)</f>
        <v>0</v>
      </c>
      <c r="F203" s="81">
        <f t="shared" si="103"/>
        <v>0</v>
      </c>
      <c r="G203" s="75">
        <f t="shared" ref="G203:Q203" si="118">SUM(G204:G213)</f>
        <v>0</v>
      </c>
      <c r="H203" s="76">
        <f t="shared" si="118"/>
        <v>0</v>
      </c>
      <c r="I203" s="75">
        <f t="shared" si="118"/>
        <v>0</v>
      </c>
      <c r="J203" s="75">
        <f t="shared" si="118"/>
        <v>0</v>
      </c>
      <c r="K203" s="75">
        <f t="shared" si="118"/>
        <v>0</v>
      </c>
      <c r="L203" s="75">
        <f t="shared" si="118"/>
        <v>0</v>
      </c>
      <c r="M203" s="75">
        <f t="shared" si="118"/>
        <v>0</v>
      </c>
      <c r="N203" s="75">
        <f t="shared" si="118"/>
        <v>0</v>
      </c>
      <c r="O203" s="75">
        <f t="shared" si="118"/>
        <v>0</v>
      </c>
      <c r="P203" s="75">
        <f t="shared" si="118"/>
        <v>0</v>
      </c>
      <c r="Q203" s="75">
        <f t="shared" si="118"/>
        <v>0</v>
      </c>
      <c r="R203" s="55"/>
      <c r="S203" s="55"/>
      <c r="T203" s="85"/>
      <c r="U203" s="85"/>
      <c r="V203" s="38"/>
      <c r="W203" s="29"/>
      <c r="X203" s="90" t="s">
        <v>59</v>
      </c>
      <c r="Z203" s="55"/>
      <c r="AA203" s="56"/>
      <c r="AB203" s="57"/>
    </row>
    <row r="204" spans="1:38" ht="24.95" hidden="1" customHeight="1">
      <c r="A204" s="79"/>
      <c r="B204" s="79"/>
      <c r="C204" s="114"/>
      <c r="D204" s="81"/>
      <c r="E204" s="81"/>
      <c r="F204" s="81"/>
      <c r="G204" s="118"/>
      <c r="H204" s="119"/>
      <c r="I204" s="118"/>
      <c r="J204" s="55"/>
      <c r="K204" s="55"/>
      <c r="L204" s="55"/>
      <c r="M204" s="55"/>
      <c r="N204" s="55"/>
      <c r="O204" s="55"/>
      <c r="P204" s="55"/>
      <c r="Q204" s="55"/>
      <c r="R204" s="55"/>
      <c r="S204" s="55"/>
      <c r="T204" s="85"/>
      <c r="U204" s="85"/>
      <c r="V204" s="38"/>
      <c r="W204" s="54"/>
      <c r="X204" s="90"/>
      <c r="Z204" s="55"/>
      <c r="AA204" s="56"/>
      <c r="AB204" s="57"/>
    </row>
    <row r="205" spans="1:38" ht="24.95" hidden="1" customHeight="1">
      <c r="A205" s="79"/>
      <c r="B205" s="79"/>
      <c r="C205" s="114"/>
      <c r="D205" s="81"/>
      <c r="E205" s="81"/>
      <c r="F205" s="81"/>
      <c r="G205" s="118"/>
      <c r="H205" s="119"/>
      <c r="I205" s="118"/>
      <c r="J205" s="55"/>
      <c r="K205" s="55"/>
      <c r="L205" s="55"/>
      <c r="M205" s="55"/>
      <c r="N205" s="55"/>
      <c r="O205" s="55"/>
      <c r="P205" s="55"/>
      <c r="Q205" s="55"/>
      <c r="R205" s="55"/>
      <c r="S205" s="55"/>
      <c r="T205" s="85"/>
      <c r="U205" s="85"/>
      <c r="V205" s="38"/>
      <c r="W205" s="54"/>
      <c r="X205" s="90"/>
      <c r="Z205" s="55"/>
      <c r="AA205" s="56"/>
      <c r="AB205" s="57"/>
    </row>
    <row r="206" spans="1:38" ht="24.95" hidden="1" customHeight="1">
      <c r="A206" s="79"/>
      <c r="B206" s="79"/>
      <c r="C206" s="114"/>
      <c r="D206" s="81"/>
      <c r="E206" s="81"/>
      <c r="F206" s="81"/>
      <c r="G206" s="118"/>
      <c r="H206" s="119"/>
      <c r="I206" s="118"/>
      <c r="J206" s="55"/>
      <c r="K206" s="55"/>
      <c r="L206" s="55"/>
      <c r="M206" s="55"/>
      <c r="N206" s="55"/>
      <c r="O206" s="55"/>
      <c r="P206" s="55"/>
      <c r="Q206" s="55"/>
      <c r="R206" s="55"/>
      <c r="S206" s="55"/>
      <c r="T206" s="85"/>
      <c r="U206" s="85"/>
      <c r="V206" s="38"/>
      <c r="W206" s="54"/>
      <c r="X206" s="90"/>
      <c r="Z206" s="55"/>
      <c r="AA206" s="56"/>
      <c r="AB206" s="57"/>
    </row>
    <row r="207" spans="1:38" ht="24.95" hidden="1" customHeight="1">
      <c r="A207" s="79"/>
      <c r="B207" s="79"/>
      <c r="C207" s="114"/>
      <c r="D207" s="81"/>
      <c r="E207" s="81"/>
      <c r="F207" s="81"/>
      <c r="G207" s="82"/>
      <c r="H207" s="83"/>
      <c r="I207" s="82"/>
      <c r="J207" s="55"/>
      <c r="K207" s="55"/>
      <c r="L207" s="55"/>
      <c r="M207" s="55"/>
      <c r="N207" s="55"/>
      <c r="O207" s="55"/>
      <c r="P207" s="55"/>
      <c r="Q207" s="55"/>
      <c r="R207" s="55"/>
      <c r="S207" s="55"/>
      <c r="T207" s="85"/>
      <c r="U207" s="85"/>
      <c r="V207" s="38"/>
      <c r="W207" s="54"/>
      <c r="X207" s="90"/>
      <c r="Z207" s="55"/>
      <c r="AA207" s="56"/>
      <c r="AB207" s="57"/>
    </row>
    <row r="208" spans="1:38" ht="24.95" hidden="1" customHeight="1">
      <c r="A208" s="79"/>
      <c r="B208" s="79"/>
      <c r="C208" s="114"/>
      <c r="D208" s="81"/>
      <c r="E208" s="81"/>
      <c r="F208" s="81"/>
      <c r="G208" s="82"/>
      <c r="H208" s="83"/>
      <c r="I208" s="82"/>
      <c r="J208" s="55"/>
      <c r="K208" s="55"/>
      <c r="L208" s="55"/>
      <c r="M208" s="55"/>
      <c r="N208" s="55"/>
      <c r="O208" s="55"/>
      <c r="P208" s="55"/>
      <c r="Q208" s="55"/>
      <c r="R208" s="55"/>
      <c r="S208" s="55"/>
      <c r="T208" s="85"/>
      <c r="U208" s="85"/>
      <c r="V208" s="38"/>
      <c r="W208" s="54"/>
      <c r="X208" s="90"/>
      <c r="Z208" s="55"/>
      <c r="AA208" s="56"/>
      <c r="AB208" s="57"/>
    </row>
    <row r="209" spans="1:38" ht="24.95" hidden="1" customHeight="1">
      <c r="A209" s="79"/>
      <c r="B209" s="79"/>
      <c r="C209" s="114"/>
      <c r="D209" s="81"/>
      <c r="E209" s="81"/>
      <c r="F209" s="81"/>
      <c r="G209" s="82"/>
      <c r="H209" s="83"/>
      <c r="I209" s="82"/>
      <c r="J209" s="55"/>
      <c r="K209" s="55"/>
      <c r="L209" s="55"/>
      <c r="M209" s="55"/>
      <c r="N209" s="55"/>
      <c r="O209" s="55"/>
      <c r="P209" s="55"/>
      <c r="Q209" s="55"/>
      <c r="R209" s="55"/>
      <c r="S209" s="55"/>
      <c r="T209" s="85"/>
      <c r="U209" s="85"/>
      <c r="V209" s="38"/>
      <c r="W209" s="54"/>
      <c r="X209" s="90"/>
      <c r="Z209" s="55"/>
      <c r="AA209" s="56"/>
      <c r="AB209" s="57"/>
    </row>
    <row r="210" spans="1:38" ht="24.95" hidden="1" customHeight="1">
      <c r="A210" s="79"/>
      <c r="B210" s="79"/>
      <c r="C210" s="114"/>
      <c r="D210" s="81"/>
      <c r="E210" s="81"/>
      <c r="F210" s="81"/>
      <c r="G210" s="82"/>
      <c r="H210" s="83"/>
      <c r="I210" s="82"/>
      <c r="J210" s="55"/>
      <c r="K210" s="55"/>
      <c r="L210" s="55"/>
      <c r="M210" s="55"/>
      <c r="N210" s="55"/>
      <c r="O210" s="55"/>
      <c r="P210" s="55"/>
      <c r="Q210" s="55"/>
      <c r="R210" s="55"/>
      <c r="S210" s="55"/>
      <c r="T210" s="85"/>
      <c r="U210" s="85"/>
      <c r="V210" s="38"/>
      <c r="W210" s="54"/>
      <c r="X210" s="90"/>
      <c r="Z210" s="55"/>
      <c r="AA210" s="56"/>
      <c r="AB210" s="57"/>
    </row>
    <row r="211" spans="1:38" ht="24.95" hidden="1" customHeight="1">
      <c r="A211" s="79"/>
      <c r="B211" s="79"/>
      <c r="C211" s="114"/>
      <c r="D211" s="81"/>
      <c r="E211" s="81"/>
      <c r="F211" s="81"/>
      <c r="G211" s="82"/>
      <c r="H211" s="83"/>
      <c r="I211" s="82"/>
      <c r="J211" s="55"/>
      <c r="K211" s="55"/>
      <c r="L211" s="55"/>
      <c r="M211" s="55"/>
      <c r="N211" s="55"/>
      <c r="O211" s="55"/>
      <c r="P211" s="55"/>
      <c r="Q211" s="55"/>
      <c r="R211" s="55"/>
      <c r="S211" s="55"/>
      <c r="T211" s="85"/>
      <c r="U211" s="85"/>
      <c r="V211" s="38"/>
      <c r="W211" s="54"/>
      <c r="X211" s="90"/>
      <c r="Z211" s="55"/>
      <c r="AA211" s="56"/>
      <c r="AB211" s="57"/>
    </row>
    <row r="212" spans="1:38" ht="24.95" hidden="1" customHeight="1">
      <c r="A212" s="79"/>
      <c r="B212" s="79"/>
      <c r="C212" s="114"/>
      <c r="D212" s="81"/>
      <c r="E212" s="81"/>
      <c r="F212" s="81"/>
      <c r="G212" s="82"/>
      <c r="H212" s="83"/>
      <c r="I212" s="82"/>
      <c r="J212" s="55"/>
      <c r="K212" s="55"/>
      <c r="L212" s="55"/>
      <c r="M212" s="55"/>
      <c r="N212" s="55"/>
      <c r="O212" s="55"/>
      <c r="P212" s="55"/>
      <c r="Q212" s="55"/>
      <c r="R212" s="55"/>
      <c r="S212" s="55"/>
      <c r="T212" s="85"/>
      <c r="U212" s="85"/>
      <c r="V212" s="38"/>
      <c r="W212" s="54"/>
      <c r="X212" s="90"/>
      <c r="Z212" s="55"/>
      <c r="AA212" s="56"/>
      <c r="AB212" s="57"/>
    </row>
    <row r="213" spans="1:38" ht="24.95" hidden="1" customHeight="1">
      <c r="A213" s="79"/>
      <c r="B213" s="79" t="str">
        <f>IF(C213="","",COUNTA($C$204:$C213))</f>
        <v/>
      </c>
      <c r="C213" s="73"/>
      <c r="D213" s="81"/>
      <c r="E213" s="81"/>
      <c r="F213" s="81">
        <f t="shared" ref="F213:F267" si="119">+E213+D213</f>
        <v>0</v>
      </c>
      <c r="G213" s="82"/>
      <c r="H213" s="83"/>
      <c r="I213" s="82"/>
      <c r="J213" s="55">
        <f>IF(AND(0&lt;$G213, G213&lt;=500),1,0)</f>
        <v>0</v>
      </c>
      <c r="K213" s="55">
        <f>IF(AND($G213&gt;=500,$G213&lt;1000),1,0)</f>
        <v>0</v>
      </c>
      <c r="L213" s="55">
        <f>IF(AND($G213&gt;=1000,$G213&lt;1500),1,0)</f>
        <v>0</v>
      </c>
      <c r="M213" s="55">
        <f>IF(AND($G213&gt;=1500,$G213&lt;2000),1,0)</f>
        <v>0</v>
      </c>
      <c r="N213" s="55">
        <f>IF(AND($G213&gt;=2000,$G213&lt;3000),1,0)</f>
        <v>0</v>
      </c>
      <c r="O213" s="55">
        <f>IF($G213&gt;=3000,1,0)</f>
        <v>0</v>
      </c>
      <c r="P213" s="55"/>
      <c r="Q213" s="55"/>
      <c r="R213" s="55"/>
      <c r="S213" s="55"/>
      <c r="T213" s="85"/>
      <c r="U213" s="85"/>
      <c r="V213" s="38"/>
      <c r="W213" s="54"/>
      <c r="X213" s="90"/>
      <c r="Z213" s="55"/>
      <c r="AA213" s="56"/>
      <c r="AB213" s="57"/>
    </row>
    <row r="214" spans="1:38" s="70" customFormat="1" ht="24.95" customHeight="1">
      <c r="A214" s="69">
        <v>1</v>
      </c>
      <c r="B214" s="157" t="s">
        <v>57</v>
      </c>
      <c r="C214" s="158"/>
      <c r="D214" s="29">
        <f t="shared" ref="D214:Q214" si="120">+D215</f>
        <v>0</v>
      </c>
      <c r="E214" s="29">
        <f t="shared" si="120"/>
        <v>0</v>
      </c>
      <c r="F214" s="81">
        <f t="shared" si="119"/>
        <v>0</v>
      </c>
      <c r="G214" s="29">
        <f t="shared" si="120"/>
        <v>0</v>
      </c>
      <c r="H214" s="29">
        <f t="shared" si="120"/>
        <v>0</v>
      </c>
      <c r="I214" s="29">
        <f t="shared" si="120"/>
        <v>0</v>
      </c>
      <c r="J214" s="29">
        <f t="shared" si="120"/>
        <v>0</v>
      </c>
      <c r="K214" s="29">
        <f t="shared" si="120"/>
        <v>0</v>
      </c>
      <c r="L214" s="29">
        <f t="shared" si="120"/>
        <v>0</v>
      </c>
      <c r="M214" s="29">
        <f t="shared" si="120"/>
        <v>0</v>
      </c>
      <c r="N214" s="29">
        <f t="shared" si="120"/>
        <v>0</v>
      </c>
      <c r="O214" s="29">
        <f t="shared" si="120"/>
        <v>0</v>
      </c>
      <c r="P214" s="29">
        <f t="shared" si="120"/>
        <v>0</v>
      </c>
      <c r="Q214" s="29">
        <f t="shared" si="120"/>
        <v>0</v>
      </c>
      <c r="R214" s="30"/>
      <c r="S214" s="30"/>
      <c r="T214" s="29"/>
      <c r="U214" s="29"/>
      <c r="V214" s="29"/>
      <c r="W214" s="54"/>
      <c r="X214" s="29"/>
      <c r="Z214" s="30" t="e">
        <f>+Z215+Z252+#REF!+#REF!</f>
        <v>#REF!</v>
      </c>
      <c r="AA214" s="71" t="e">
        <f>+AA215+AA252+#REF!+#REF!</f>
        <v>#REF!</v>
      </c>
      <c r="AB214" s="72"/>
    </row>
    <row r="215" spans="1:38" ht="24.95" customHeight="1">
      <c r="A215" s="69"/>
      <c r="B215" s="69" t="s">
        <v>58</v>
      </c>
      <c r="C215" s="73" t="s">
        <v>48</v>
      </c>
      <c r="D215" s="74">
        <f t="shared" ref="D215:Q215" si="121">SUM(D216:D217)</f>
        <v>0</v>
      </c>
      <c r="E215" s="74">
        <f t="shared" si="121"/>
        <v>0</v>
      </c>
      <c r="F215" s="81">
        <f t="shared" si="119"/>
        <v>0</v>
      </c>
      <c r="G215" s="74">
        <f t="shared" si="121"/>
        <v>0</v>
      </c>
      <c r="H215" s="74">
        <f t="shared" si="121"/>
        <v>0</v>
      </c>
      <c r="I215" s="74">
        <f t="shared" si="121"/>
        <v>0</v>
      </c>
      <c r="J215" s="74">
        <f t="shared" si="121"/>
        <v>0</v>
      </c>
      <c r="K215" s="74">
        <f t="shared" si="121"/>
        <v>0</v>
      </c>
      <c r="L215" s="74">
        <f t="shared" si="121"/>
        <v>0</v>
      </c>
      <c r="M215" s="74">
        <f t="shared" si="121"/>
        <v>0</v>
      </c>
      <c r="N215" s="74">
        <f t="shared" si="121"/>
        <v>0</v>
      </c>
      <c r="O215" s="74">
        <f t="shared" si="121"/>
        <v>0</v>
      </c>
      <c r="P215" s="74">
        <f t="shared" si="121"/>
        <v>0</v>
      </c>
      <c r="Q215" s="74">
        <f t="shared" si="121"/>
        <v>0</v>
      </c>
      <c r="R215" s="75"/>
      <c r="S215" s="75"/>
      <c r="T215" s="74"/>
      <c r="U215" s="74"/>
      <c r="V215" s="74"/>
      <c r="W215" s="77"/>
      <c r="X215" s="74"/>
      <c r="Z215" s="75">
        <f>SUM(Z216:Z217)</f>
        <v>0</v>
      </c>
      <c r="AA215" s="78">
        <f>SUM(AA216:AA217)</f>
        <v>0</v>
      </c>
      <c r="AB215" s="57"/>
    </row>
    <row r="216" spans="1:38" ht="24.95" hidden="1" customHeight="1">
      <c r="A216" s="79"/>
      <c r="B216" s="79"/>
      <c r="C216" s="80"/>
      <c r="D216" s="81"/>
      <c r="E216" s="81"/>
      <c r="F216" s="81">
        <f t="shared" si="119"/>
        <v>0</v>
      </c>
      <c r="G216" s="82"/>
      <c r="H216" s="83"/>
      <c r="I216" s="82"/>
      <c r="J216" s="55">
        <f>IF(AND(0&lt;$G216, G216&lt;=500),1,0)</f>
        <v>0</v>
      </c>
      <c r="K216" s="55">
        <f>IF(AND($G216&gt;=500,$G216&lt;1000),1,0)</f>
        <v>0</v>
      </c>
      <c r="L216" s="55">
        <f>IF(AND($G216&gt;=1000,$G216&lt;1500),1,0)</f>
        <v>0</v>
      </c>
      <c r="M216" s="55">
        <f>IF(AND($G216&gt;=1500,$G216&lt;2000),1,0)</f>
        <v>0</v>
      </c>
      <c r="N216" s="55">
        <f>IF(AND($G216&gt;=2000,$G216&lt;3000),1,0)</f>
        <v>0</v>
      </c>
      <c r="O216" s="55">
        <f>IF($G216&gt;=3000,1,0)</f>
        <v>0</v>
      </c>
      <c r="P216" s="55"/>
      <c r="Q216" s="55"/>
      <c r="R216" s="55"/>
      <c r="S216" s="55"/>
      <c r="T216" s="85"/>
      <c r="U216" s="85"/>
      <c r="V216" s="38"/>
      <c r="W216" s="29"/>
      <c r="X216" s="90" t="s">
        <v>59</v>
      </c>
      <c r="Z216" s="55"/>
      <c r="AA216" s="56"/>
      <c r="AB216" s="57"/>
    </row>
    <row r="217" spans="1:38" s="58" customFormat="1" ht="24.95" hidden="1" customHeight="1">
      <c r="A217" s="79"/>
      <c r="B217" s="79"/>
      <c r="C217" s="80"/>
      <c r="D217" s="81"/>
      <c r="E217" s="81"/>
      <c r="F217" s="81">
        <f t="shared" si="119"/>
        <v>0</v>
      </c>
      <c r="G217" s="82">
        <v>0</v>
      </c>
      <c r="H217" s="83"/>
      <c r="I217" s="82"/>
      <c r="J217" s="55">
        <f>IF(AND(0&lt;$G217, G217&lt;=500),1,0)</f>
        <v>0</v>
      </c>
      <c r="K217" s="55">
        <f>IF(AND($G217&gt;=500,$G217&lt;1000),1,0)</f>
        <v>0</v>
      </c>
      <c r="L217" s="55">
        <f>IF(AND($G217&gt;=1000,$G217&lt;1500),1,0)</f>
        <v>0</v>
      </c>
      <c r="M217" s="55">
        <f>IF(AND($G217&gt;=1500,$G217&lt;2000),1,0)</f>
        <v>0</v>
      </c>
      <c r="N217" s="55">
        <f>IF(AND($G217&gt;=2000,$G217&lt;3000),1,0)</f>
        <v>0</v>
      </c>
      <c r="O217" s="55">
        <f>IF($G217&gt;=3000,1,0)</f>
        <v>0</v>
      </c>
      <c r="P217" s="55"/>
      <c r="Q217" s="55"/>
      <c r="R217" s="52"/>
      <c r="S217" s="52"/>
      <c r="T217" s="53"/>
      <c r="U217" s="53"/>
      <c r="V217" s="38"/>
      <c r="W217" s="29"/>
      <c r="X217" s="18"/>
      <c r="Y217" s="2"/>
      <c r="Z217" s="55"/>
      <c r="AA217" s="56"/>
      <c r="AB217" s="57"/>
      <c r="AC217" s="2"/>
      <c r="AD217" s="2"/>
      <c r="AE217" s="2"/>
      <c r="AF217" s="2"/>
      <c r="AG217" s="2"/>
      <c r="AH217" s="2"/>
      <c r="AI217" s="2"/>
      <c r="AJ217" s="2"/>
      <c r="AK217" s="2"/>
      <c r="AL217" s="2"/>
    </row>
    <row r="218" spans="1:38" s="70" customFormat="1" ht="24.95" customHeight="1">
      <c r="A218" s="69">
        <v>2</v>
      </c>
      <c r="B218" s="157" t="s">
        <v>62</v>
      </c>
      <c r="C218" s="158"/>
      <c r="D218" s="29">
        <f t="shared" ref="D218:Q218" si="122">+D219</f>
        <v>0</v>
      </c>
      <c r="E218" s="29">
        <f t="shared" si="122"/>
        <v>0</v>
      </c>
      <c r="F218" s="81">
        <f t="shared" si="119"/>
        <v>0</v>
      </c>
      <c r="G218" s="29">
        <f t="shared" si="122"/>
        <v>0</v>
      </c>
      <c r="H218" s="29">
        <f t="shared" si="122"/>
        <v>0</v>
      </c>
      <c r="I218" s="29">
        <f t="shared" si="122"/>
        <v>0</v>
      </c>
      <c r="J218" s="29">
        <f t="shared" si="122"/>
        <v>0</v>
      </c>
      <c r="K218" s="29">
        <f t="shared" si="122"/>
        <v>0</v>
      </c>
      <c r="L218" s="29">
        <f t="shared" si="122"/>
        <v>0</v>
      </c>
      <c r="M218" s="29">
        <f t="shared" si="122"/>
        <v>0</v>
      </c>
      <c r="N218" s="29">
        <f t="shared" si="122"/>
        <v>0</v>
      </c>
      <c r="O218" s="29">
        <f t="shared" si="122"/>
        <v>0</v>
      </c>
      <c r="P218" s="29">
        <f t="shared" si="122"/>
        <v>0</v>
      </c>
      <c r="Q218" s="29">
        <f t="shared" si="122"/>
        <v>0</v>
      </c>
      <c r="R218" s="30"/>
      <c r="S218" s="30"/>
      <c r="T218" s="29"/>
      <c r="U218" s="29"/>
      <c r="V218" s="29"/>
      <c r="W218" s="54"/>
      <c r="X218" s="29"/>
      <c r="Z218" s="30" t="e">
        <f>+Z219+Z256+#REF!+#REF!</f>
        <v>#REF!</v>
      </c>
      <c r="AA218" s="71" t="e">
        <f>+AA219+AA256+#REF!+#REF!</f>
        <v>#REF!</v>
      </c>
      <c r="AB218" s="72"/>
    </row>
    <row r="219" spans="1:38" ht="24.95" customHeight="1">
      <c r="A219" s="79"/>
      <c r="B219" s="69" t="s">
        <v>63</v>
      </c>
      <c r="C219" s="73" t="s">
        <v>48</v>
      </c>
      <c r="D219" s="74">
        <f t="shared" ref="D219:Q219" si="123">SUM(D220:D221)</f>
        <v>0</v>
      </c>
      <c r="E219" s="74">
        <f t="shared" si="123"/>
        <v>0</v>
      </c>
      <c r="F219" s="81">
        <f t="shared" si="119"/>
        <v>0</v>
      </c>
      <c r="G219" s="74">
        <f t="shared" si="123"/>
        <v>0</v>
      </c>
      <c r="H219" s="74">
        <f t="shared" si="123"/>
        <v>0</v>
      </c>
      <c r="I219" s="74">
        <f t="shared" si="123"/>
        <v>0</v>
      </c>
      <c r="J219" s="74">
        <f t="shared" si="123"/>
        <v>0</v>
      </c>
      <c r="K219" s="74">
        <f t="shared" si="123"/>
        <v>0</v>
      </c>
      <c r="L219" s="74">
        <f t="shared" si="123"/>
        <v>0</v>
      </c>
      <c r="M219" s="74">
        <f t="shared" si="123"/>
        <v>0</v>
      </c>
      <c r="N219" s="74">
        <f t="shared" si="123"/>
        <v>0</v>
      </c>
      <c r="O219" s="74">
        <f t="shared" si="123"/>
        <v>0</v>
      </c>
      <c r="P219" s="74">
        <f t="shared" si="123"/>
        <v>0</v>
      </c>
      <c r="Q219" s="74">
        <f t="shared" si="123"/>
        <v>0</v>
      </c>
      <c r="R219" s="55"/>
      <c r="S219" s="55"/>
      <c r="T219" s="85"/>
      <c r="U219" s="85"/>
      <c r="V219" s="38"/>
      <c r="W219" s="29"/>
      <c r="X219" s="90" t="s">
        <v>59</v>
      </c>
      <c r="Z219" s="55"/>
      <c r="AA219" s="56"/>
      <c r="AB219" s="57"/>
    </row>
    <row r="220" spans="1:38" ht="24.95" hidden="1" customHeight="1">
      <c r="A220" s="79"/>
      <c r="B220" s="69"/>
      <c r="C220" s="73"/>
      <c r="D220" s="81"/>
      <c r="E220" s="81"/>
      <c r="F220" s="81">
        <f t="shared" si="119"/>
        <v>0</v>
      </c>
      <c r="G220" s="82"/>
      <c r="H220" s="83"/>
      <c r="I220" s="82"/>
      <c r="J220" s="55">
        <f>IF(AND(0&lt;$G220, G220&lt;=500),1,0)</f>
        <v>0</v>
      </c>
      <c r="K220" s="55">
        <f>IF(AND($G220&gt;=500,$G220&lt;1000),1,0)</f>
        <v>0</v>
      </c>
      <c r="L220" s="55">
        <f>IF(AND($G220&gt;=1000,$G220&lt;1500),1,0)</f>
        <v>0</v>
      </c>
      <c r="M220" s="55">
        <f>IF(AND($G220&gt;=1500,$G220&lt;2000),1,0)</f>
        <v>0</v>
      </c>
      <c r="N220" s="55">
        <f>IF(AND($G220&gt;=2000,$G220&lt;3000),1,0)</f>
        <v>0</v>
      </c>
      <c r="O220" s="55">
        <f>IF($G220&gt;=3000,1,0)</f>
        <v>0</v>
      </c>
      <c r="P220" s="55"/>
      <c r="Q220" s="55"/>
      <c r="R220" s="55"/>
      <c r="S220" s="55"/>
      <c r="T220" s="85"/>
      <c r="U220" s="85"/>
      <c r="V220" s="38"/>
      <c r="W220" s="54"/>
      <c r="X220" s="90"/>
      <c r="Z220" s="55"/>
      <c r="AA220" s="56"/>
      <c r="AB220" s="57"/>
    </row>
    <row r="221" spans="1:38" ht="24.95" hidden="1" customHeight="1">
      <c r="A221" s="79"/>
      <c r="B221" s="69"/>
      <c r="C221" s="73"/>
      <c r="D221" s="81"/>
      <c r="E221" s="81"/>
      <c r="F221" s="81">
        <f t="shared" si="119"/>
        <v>0</v>
      </c>
      <c r="G221" s="82"/>
      <c r="H221" s="83"/>
      <c r="I221" s="82"/>
      <c r="J221" s="55">
        <f>IF(AND(0&lt;$G221, G221&lt;=500),1,0)</f>
        <v>0</v>
      </c>
      <c r="K221" s="55">
        <f>IF(AND($G221&gt;=500,$G221&lt;1000),1,0)</f>
        <v>0</v>
      </c>
      <c r="L221" s="55">
        <f>IF(AND($G221&gt;=1000,$G221&lt;1500),1,0)</f>
        <v>0</v>
      </c>
      <c r="M221" s="55">
        <f>IF(AND($G221&gt;=1500,$G221&lt;2000),1,0)</f>
        <v>0</v>
      </c>
      <c r="N221" s="55">
        <f>IF(AND($G221&gt;=2000,$G221&lt;3000),1,0)</f>
        <v>0</v>
      </c>
      <c r="O221" s="55">
        <f>IF($G221&gt;=3000,1,0)</f>
        <v>0</v>
      </c>
      <c r="P221" s="55"/>
      <c r="Q221" s="55"/>
      <c r="R221" s="55"/>
      <c r="S221" s="55"/>
      <c r="T221" s="85"/>
      <c r="U221" s="85"/>
      <c r="V221" s="38"/>
      <c r="W221" s="54"/>
      <c r="X221" s="90"/>
      <c r="Z221" s="55"/>
      <c r="AA221" s="56"/>
      <c r="AB221" s="57"/>
    </row>
    <row r="222" spans="1:38" s="63" customFormat="1" ht="30" customHeight="1">
      <c r="A222" s="59" t="s">
        <v>68</v>
      </c>
      <c r="B222" s="162" t="s">
        <v>192</v>
      </c>
      <c r="C222" s="163"/>
      <c r="D222" s="49"/>
      <c r="E222" s="49"/>
      <c r="F222" s="81">
        <f t="shared" si="119"/>
        <v>0</v>
      </c>
      <c r="G222" s="60"/>
      <c r="H222" s="60"/>
      <c r="I222" s="60"/>
      <c r="J222" s="60"/>
      <c r="K222" s="60"/>
      <c r="L222" s="60"/>
      <c r="M222" s="60"/>
      <c r="N222" s="60"/>
      <c r="O222" s="60"/>
      <c r="P222" s="60"/>
      <c r="Q222" s="60"/>
      <c r="R222" s="60"/>
      <c r="S222" s="60"/>
      <c r="T222" s="49"/>
      <c r="U222" s="49"/>
      <c r="V222" s="49"/>
      <c r="W222" s="100"/>
      <c r="X222" s="101"/>
      <c r="Z222" s="60" t="e">
        <f>+Z224+Z268</f>
        <v>#REF!</v>
      </c>
      <c r="AA222" s="64" t="e">
        <f>+AA224+AA268</f>
        <v>#REF!</v>
      </c>
      <c r="AB222" s="65"/>
      <c r="AD222" s="63">
        <f>+G222/1000</f>
        <v>0</v>
      </c>
    </row>
    <row r="223" spans="1:38" s="67" customFormat="1" ht="39.950000000000003" customHeight="1">
      <c r="A223" s="33" t="s">
        <v>38</v>
      </c>
      <c r="B223" s="159" t="s">
        <v>50</v>
      </c>
      <c r="C223" s="160"/>
      <c r="D223" s="29"/>
      <c r="E223" s="29"/>
      <c r="F223" s="81">
        <f t="shared" si="119"/>
        <v>0</v>
      </c>
      <c r="G223" s="30"/>
      <c r="H223" s="76"/>
      <c r="I223" s="30"/>
      <c r="J223" s="30"/>
      <c r="K223" s="30"/>
      <c r="L223" s="30"/>
      <c r="M223" s="30"/>
      <c r="N223" s="30"/>
      <c r="O223" s="30"/>
      <c r="P223" s="30"/>
      <c r="Q223" s="30"/>
      <c r="R223" s="21"/>
      <c r="S223" s="21"/>
      <c r="T223" s="29"/>
      <c r="U223" s="29"/>
      <c r="V223" s="6"/>
      <c r="W223" s="27"/>
      <c r="X223" s="6"/>
      <c r="Z223" s="21"/>
      <c r="AA223" s="32"/>
      <c r="AB223" s="68"/>
    </row>
    <row r="224" spans="1:38" s="70" customFormat="1" ht="30" customHeight="1">
      <c r="A224" s="69">
        <v>1</v>
      </c>
      <c r="B224" s="157" t="s">
        <v>57</v>
      </c>
      <c r="C224" s="158"/>
      <c r="D224" s="29"/>
      <c r="E224" s="29"/>
      <c r="F224" s="81">
        <f t="shared" si="119"/>
        <v>0</v>
      </c>
      <c r="G224" s="30"/>
      <c r="H224" s="76"/>
      <c r="I224" s="30"/>
      <c r="J224" s="30"/>
      <c r="K224" s="30"/>
      <c r="L224" s="30"/>
      <c r="M224" s="30"/>
      <c r="N224" s="30"/>
      <c r="O224" s="30"/>
      <c r="P224" s="30"/>
      <c r="Q224" s="30"/>
      <c r="R224" s="30"/>
      <c r="S224" s="30"/>
      <c r="T224" s="29"/>
      <c r="U224" s="29"/>
      <c r="V224" s="29"/>
      <c r="W224" s="77"/>
      <c r="X224" s="74"/>
      <c r="Z224" s="30" t="e">
        <f>+Z225+Z247+#REF!+#REF!</f>
        <v>#REF!</v>
      </c>
      <c r="AA224" s="71" t="e">
        <f>+AA225+AA247+#REF!+#REF!</f>
        <v>#REF!</v>
      </c>
      <c r="AB224" s="72"/>
    </row>
    <row r="225" spans="1:31" ht="30" customHeight="1">
      <c r="A225" s="69"/>
      <c r="B225" s="69" t="s">
        <v>58</v>
      </c>
      <c r="C225" s="73" t="s">
        <v>40</v>
      </c>
      <c r="D225" s="74"/>
      <c r="E225" s="74"/>
      <c r="F225" s="81">
        <f t="shared" si="119"/>
        <v>0</v>
      </c>
      <c r="G225" s="75"/>
      <c r="H225" s="76"/>
      <c r="I225" s="75"/>
      <c r="J225" s="75"/>
      <c r="K225" s="75"/>
      <c r="L225" s="75"/>
      <c r="M225" s="75"/>
      <c r="N225" s="75"/>
      <c r="O225" s="75"/>
      <c r="P225" s="75"/>
      <c r="Q225" s="75"/>
      <c r="R225" s="75"/>
      <c r="S225" s="75"/>
      <c r="T225" s="74"/>
      <c r="U225" s="74"/>
      <c r="V225" s="74"/>
      <c r="W225" s="77"/>
      <c r="X225" s="74"/>
      <c r="Z225" s="75">
        <f>SUM(Z226:Z246)</f>
        <v>21</v>
      </c>
      <c r="AA225" s="78">
        <f>SUM(AA226:AA246)</f>
        <v>0</v>
      </c>
      <c r="AB225" s="57"/>
      <c r="AC225" s="120">
        <f>+G225+G269</f>
        <v>0</v>
      </c>
      <c r="AD225" s="121">
        <f>+H225+H269</f>
        <v>0</v>
      </c>
      <c r="AE225" s="120">
        <f>+I225+I269</f>
        <v>0</v>
      </c>
    </row>
    <row r="226" spans="1:31" ht="30" customHeight="1">
      <c r="A226" s="79"/>
      <c r="B226" s="79">
        <f>IF(C226="","",COUNTA($C$226:$C226))</f>
        <v>1</v>
      </c>
      <c r="C226" s="97" t="s">
        <v>193</v>
      </c>
      <c r="D226" s="81">
        <f t="shared" ref="D226:D246" si="124">IF(C226&lt;&gt;"", 1, "")</f>
        <v>1</v>
      </c>
      <c r="E226" s="81"/>
      <c r="F226" s="81">
        <f t="shared" si="119"/>
        <v>1</v>
      </c>
      <c r="G226" s="118">
        <v>2295.5300000000002</v>
      </c>
      <c r="H226" s="119">
        <v>11.208</v>
      </c>
      <c r="I226" s="118">
        <v>100</v>
      </c>
      <c r="J226" s="55">
        <f>IF(AND(0&lt;$G226, G226&lt;=500),1,0)</f>
        <v>0</v>
      </c>
      <c r="K226" s="55">
        <f t="shared" ref="K226:K246" si="125">IF(AND($G226&gt;=500,$G226&lt;1000),1,0)</f>
        <v>0</v>
      </c>
      <c r="L226" s="55">
        <f t="shared" ref="L226:L246" si="126">IF(AND($G226&gt;=1000,$G226&lt;1500),1,0)</f>
        <v>0</v>
      </c>
      <c r="M226" s="55">
        <f t="shared" ref="M226:M246" si="127">IF(AND($G226&gt;=1500,$G226&lt;2000),1,0)</f>
        <v>0</v>
      </c>
      <c r="N226" s="55">
        <f t="shared" ref="N226:N246" si="128">IF(AND($G226&gt;=2000,$G226&lt;3000),1,0)</f>
        <v>1</v>
      </c>
      <c r="O226" s="55">
        <f t="shared" ref="O226:O246" si="129">IF($G226&gt;=3000,1,0)</f>
        <v>0</v>
      </c>
      <c r="P226" s="55">
        <f t="shared" ref="P226:P246" si="130">+D226</f>
        <v>1</v>
      </c>
      <c r="Q226" s="55">
        <v>0</v>
      </c>
      <c r="R226" s="55"/>
      <c r="S226" s="55"/>
      <c r="T226" s="85"/>
      <c r="U226" s="85"/>
      <c r="V226" s="38"/>
      <c r="W226" s="29"/>
      <c r="X226" s="90" t="s">
        <v>59</v>
      </c>
      <c r="Z226" s="55">
        <v>1</v>
      </c>
      <c r="AA226" s="56"/>
      <c r="AB226" s="57"/>
    </row>
    <row r="227" spans="1:31" ht="30" customHeight="1">
      <c r="A227" s="79"/>
      <c r="B227" s="79">
        <f>IF(C227="","",COUNTA($C$226:$C227))</f>
        <v>2</v>
      </c>
      <c r="C227" s="97" t="s">
        <v>194</v>
      </c>
      <c r="D227" s="81">
        <f t="shared" si="124"/>
        <v>1</v>
      </c>
      <c r="E227" s="81"/>
      <c r="F227" s="81">
        <f t="shared" si="119"/>
        <v>1</v>
      </c>
      <c r="G227" s="118">
        <v>1538.93</v>
      </c>
      <c r="H227" s="119">
        <v>6.3920000000000003</v>
      </c>
      <c r="I227" s="118">
        <v>46</v>
      </c>
      <c r="J227" s="55">
        <f t="shared" ref="J227:J246" si="131">IF(AND(0&lt;$G227, G227&lt;=500),1,0)</f>
        <v>0</v>
      </c>
      <c r="K227" s="55">
        <f t="shared" si="125"/>
        <v>0</v>
      </c>
      <c r="L227" s="55">
        <f t="shared" si="126"/>
        <v>0</v>
      </c>
      <c r="M227" s="55">
        <f t="shared" si="127"/>
        <v>1</v>
      </c>
      <c r="N227" s="55">
        <f t="shared" si="128"/>
        <v>0</v>
      </c>
      <c r="O227" s="55">
        <f t="shared" si="129"/>
        <v>0</v>
      </c>
      <c r="P227" s="55">
        <f t="shared" si="130"/>
        <v>1</v>
      </c>
      <c r="Q227" s="55">
        <v>0</v>
      </c>
      <c r="R227" s="55"/>
      <c r="S227" s="52"/>
      <c r="T227" s="53"/>
      <c r="U227" s="53"/>
      <c r="V227" s="38"/>
      <c r="W227" s="74"/>
      <c r="X227" s="87"/>
      <c r="Z227" s="55">
        <v>1</v>
      </c>
      <c r="AA227" s="56"/>
      <c r="AB227" s="57"/>
    </row>
    <row r="228" spans="1:31" ht="30" customHeight="1">
      <c r="A228" s="79"/>
      <c r="B228" s="79">
        <f>IF(C228="","",COUNTA($C$226:$C228))</f>
        <v>3</v>
      </c>
      <c r="C228" s="97" t="s">
        <v>195</v>
      </c>
      <c r="D228" s="81">
        <f t="shared" si="124"/>
        <v>1</v>
      </c>
      <c r="E228" s="81"/>
      <c r="F228" s="81">
        <f t="shared" si="119"/>
        <v>1</v>
      </c>
      <c r="G228" s="118">
        <v>1132.1300000000001</v>
      </c>
      <c r="H228" s="119">
        <v>8.7799999999999994</v>
      </c>
      <c r="I228" s="118">
        <v>68</v>
      </c>
      <c r="J228" s="55">
        <f t="shared" si="131"/>
        <v>0</v>
      </c>
      <c r="K228" s="55">
        <f t="shared" si="125"/>
        <v>0</v>
      </c>
      <c r="L228" s="55">
        <f t="shared" si="126"/>
        <v>1</v>
      </c>
      <c r="M228" s="55">
        <f t="shared" si="127"/>
        <v>0</v>
      </c>
      <c r="N228" s="55">
        <f t="shared" si="128"/>
        <v>0</v>
      </c>
      <c r="O228" s="55">
        <f t="shared" si="129"/>
        <v>0</v>
      </c>
      <c r="P228" s="55">
        <f t="shared" si="130"/>
        <v>1</v>
      </c>
      <c r="Q228" s="55">
        <v>0</v>
      </c>
      <c r="R228" s="55"/>
      <c r="S228" s="52"/>
      <c r="T228" s="53"/>
      <c r="U228" s="53"/>
      <c r="V228" s="38"/>
      <c r="W228" s="74"/>
      <c r="X228" s="87"/>
      <c r="Z228" s="55">
        <v>1</v>
      </c>
      <c r="AA228" s="56"/>
      <c r="AB228" s="57"/>
    </row>
    <row r="229" spans="1:31" ht="30" customHeight="1">
      <c r="A229" s="79"/>
      <c r="B229" s="79">
        <f>IF(C229="","",COUNTA($C$226:$C229))</f>
        <v>4</v>
      </c>
      <c r="C229" s="97" t="s">
        <v>196</v>
      </c>
      <c r="D229" s="81">
        <f t="shared" si="124"/>
        <v>1</v>
      </c>
      <c r="E229" s="81"/>
      <c r="F229" s="81">
        <f t="shared" si="119"/>
        <v>1</v>
      </c>
      <c r="G229" s="118">
        <v>2500.63</v>
      </c>
      <c r="H229" s="119">
        <v>21.927</v>
      </c>
      <c r="I229" s="118">
        <v>173</v>
      </c>
      <c r="J229" s="55">
        <f t="shared" si="131"/>
        <v>0</v>
      </c>
      <c r="K229" s="55">
        <f t="shared" si="125"/>
        <v>0</v>
      </c>
      <c r="L229" s="55">
        <f t="shared" si="126"/>
        <v>0</v>
      </c>
      <c r="M229" s="55">
        <f t="shared" si="127"/>
        <v>0</v>
      </c>
      <c r="N229" s="55">
        <f t="shared" si="128"/>
        <v>1</v>
      </c>
      <c r="O229" s="55">
        <f t="shared" si="129"/>
        <v>0</v>
      </c>
      <c r="P229" s="55">
        <f t="shared" si="130"/>
        <v>1</v>
      </c>
      <c r="Q229" s="55">
        <v>0</v>
      </c>
      <c r="R229" s="55"/>
      <c r="S229" s="52"/>
      <c r="T229" s="53"/>
      <c r="U229" s="53"/>
      <c r="V229" s="38"/>
      <c r="W229" s="74"/>
      <c r="X229" s="87"/>
      <c r="Z229" s="55">
        <v>1</v>
      </c>
      <c r="AA229" s="56"/>
      <c r="AB229" s="57"/>
    </row>
    <row r="230" spans="1:31" ht="30" customHeight="1">
      <c r="A230" s="79"/>
      <c r="B230" s="79">
        <f>IF(C230="","",COUNTA($C$226:$C230))</f>
        <v>5</v>
      </c>
      <c r="C230" s="97" t="s">
        <v>197</v>
      </c>
      <c r="D230" s="81">
        <f t="shared" si="124"/>
        <v>1</v>
      </c>
      <c r="E230" s="81"/>
      <c r="F230" s="81">
        <f t="shared" si="119"/>
        <v>1</v>
      </c>
      <c r="G230" s="118">
        <v>2847.77</v>
      </c>
      <c r="H230" s="119">
        <v>11.163</v>
      </c>
      <c r="I230" s="118">
        <v>121</v>
      </c>
      <c r="J230" s="55">
        <f t="shared" si="131"/>
        <v>0</v>
      </c>
      <c r="K230" s="55">
        <f t="shared" si="125"/>
        <v>0</v>
      </c>
      <c r="L230" s="55">
        <f t="shared" si="126"/>
        <v>0</v>
      </c>
      <c r="M230" s="55">
        <f t="shared" si="127"/>
        <v>0</v>
      </c>
      <c r="N230" s="55">
        <f t="shared" si="128"/>
        <v>1</v>
      </c>
      <c r="O230" s="55">
        <f t="shared" si="129"/>
        <v>0</v>
      </c>
      <c r="P230" s="55">
        <f t="shared" si="130"/>
        <v>1</v>
      </c>
      <c r="Q230" s="55">
        <v>0</v>
      </c>
      <c r="R230" s="55"/>
      <c r="S230" s="52"/>
      <c r="T230" s="53" t="s">
        <v>69</v>
      </c>
      <c r="U230" s="53"/>
      <c r="V230" s="38"/>
      <c r="W230" s="74"/>
      <c r="X230" s="87"/>
      <c r="Z230" s="55">
        <v>1</v>
      </c>
      <c r="AA230" s="56"/>
      <c r="AB230" s="57"/>
    </row>
    <row r="231" spans="1:31" ht="30" customHeight="1">
      <c r="A231" s="79"/>
      <c r="B231" s="79">
        <f>IF(C231="","",COUNTA($C$226:$C231))</f>
        <v>6</v>
      </c>
      <c r="C231" s="97" t="s">
        <v>198</v>
      </c>
      <c r="D231" s="81">
        <f t="shared" si="124"/>
        <v>1</v>
      </c>
      <c r="E231" s="81"/>
      <c r="F231" s="81">
        <f t="shared" si="119"/>
        <v>1</v>
      </c>
      <c r="G231" s="118">
        <v>3412.05</v>
      </c>
      <c r="H231" s="119">
        <v>19.004999999999999</v>
      </c>
      <c r="I231" s="118">
        <v>189</v>
      </c>
      <c r="J231" s="55">
        <f t="shared" si="131"/>
        <v>0</v>
      </c>
      <c r="K231" s="55">
        <f t="shared" si="125"/>
        <v>0</v>
      </c>
      <c r="L231" s="55">
        <f t="shared" si="126"/>
        <v>0</v>
      </c>
      <c r="M231" s="55">
        <f t="shared" si="127"/>
        <v>0</v>
      </c>
      <c r="N231" s="55">
        <f t="shared" si="128"/>
        <v>0</v>
      </c>
      <c r="O231" s="55">
        <f t="shared" si="129"/>
        <v>1</v>
      </c>
      <c r="P231" s="55">
        <f t="shared" si="130"/>
        <v>1</v>
      </c>
      <c r="Q231" s="55">
        <v>0</v>
      </c>
      <c r="R231" s="55"/>
      <c r="S231" s="52"/>
      <c r="T231" s="53"/>
      <c r="U231" s="53"/>
      <c r="V231" s="38"/>
      <c r="W231" s="74"/>
      <c r="X231" s="87"/>
      <c r="Z231" s="55">
        <v>1</v>
      </c>
      <c r="AA231" s="56"/>
      <c r="AB231" s="57"/>
    </row>
    <row r="232" spans="1:31" ht="30" customHeight="1">
      <c r="A232" s="79"/>
      <c r="B232" s="79">
        <f>IF(C232="","",COUNTA($C$226:$C232))</f>
        <v>7</v>
      </c>
      <c r="C232" s="97" t="s">
        <v>199</v>
      </c>
      <c r="D232" s="81">
        <f t="shared" si="124"/>
        <v>1</v>
      </c>
      <c r="E232" s="81"/>
      <c r="F232" s="81">
        <f t="shared" si="119"/>
        <v>1</v>
      </c>
      <c r="G232" s="118">
        <v>2775.6</v>
      </c>
      <c r="H232" s="119">
        <v>14.584</v>
      </c>
      <c r="I232" s="118">
        <v>139</v>
      </c>
      <c r="J232" s="55">
        <f t="shared" si="131"/>
        <v>0</v>
      </c>
      <c r="K232" s="55">
        <f t="shared" si="125"/>
        <v>0</v>
      </c>
      <c r="L232" s="55">
        <f t="shared" si="126"/>
        <v>0</v>
      </c>
      <c r="M232" s="55">
        <f t="shared" si="127"/>
        <v>0</v>
      </c>
      <c r="N232" s="55">
        <f t="shared" si="128"/>
        <v>1</v>
      </c>
      <c r="O232" s="55">
        <f t="shared" si="129"/>
        <v>0</v>
      </c>
      <c r="P232" s="55">
        <f t="shared" si="130"/>
        <v>1</v>
      </c>
      <c r="Q232" s="55">
        <v>0</v>
      </c>
      <c r="R232" s="55"/>
      <c r="S232" s="52"/>
      <c r="T232" s="53"/>
      <c r="U232" s="53"/>
      <c r="V232" s="38"/>
      <c r="W232" s="74"/>
      <c r="X232" s="87"/>
      <c r="Z232" s="55">
        <v>1</v>
      </c>
      <c r="AA232" s="56"/>
      <c r="AB232" s="57"/>
    </row>
    <row r="233" spans="1:31" ht="30" customHeight="1">
      <c r="A233" s="79"/>
      <c r="B233" s="79">
        <f>IF(C233="","",COUNTA($C$226:$C233))</f>
        <v>8</v>
      </c>
      <c r="C233" s="97" t="s">
        <v>200</v>
      </c>
      <c r="D233" s="81">
        <f t="shared" si="124"/>
        <v>1</v>
      </c>
      <c r="E233" s="81"/>
      <c r="F233" s="81">
        <f t="shared" si="119"/>
        <v>1</v>
      </c>
      <c r="G233" s="118">
        <v>2408.9299999999998</v>
      </c>
      <c r="H233" s="119">
        <v>10.565</v>
      </c>
      <c r="I233" s="118">
        <v>87</v>
      </c>
      <c r="J233" s="55">
        <f t="shared" si="131"/>
        <v>0</v>
      </c>
      <c r="K233" s="55">
        <f t="shared" si="125"/>
        <v>0</v>
      </c>
      <c r="L233" s="55">
        <f t="shared" si="126"/>
        <v>0</v>
      </c>
      <c r="M233" s="55">
        <f t="shared" si="127"/>
        <v>0</v>
      </c>
      <c r="N233" s="55">
        <f t="shared" si="128"/>
        <v>1</v>
      </c>
      <c r="O233" s="55">
        <f t="shared" si="129"/>
        <v>0</v>
      </c>
      <c r="P233" s="55">
        <f t="shared" si="130"/>
        <v>1</v>
      </c>
      <c r="Q233" s="55">
        <v>0</v>
      </c>
      <c r="R233" s="55"/>
      <c r="S233" s="52"/>
      <c r="T233" s="53"/>
      <c r="U233" s="53"/>
      <c r="V233" s="38"/>
      <c r="W233" s="74"/>
      <c r="X233" s="87"/>
      <c r="Z233" s="55">
        <v>1</v>
      </c>
      <c r="AA233" s="56"/>
      <c r="AB233" s="57"/>
    </row>
    <row r="234" spans="1:31" ht="30" customHeight="1">
      <c r="A234" s="79"/>
      <c r="B234" s="79">
        <f>IF(C234="","",COUNTA($C$226:$C234))</f>
        <v>9</v>
      </c>
      <c r="C234" s="97" t="s">
        <v>201</v>
      </c>
      <c r="D234" s="81">
        <f t="shared" si="124"/>
        <v>1</v>
      </c>
      <c r="E234" s="81"/>
      <c r="F234" s="81">
        <f t="shared" si="119"/>
        <v>1</v>
      </c>
      <c r="G234" s="118">
        <v>2955.63</v>
      </c>
      <c r="H234" s="119">
        <v>12.127000000000001</v>
      </c>
      <c r="I234" s="118">
        <v>195</v>
      </c>
      <c r="J234" s="55">
        <f t="shared" si="131"/>
        <v>0</v>
      </c>
      <c r="K234" s="55">
        <f t="shared" si="125"/>
        <v>0</v>
      </c>
      <c r="L234" s="55">
        <f t="shared" si="126"/>
        <v>0</v>
      </c>
      <c r="M234" s="55">
        <f t="shared" si="127"/>
        <v>0</v>
      </c>
      <c r="N234" s="55">
        <f t="shared" si="128"/>
        <v>1</v>
      </c>
      <c r="O234" s="55">
        <f t="shared" si="129"/>
        <v>0</v>
      </c>
      <c r="P234" s="55">
        <f t="shared" si="130"/>
        <v>1</v>
      </c>
      <c r="Q234" s="55">
        <v>0</v>
      </c>
      <c r="R234" s="55"/>
      <c r="S234" s="52"/>
      <c r="T234" s="53"/>
      <c r="U234" s="53"/>
      <c r="V234" s="38"/>
      <c r="W234" s="74"/>
      <c r="X234" s="87"/>
      <c r="Z234" s="55">
        <v>1</v>
      </c>
      <c r="AA234" s="56"/>
      <c r="AB234" s="57"/>
    </row>
    <row r="235" spans="1:31" ht="30" customHeight="1">
      <c r="A235" s="79"/>
      <c r="B235" s="79">
        <f>IF(C235="","",COUNTA($C$226:$C235))</f>
        <v>10</v>
      </c>
      <c r="C235" s="97" t="s">
        <v>202</v>
      </c>
      <c r="D235" s="81">
        <f t="shared" si="124"/>
        <v>1</v>
      </c>
      <c r="E235" s="81"/>
      <c r="F235" s="81">
        <f t="shared" si="119"/>
        <v>1</v>
      </c>
      <c r="G235" s="118">
        <v>1880.8</v>
      </c>
      <c r="H235" s="119">
        <v>9.8629999999999995</v>
      </c>
      <c r="I235" s="118">
        <v>71</v>
      </c>
      <c r="J235" s="55">
        <f t="shared" si="131"/>
        <v>0</v>
      </c>
      <c r="K235" s="55">
        <f t="shared" si="125"/>
        <v>0</v>
      </c>
      <c r="L235" s="55">
        <f t="shared" si="126"/>
        <v>0</v>
      </c>
      <c r="M235" s="55">
        <f t="shared" si="127"/>
        <v>1</v>
      </c>
      <c r="N235" s="55">
        <f t="shared" si="128"/>
        <v>0</v>
      </c>
      <c r="O235" s="55">
        <f t="shared" si="129"/>
        <v>0</v>
      </c>
      <c r="P235" s="55">
        <f t="shared" si="130"/>
        <v>1</v>
      </c>
      <c r="Q235" s="55">
        <v>0</v>
      </c>
      <c r="R235" s="55"/>
      <c r="S235" s="52"/>
      <c r="T235" s="53"/>
      <c r="U235" s="53"/>
      <c r="V235" s="38"/>
      <c r="W235" s="74"/>
      <c r="X235" s="87"/>
      <c r="Z235" s="55">
        <v>1</v>
      </c>
      <c r="AA235" s="56"/>
      <c r="AB235" s="57"/>
    </row>
    <row r="236" spans="1:31" ht="30" customHeight="1">
      <c r="A236" s="79"/>
      <c r="B236" s="79">
        <f>IF(C236="","",COUNTA($C$226:$C236))</f>
        <v>11</v>
      </c>
      <c r="C236" s="97" t="s">
        <v>203</v>
      </c>
      <c r="D236" s="81">
        <f t="shared" si="124"/>
        <v>1</v>
      </c>
      <c r="E236" s="81"/>
      <c r="F236" s="81">
        <f t="shared" si="119"/>
        <v>1</v>
      </c>
      <c r="G236" s="118">
        <v>5280</v>
      </c>
      <c r="H236" s="119">
        <v>30.948999999999995</v>
      </c>
      <c r="I236" s="118">
        <v>327</v>
      </c>
      <c r="J236" s="55">
        <f t="shared" si="131"/>
        <v>0</v>
      </c>
      <c r="K236" s="55">
        <f t="shared" si="125"/>
        <v>0</v>
      </c>
      <c r="L236" s="55">
        <f t="shared" si="126"/>
        <v>0</v>
      </c>
      <c r="M236" s="55">
        <f t="shared" si="127"/>
        <v>0</v>
      </c>
      <c r="N236" s="55">
        <f t="shared" si="128"/>
        <v>0</v>
      </c>
      <c r="O236" s="55">
        <f t="shared" si="129"/>
        <v>1</v>
      </c>
      <c r="P236" s="55">
        <f t="shared" si="130"/>
        <v>1</v>
      </c>
      <c r="Q236" s="55">
        <v>0</v>
      </c>
      <c r="R236" s="55"/>
      <c r="S236" s="52"/>
      <c r="T236" s="53" t="s">
        <v>69</v>
      </c>
      <c r="U236" s="53"/>
      <c r="V236" s="38"/>
      <c r="W236" s="74"/>
      <c r="X236" s="87"/>
      <c r="Z236" s="55">
        <v>1</v>
      </c>
      <c r="AA236" s="56"/>
      <c r="AB236" s="57"/>
    </row>
    <row r="237" spans="1:31" ht="30" customHeight="1">
      <c r="A237" s="79"/>
      <c r="B237" s="79">
        <f>IF(C237="","",COUNTA($C$226:$C237))</f>
        <v>12</v>
      </c>
      <c r="C237" s="97" t="s">
        <v>204</v>
      </c>
      <c r="D237" s="81">
        <f t="shared" si="124"/>
        <v>1</v>
      </c>
      <c r="E237" s="81"/>
      <c r="F237" s="81">
        <f t="shared" si="119"/>
        <v>1</v>
      </c>
      <c r="G237" s="118">
        <v>2619</v>
      </c>
      <c r="H237" s="119">
        <v>17.954000000000001</v>
      </c>
      <c r="I237" s="118">
        <v>156</v>
      </c>
      <c r="J237" s="55">
        <f t="shared" si="131"/>
        <v>0</v>
      </c>
      <c r="K237" s="55">
        <f t="shared" si="125"/>
        <v>0</v>
      </c>
      <c r="L237" s="55">
        <f t="shared" si="126"/>
        <v>0</v>
      </c>
      <c r="M237" s="55">
        <f t="shared" si="127"/>
        <v>0</v>
      </c>
      <c r="N237" s="55">
        <f t="shared" si="128"/>
        <v>1</v>
      </c>
      <c r="O237" s="55">
        <f t="shared" si="129"/>
        <v>0</v>
      </c>
      <c r="P237" s="55">
        <f t="shared" si="130"/>
        <v>1</v>
      </c>
      <c r="Q237" s="55">
        <v>0</v>
      </c>
      <c r="R237" s="55"/>
      <c r="S237" s="52"/>
      <c r="T237" s="53"/>
      <c r="U237" s="53"/>
      <c r="V237" s="38"/>
      <c r="W237" s="74"/>
      <c r="X237" s="87"/>
      <c r="Z237" s="55">
        <v>1</v>
      </c>
      <c r="AA237" s="56"/>
      <c r="AB237" s="57"/>
    </row>
    <row r="238" spans="1:31" ht="30" customHeight="1">
      <c r="A238" s="79"/>
      <c r="B238" s="79">
        <f>IF(C238="","",COUNTA($C$226:$C238))</f>
        <v>13</v>
      </c>
      <c r="C238" s="97" t="s">
        <v>205</v>
      </c>
      <c r="D238" s="81">
        <f t="shared" si="124"/>
        <v>1</v>
      </c>
      <c r="E238" s="81"/>
      <c r="F238" s="81">
        <f t="shared" si="119"/>
        <v>1</v>
      </c>
      <c r="G238" s="118">
        <v>3006</v>
      </c>
      <c r="H238" s="119">
        <v>26.280999999999995</v>
      </c>
      <c r="I238" s="118">
        <v>202</v>
      </c>
      <c r="J238" s="55">
        <f t="shared" si="131"/>
        <v>0</v>
      </c>
      <c r="K238" s="55">
        <f t="shared" si="125"/>
        <v>0</v>
      </c>
      <c r="L238" s="55">
        <f t="shared" si="126"/>
        <v>0</v>
      </c>
      <c r="M238" s="55">
        <f t="shared" si="127"/>
        <v>0</v>
      </c>
      <c r="N238" s="55">
        <f t="shared" si="128"/>
        <v>0</v>
      </c>
      <c r="O238" s="55">
        <f t="shared" si="129"/>
        <v>1</v>
      </c>
      <c r="P238" s="55">
        <f t="shared" si="130"/>
        <v>1</v>
      </c>
      <c r="Q238" s="55">
        <v>0</v>
      </c>
      <c r="R238" s="55"/>
      <c r="S238" s="52"/>
      <c r="T238" s="53"/>
      <c r="U238" s="53"/>
      <c r="V238" s="38"/>
      <c r="W238" s="74"/>
      <c r="X238" s="87"/>
      <c r="Z238" s="55">
        <v>1</v>
      </c>
      <c r="AA238" s="56"/>
      <c r="AB238" s="57"/>
    </row>
    <row r="239" spans="1:31" ht="30" customHeight="1">
      <c r="A239" s="79"/>
      <c r="B239" s="79">
        <f>IF(C239="","",COUNTA($C$226:$C239))</f>
        <v>14</v>
      </c>
      <c r="C239" s="97" t="s">
        <v>206</v>
      </c>
      <c r="D239" s="81">
        <f t="shared" si="124"/>
        <v>1</v>
      </c>
      <c r="E239" s="81"/>
      <c r="F239" s="81">
        <f t="shared" si="119"/>
        <v>1</v>
      </c>
      <c r="G239" s="118">
        <v>5452</v>
      </c>
      <c r="H239" s="119">
        <v>33.296999999999997</v>
      </c>
      <c r="I239" s="118">
        <v>371</v>
      </c>
      <c r="J239" s="55">
        <f t="shared" si="131"/>
        <v>0</v>
      </c>
      <c r="K239" s="55">
        <f t="shared" si="125"/>
        <v>0</v>
      </c>
      <c r="L239" s="55">
        <f t="shared" si="126"/>
        <v>0</v>
      </c>
      <c r="M239" s="55">
        <f t="shared" si="127"/>
        <v>0</v>
      </c>
      <c r="N239" s="55">
        <f t="shared" si="128"/>
        <v>0</v>
      </c>
      <c r="O239" s="55">
        <f t="shared" si="129"/>
        <v>1</v>
      </c>
      <c r="P239" s="55">
        <f t="shared" si="130"/>
        <v>1</v>
      </c>
      <c r="Q239" s="55">
        <v>0</v>
      </c>
      <c r="R239" s="55"/>
      <c r="S239" s="52"/>
      <c r="T239" s="53"/>
      <c r="U239" s="53"/>
      <c r="V239" s="38"/>
      <c r="W239" s="74"/>
      <c r="X239" s="87"/>
      <c r="Z239" s="55">
        <v>1</v>
      </c>
      <c r="AA239" s="56"/>
      <c r="AB239" s="57"/>
    </row>
    <row r="240" spans="1:31" ht="30" customHeight="1">
      <c r="A240" s="79"/>
      <c r="B240" s="79">
        <f>IF(C240="","",COUNTA($C$226:$C240))</f>
        <v>15</v>
      </c>
      <c r="C240" s="97" t="s">
        <v>207</v>
      </c>
      <c r="D240" s="81">
        <f t="shared" si="124"/>
        <v>1</v>
      </c>
      <c r="E240" s="81"/>
      <c r="F240" s="81">
        <f t="shared" si="119"/>
        <v>1</v>
      </c>
      <c r="G240" s="118">
        <v>493</v>
      </c>
      <c r="H240" s="119">
        <v>7.5079999999999991</v>
      </c>
      <c r="I240" s="118">
        <v>32</v>
      </c>
      <c r="J240" s="55">
        <f t="shared" si="131"/>
        <v>1</v>
      </c>
      <c r="K240" s="55">
        <f t="shared" si="125"/>
        <v>0</v>
      </c>
      <c r="L240" s="55">
        <f t="shared" si="126"/>
        <v>0</v>
      </c>
      <c r="M240" s="55">
        <f t="shared" si="127"/>
        <v>0</v>
      </c>
      <c r="N240" s="55">
        <f t="shared" si="128"/>
        <v>0</v>
      </c>
      <c r="O240" s="55">
        <f t="shared" si="129"/>
        <v>0</v>
      </c>
      <c r="P240" s="55">
        <f t="shared" si="130"/>
        <v>1</v>
      </c>
      <c r="Q240" s="55">
        <v>0</v>
      </c>
      <c r="R240" s="55"/>
      <c r="S240" s="52"/>
      <c r="T240" s="53"/>
      <c r="U240" s="53"/>
      <c r="V240" s="38"/>
      <c r="W240" s="74"/>
      <c r="X240" s="87"/>
      <c r="Z240" s="55">
        <v>1</v>
      </c>
      <c r="AA240" s="56"/>
      <c r="AB240" s="57"/>
    </row>
    <row r="241" spans="1:31" ht="30" customHeight="1">
      <c r="A241" s="79"/>
      <c r="B241" s="79">
        <f>IF(C241="","",COUNTA($C$226:$C241))</f>
        <v>16</v>
      </c>
      <c r="C241" s="97" t="s">
        <v>208</v>
      </c>
      <c r="D241" s="81">
        <f t="shared" si="124"/>
        <v>1</v>
      </c>
      <c r="E241" s="81"/>
      <c r="F241" s="81">
        <f t="shared" si="119"/>
        <v>1</v>
      </c>
      <c r="G241" s="118">
        <v>1356</v>
      </c>
      <c r="H241" s="119">
        <v>4.7130000000000001</v>
      </c>
      <c r="I241" s="118">
        <v>112</v>
      </c>
      <c r="J241" s="55">
        <f t="shared" si="131"/>
        <v>0</v>
      </c>
      <c r="K241" s="55">
        <f t="shared" si="125"/>
        <v>0</v>
      </c>
      <c r="L241" s="55">
        <f t="shared" si="126"/>
        <v>1</v>
      </c>
      <c r="M241" s="55">
        <f t="shared" si="127"/>
        <v>0</v>
      </c>
      <c r="N241" s="55">
        <f t="shared" si="128"/>
        <v>0</v>
      </c>
      <c r="O241" s="55">
        <f t="shared" si="129"/>
        <v>0</v>
      </c>
      <c r="P241" s="55">
        <f t="shared" si="130"/>
        <v>1</v>
      </c>
      <c r="Q241" s="55">
        <v>0</v>
      </c>
      <c r="R241" s="55"/>
      <c r="S241" s="52"/>
      <c r="T241" s="53"/>
      <c r="U241" s="53"/>
      <c r="V241" s="38"/>
      <c r="W241" s="74"/>
      <c r="X241" s="87"/>
      <c r="Z241" s="55">
        <v>1</v>
      </c>
      <c r="AA241" s="56"/>
      <c r="AB241" s="57"/>
    </row>
    <row r="242" spans="1:31" ht="30" customHeight="1">
      <c r="A242" s="79"/>
      <c r="B242" s="79">
        <f>IF(C242="","",COUNTA($C$226:$C242))</f>
        <v>17</v>
      </c>
      <c r="C242" s="97" t="s">
        <v>209</v>
      </c>
      <c r="D242" s="81">
        <f t="shared" si="124"/>
        <v>1</v>
      </c>
      <c r="E242" s="81"/>
      <c r="F242" s="81">
        <f t="shared" si="119"/>
        <v>1</v>
      </c>
      <c r="G242" s="118">
        <v>1030</v>
      </c>
      <c r="H242" s="119">
        <v>8.359</v>
      </c>
      <c r="I242" s="118">
        <v>33</v>
      </c>
      <c r="J242" s="55">
        <f t="shared" si="131"/>
        <v>0</v>
      </c>
      <c r="K242" s="55">
        <f t="shared" si="125"/>
        <v>0</v>
      </c>
      <c r="L242" s="55">
        <f t="shared" si="126"/>
        <v>1</v>
      </c>
      <c r="M242" s="55">
        <f t="shared" si="127"/>
        <v>0</v>
      </c>
      <c r="N242" s="55">
        <f t="shared" si="128"/>
        <v>0</v>
      </c>
      <c r="O242" s="55">
        <f t="shared" si="129"/>
        <v>0</v>
      </c>
      <c r="P242" s="55">
        <f t="shared" si="130"/>
        <v>1</v>
      </c>
      <c r="Q242" s="55">
        <v>0</v>
      </c>
      <c r="R242" s="55"/>
      <c r="S242" s="52"/>
      <c r="T242" s="53"/>
      <c r="U242" s="53"/>
      <c r="V242" s="38"/>
      <c r="W242" s="74"/>
      <c r="X242" s="87"/>
      <c r="Z242" s="55">
        <v>1</v>
      </c>
      <c r="AA242" s="56"/>
      <c r="AB242" s="57"/>
    </row>
    <row r="243" spans="1:31" ht="30" customHeight="1">
      <c r="A243" s="79"/>
      <c r="B243" s="79">
        <f>IF(C243="","",COUNTA($C$226:$C243))</f>
        <v>18</v>
      </c>
      <c r="C243" s="97" t="s">
        <v>210</v>
      </c>
      <c r="D243" s="81">
        <f t="shared" si="124"/>
        <v>1</v>
      </c>
      <c r="E243" s="81"/>
      <c r="F243" s="81">
        <f t="shared" si="119"/>
        <v>1</v>
      </c>
      <c r="G243" s="118">
        <v>964</v>
      </c>
      <c r="H243" s="119">
        <v>4.0249999999999995</v>
      </c>
      <c r="I243" s="118">
        <v>31</v>
      </c>
      <c r="J243" s="55">
        <f t="shared" si="131"/>
        <v>0</v>
      </c>
      <c r="K243" s="55">
        <f t="shared" si="125"/>
        <v>1</v>
      </c>
      <c r="L243" s="55">
        <f t="shared" si="126"/>
        <v>0</v>
      </c>
      <c r="M243" s="55">
        <f t="shared" si="127"/>
        <v>0</v>
      </c>
      <c r="N243" s="55">
        <f t="shared" si="128"/>
        <v>0</v>
      </c>
      <c r="O243" s="55">
        <f t="shared" si="129"/>
        <v>0</v>
      </c>
      <c r="P243" s="55">
        <f t="shared" si="130"/>
        <v>1</v>
      </c>
      <c r="Q243" s="55">
        <v>0</v>
      </c>
      <c r="R243" s="55"/>
      <c r="S243" s="52"/>
      <c r="T243" s="53" t="s">
        <v>69</v>
      </c>
      <c r="U243" s="53"/>
      <c r="V243" s="38"/>
      <c r="W243" s="74"/>
      <c r="X243" s="87"/>
      <c r="Z243" s="55">
        <v>1</v>
      </c>
      <c r="AA243" s="56"/>
      <c r="AB243" s="57"/>
    </row>
    <row r="244" spans="1:31" ht="30" customHeight="1">
      <c r="A244" s="79"/>
      <c r="B244" s="79">
        <f>IF(C244="","",COUNTA($C$226:$C244))</f>
        <v>19</v>
      </c>
      <c r="C244" s="97" t="s">
        <v>211</v>
      </c>
      <c r="D244" s="81">
        <f t="shared" si="124"/>
        <v>1</v>
      </c>
      <c r="E244" s="81"/>
      <c r="F244" s="81">
        <f t="shared" si="119"/>
        <v>1</v>
      </c>
      <c r="G244" s="118">
        <v>2490</v>
      </c>
      <c r="H244" s="119">
        <v>13.071999999999999</v>
      </c>
      <c r="I244" s="118">
        <v>76</v>
      </c>
      <c r="J244" s="55">
        <f t="shared" si="131"/>
        <v>0</v>
      </c>
      <c r="K244" s="55">
        <f t="shared" si="125"/>
        <v>0</v>
      </c>
      <c r="L244" s="55">
        <f t="shared" si="126"/>
        <v>0</v>
      </c>
      <c r="M244" s="55">
        <f t="shared" si="127"/>
        <v>0</v>
      </c>
      <c r="N244" s="55">
        <f t="shared" si="128"/>
        <v>1</v>
      </c>
      <c r="O244" s="55">
        <f t="shared" si="129"/>
        <v>0</v>
      </c>
      <c r="P244" s="55">
        <f t="shared" si="130"/>
        <v>1</v>
      </c>
      <c r="Q244" s="55">
        <v>0</v>
      </c>
      <c r="R244" s="55"/>
      <c r="S244" s="52"/>
      <c r="T244" s="53"/>
      <c r="U244" s="53"/>
      <c r="V244" s="38"/>
      <c r="W244" s="74"/>
      <c r="X244" s="87"/>
      <c r="Z244" s="55">
        <v>1</v>
      </c>
      <c r="AA244" s="56"/>
      <c r="AB244" s="57"/>
    </row>
    <row r="245" spans="1:31" ht="30" customHeight="1">
      <c r="A245" s="79"/>
      <c r="B245" s="79">
        <f>IF(C245="","",COUNTA($C$226:$C245))</f>
        <v>20</v>
      </c>
      <c r="C245" s="97" t="s">
        <v>212</v>
      </c>
      <c r="D245" s="81">
        <f t="shared" si="124"/>
        <v>1</v>
      </c>
      <c r="E245" s="81"/>
      <c r="F245" s="81">
        <f t="shared" si="119"/>
        <v>1</v>
      </c>
      <c r="G245" s="118">
        <v>2146</v>
      </c>
      <c r="H245" s="119">
        <v>10.491999999999999</v>
      </c>
      <c r="I245" s="118">
        <v>61</v>
      </c>
      <c r="J245" s="55">
        <f t="shared" si="131"/>
        <v>0</v>
      </c>
      <c r="K245" s="55">
        <f t="shared" si="125"/>
        <v>0</v>
      </c>
      <c r="L245" s="55">
        <f t="shared" si="126"/>
        <v>0</v>
      </c>
      <c r="M245" s="55">
        <f t="shared" si="127"/>
        <v>0</v>
      </c>
      <c r="N245" s="55">
        <f t="shared" si="128"/>
        <v>1</v>
      </c>
      <c r="O245" s="55">
        <f t="shared" si="129"/>
        <v>0</v>
      </c>
      <c r="P245" s="55">
        <f t="shared" si="130"/>
        <v>1</v>
      </c>
      <c r="Q245" s="55">
        <v>0</v>
      </c>
      <c r="R245" s="55"/>
      <c r="S245" s="52"/>
      <c r="T245" s="53"/>
      <c r="U245" s="53"/>
      <c r="V245" s="38"/>
      <c r="W245" s="74"/>
      <c r="X245" s="87"/>
      <c r="Z245" s="55">
        <v>1</v>
      </c>
      <c r="AA245" s="56"/>
      <c r="AB245" s="57"/>
    </row>
    <row r="246" spans="1:31" ht="30" customHeight="1">
      <c r="A246" s="79"/>
      <c r="B246" s="79">
        <f>IF(C246="","",COUNTA($C$226:$C246))</f>
        <v>21</v>
      </c>
      <c r="C246" s="97" t="s">
        <v>213</v>
      </c>
      <c r="D246" s="81">
        <f t="shared" si="124"/>
        <v>1</v>
      </c>
      <c r="E246" s="81"/>
      <c r="F246" s="81">
        <f t="shared" si="119"/>
        <v>1</v>
      </c>
      <c r="G246" s="118">
        <v>1773</v>
      </c>
      <c r="H246" s="119">
        <v>9.6319999999999979</v>
      </c>
      <c r="I246" s="118">
        <v>56</v>
      </c>
      <c r="J246" s="55">
        <f t="shared" si="131"/>
        <v>0</v>
      </c>
      <c r="K246" s="55">
        <f t="shared" si="125"/>
        <v>0</v>
      </c>
      <c r="L246" s="55">
        <f t="shared" si="126"/>
        <v>0</v>
      </c>
      <c r="M246" s="55">
        <f t="shared" si="127"/>
        <v>1</v>
      </c>
      <c r="N246" s="55">
        <f t="shared" si="128"/>
        <v>0</v>
      </c>
      <c r="O246" s="55">
        <f t="shared" si="129"/>
        <v>0</v>
      </c>
      <c r="P246" s="55">
        <f t="shared" si="130"/>
        <v>1</v>
      </c>
      <c r="Q246" s="55">
        <v>0</v>
      </c>
      <c r="R246" s="55"/>
      <c r="S246" s="52"/>
      <c r="T246" s="53"/>
      <c r="U246" s="53"/>
      <c r="V246" s="38"/>
      <c r="W246" s="74"/>
      <c r="X246" s="87"/>
      <c r="Z246" s="55">
        <v>1</v>
      </c>
      <c r="AA246" s="56"/>
      <c r="AB246" s="57"/>
    </row>
    <row r="247" spans="1:31" ht="30" customHeight="1">
      <c r="A247" s="69"/>
      <c r="B247" s="69" t="s">
        <v>60</v>
      </c>
      <c r="C247" s="73" t="s">
        <v>44</v>
      </c>
      <c r="D247" s="74"/>
      <c r="E247" s="74"/>
      <c r="F247" s="81">
        <f t="shared" si="119"/>
        <v>0</v>
      </c>
      <c r="G247" s="75"/>
      <c r="H247" s="76"/>
      <c r="I247" s="75"/>
      <c r="J247" s="75"/>
      <c r="K247" s="75"/>
      <c r="L247" s="75"/>
      <c r="M247" s="75"/>
      <c r="N247" s="75"/>
      <c r="O247" s="75"/>
      <c r="P247" s="75"/>
      <c r="Q247" s="75"/>
      <c r="R247" s="75"/>
      <c r="S247" s="75"/>
      <c r="T247" s="74"/>
      <c r="U247" s="74"/>
      <c r="V247" s="74"/>
      <c r="W247" s="77"/>
      <c r="X247" s="74"/>
      <c r="Z247" s="75">
        <f>SUM(Z248:Z267)</f>
        <v>7</v>
      </c>
      <c r="AA247" s="78">
        <f>SUM(AA248:AA267)</f>
        <v>13</v>
      </c>
      <c r="AB247" s="57"/>
      <c r="AC247" s="120">
        <f>+G247+G296</f>
        <v>0</v>
      </c>
      <c r="AD247" s="121">
        <f>+H247+H296</f>
        <v>0</v>
      </c>
      <c r="AE247" s="120">
        <f>+I247+I296</f>
        <v>0</v>
      </c>
    </row>
    <row r="248" spans="1:31" ht="30" customHeight="1">
      <c r="A248" s="79"/>
      <c r="B248" s="79">
        <f>IF(C248="","",COUNTA($C$248:$C248))</f>
        <v>1</v>
      </c>
      <c r="C248" s="134" t="s">
        <v>214</v>
      </c>
      <c r="D248" s="81">
        <f t="shared" ref="D248:D267" si="132">IF(C248&lt;&gt;"", 1, "")</f>
        <v>1</v>
      </c>
      <c r="E248" s="81"/>
      <c r="F248" s="81">
        <f t="shared" si="119"/>
        <v>1</v>
      </c>
      <c r="G248" s="118">
        <v>5379.4000000000005</v>
      </c>
      <c r="H248" s="119">
        <v>17.607999999999997</v>
      </c>
      <c r="I248" s="118">
        <v>171</v>
      </c>
      <c r="J248" s="55">
        <f>IF(AND(0&lt;$G248, G248&lt;=500),1,0)</f>
        <v>0</v>
      </c>
      <c r="K248" s="55">
        <f t="shared" ref="K248:K267" si="133">IF(AND($G248&gt;=500,$G248&lt;1000),1,0)</f>
        <v>0</v>
      </c>
      <c r="L248" s="55">
        <f t="shared" ref="L248:L267" si="134">IF(AND($G248&gt;=1000,$G248&lt;1500),1,0)</f>
        <v>0</v>
      </c>
      <c r="M248" s="55">
        <f t="shared" ref="M248:M267" si="135">IF(AND($G248&gt;=1500,$G248&lt;2000),1,0)</f>
        <v>0</v>
      </c>
      <c r="N248" s="55">
        <f t="shared" ref="N248:N267" si="136">IF(AND($G248&gt;=2000,$G248&lt;3000),1,0)</f>
        <v>0</v>
      </c>
      <c r="O248" s="55">
        <f t="shared" ref="O248:O267" si="137">IF($G248&gt;=3000,1,0)</f>
        <v>1</v>
      </c>
      <c r="P248" s="55">
        <f t="shared" ref="P248:P267" si="138">+D248</f>
        <v>1</v>
      </c>
      <c r="Q248" s="55"/>
      <c r="R248" s="55"/>
      <c r="S248" s="55"/>
      <c r="T248" s="85"/>
      <c r="U248" s="85"/>
      <c r="V248" s="38"/>
      <c r="W248" s="74"/>
      <c r="X248" s="86" t="s">
        <v>59</v>
      </c>
      <c r="Z248" s="55"/>
      <c r="AA248" s="56">
        <v>1</v>
      </c>
      <c r="AB248" s="57"/>
    </row>
    <row r="249" spans="1:31" ht="30" customHeight="1">
      <c r="A249" s="79"/>
      <c r="B249" s="79">
        <f>IF(C249="","",COUNTA($C$248:$C249))</f>
        <v>2</v>
      </c>
      <c r="C249" s="97" t="s">
        <v>215</v>
      </c>
      <c r="D249" s="81">
        <f t="shared" si="132"/>
        <v>1</v>
      </c>
      <c r="E249" s="81"/>
      <c r="F249" s="81">
        <f t="shared" si="119"/>
        <v>1</v>
      </c>
      <c r="G249" s="118">
        <v>3304</v>
      </c>
      <c r="H249" s="119">
        <v>16.263000000000002</v>
      </c>
      <c r="I249" s="118">
        <v>133</v>
      </c>
      <c r="J249" s="55">
        <f t="shared" ref="J249:J267" si="139">IF(AND(0&lt;$G249, G249&lt;=500),1,0)</f>
        <v>0</v>
      </c>
      <c r="K249" s="55">
        <f t="shared" si="133"/>
        <v>0</v>
      </c>
      <c r="L249" s="55">
        <f t="shared" si="134"/>
        <v>0</v>
      </c>
      <c r="M249" s="55">
        <f t="shared" si="135"/>
        <v>0</v>
      </c>
      <c r="N249" s="55">
        <f t="shared" si="136"/>
        <v>0</v>
      </c>
      <c r="O249" s="55">
        <f t="shared" si="137"/>
        <v>1</v>
      </c>
      <c r="P249" s="55">
        <f t="shared" si="138"/>
        <v>1</v>
      </c>
      <c r="Q249" s="55"/>
      <c r="R249" s="55"/>
      <c r="S249" s="52"/>
      <c r="T249" s="53"/>
      <c r="U249" s="53"/>
      <c r="V249" s="38"/>
      <c r="W249" s="29"/>
      <c r="X249" s="18"/>
      <c r="Z249" s="55"/>
      <c r="AA249" s="56">
        <v>1</v>
      </c>
      <c r="AB249" s="57"/>
    </row>
    <row r="250" spans="1:31" ht="30" customHeight="1">
      <c r="A250" s="79"/>
      <c r="B250" s="79">
        <f>IF(C250="","",COUNTA($C$248:$C250))</f>
        <v>3</v>
      </c>
      <c r="C250" s="97" t="s">
        <v>216</v>
      </c>
      <c r="D250" s="81">
        <f t="shared" si="132"/>
        <v>1</v>
      </c>
      <c r="E250" s="81"/>
      <c r="F250" s="81">
        <f t="shared" si="119"/>
        <v>1</v>
      </c>
      <c r="G250" s="118">
        <v>1212.495145631068</v>
      </c>
      <c r="H250" s="119">
        <v>9.5499999999999989</v>
      </c>
      <c r="I250" s="118">
        <v>55</v>
      </c>
      <c r="J250" s="55">
        <f t="shared" si="139"/>
        <v>0</v>
      </c>
      <c r="K250" s="55">
        <f t="shared" si="133"/>
        <v>0</v>
      </c>
      <c r="L250" s="55">
        <f t="shared" si="134"/>
        <v>1</v>
      </c>
      <c r="M250" s="55">
        <f t="shared" si="135"/>
        <v>0</v>
      </c>
      <c r="N250" s="55">
        <f t="shared" si="136"/>
        <v>0</v>
      </c>
      <c r="O250" s="55">
        <f t="shared" si="137"/>
        <v>0</v>
      </c>
      <c r="P250" s="55">
        <f t="shared" si="138"/>
        <v>1</v>
      </c>
      <c r="Q250" s="55"/>
      <c r="R250" s="55"/>
      <c r="S250" s="52"/>
      <c r="T250" s="53"/>
      <c r="U250" s="53"/>
      <c r="V250" s="38"/>
      <c r="W250" s="29"/>
      <c r="X250" s="18"/>
      <c r="Z250" s="55"/>
      <c r="AA250" s="56">
        <v>1</v>
      </c>
      <c r="AB250" s="57"/>
    </row>
    <row r="251" spans="1:31" ht="30" customHeight="1">
      <c r="A251" s="79"/>
      <c r="B251" s="79">
        <f>IF(C251="","",COUNTA($C$248:$C251))</f>
        <v>4</v>
      </c>
      <c r="C251" s="97" t="s">
        <v>217</v>
      </c>
      <c r="D251" s="81">
        <f t="shared" si="132"/>
        <v>1</v>
      </c>
      <c r="E251" s="81"/>
      <c r="F251" s="81">
        <f t="shared" si="119"/>
        <v>1</v>
      </c>
      <c r="G251" s="118">
        <v>2841</v>
      </c>
      <c r="H251" s="119">
        <v>12.317</v>
      </c>
      <c r="I251" s="118">
        <v>110</v>
      </c>
      <c r="J251" s="55">
        <f t="shared" si="139"/>
        <v>0</v>
      </c>
      <c r="K251" s="55">
        <f t="shared" si="133"/>
        <v>0</v>
      </c>
      <c r="L251" s="55">
        <f t="shared" si="134"/>
        <v>0</v>
      </c>
      <c r="M251" s="55">
        <f t="shared" si="135"/>
        <v>0</v>
      </c>
      <c r="N251" s="55">
        <f t="shared" si="136"/>
        <v>1</v>
      </c>
      <c r="O251" s="55">
        <f t="shared" si="137"/>
        <v>0</v>
      </c>
      <c r="P251" s="55">
        <f t="shared" si="138"/>
        <v>1</v>
      </c>
      <c r="Q251" s="55"/>
      <c r="R251" s="55"/>
      <c r="S251" s="52"/>
      <c r="T251" s="53"/>
      <c r="U251" s="53"/>
      <c r="V251" s="38"/>
      <c r="W251" s="29"/>
      <c r="X251" s="18"/>
      <c r="Z251" s="55"/>
      <c r="AA251" s="56">
        <v>1</v>
      </c>
      <c r="AB251" s="57"/>
    </row>
    <row r="252" spans="1:31" ht="30" customHeight="1">
      <c r="A252" s="79"/>
      <c r="B252" s="79">
        <f>IF(C252="","",COUNTA($C$248:$C252))</f>
        <v>5</v>
      </c>
      <c r="C252" s="97" t="s">
        <v>218</v>
      </c>
      <c r="D252" s="81">
        <f t="shared" si="132"/>
        <v>1</v>
      </c>
      <c r="E252" s="81"/>
      <c r="F252" s="81">
        <f t="shared" si="119"/>
        <v>1</v>
      </c>
      <c r="G252" s="118">
        <v>1861</v>
      </c>
      <c r="H252" s="119">
        <v>23.319999999999997</v>
      </c>
      <c r="I252" s="118">
        <v>87</v>
      </c>
      <c r="J252" s="55">
        <f t="shared" si="139"/>
        <v>0</v>
      </c>
      <c r="K252" s="55">
        <f t="shared" si="133"/>
        <v>0</v>
      </c>
      <c r="L252" s="55">
        <f t="shared" si="134"/>
        <v>0</v>
      </c>
      <c r="M252" s="55">
        <f t="shared" si="135"/>
        <v>1</v>
      </c>
      <c r="N252" s="55">
        <f t="shared" si="136"/>
        <v>0</v>
      </c>
      <c r="O252" s="55">
        <f t="shared" si="137"/>
        <v>0</v>
      </c>
      <c r="P252" s="55">
        <f t="shared" si="138"/>
        <v>1</v>
      </c>
      <c r="Q252" s="55"/>
      <c r="R252" s="55"/>
      <c r="S252" s="52"/>
      <c r="T252" s="53" t="s">
        <v>69</v>
      </c>
      <c r="U252" s="53"/>
      <c r="V252" s="38"/>
      <c r="W252" s="29"/>
      <c r="X252" s="18"/>
      <c r="Z252" s="55">
        <v>1</v>
      </c>
      <c r="AA252" s="56"/>
      <c r="AB252" s="57"/>
    </row>
    <row r="253" spans="1:31" ht="30" customHeight="1">
      <c r="A253" s="79"/>
      <c r="B253" s="79">
        <f>IF(C253="","",COUNTA($C$248:$C253))</f>
        <v>6</v>
      </c>
      <c r="C253" s="97" t="s">
        <v>219</v>
      </c>
      <c r="D253" s="81">
        <f t="shared" si="132"/>
        <v>1</v>
      </c>
      <c r="E253" s="81"/>
      <c r="F253" s="81">
        <f t="shared" si="119"/>
        <v>1</v>
      </c>
      <c r="G253" s="118">
        <v>3140</v>
      </c>
      <c r="H253" s="119">
        <v>13.481999999999999</v>
      </c>
      <c r="I253" s="118">
        <v>126</v>
      </c>
      <c r="J253" s="55">
        <f t="shared" si="139"/>
        <v>0</v>
      </c>
      <c r="K253" s="55">
        <f t="shared" si="133"/>
        <v>0</v>
      </c>
      <c r="L253" s="55">
        <f t="shared" si="134"/>
        <v>0</v>
      </c>
      <c r="M253" s="55">
        <f t="shared" si="135"/>
        <v>0</v>
      </c>
      <c r="N253" s="55">
        <f t="shared" si="136"/>
        <v>0</v>
      </c>
      <c r="O253" s="55">
        <f t="shared" si="137"/>
        <v>1</v>
      </c>
      <c r="P253" s="55">
        <f t="shared" si="138"/>
        <v>1</v>
      </c>
      <c r="Q253" s="55"/>
      <c r="R253" s="55"/>
      <c r="S253" s="52"/>
      <c r="T253" s="53"/>
      <c r="U253" s="53"/>
      <c r="V253" s="38"/>
      <c r="W253" s="29"/>
      <c r="X253" s="18"/>
      <c r="Z253" s="55">
        <v>1</v>
      </c>
      <c r="AA253" s="56"/>
      <c r="AB253" s="57"/>
    </row>
    <row r="254" spans="1:31" ht="30" customHeight="1">
      <c r="A254" s="79"/>
      <c r="B254" s="79">
        <f>IF(C254="","",COUNTA($C$248:$C254))</f>
        <v>7</v>
      </c>
      <c r="C254" s="97" t="s">
        <v>220</v>
      </c>
      <c r="D254" s="81">
        <f t="shared" si="132"/>
        <v>1</v>
      </c>
      <c r="E254" s="81"/>
      <c r="F254" s="81">
        <f t="shared" si="119"/>
        <v>1</v>
      </c>
      <c r="G254" s="118">
        <v>3672</v>
      </c>
      <c r="H254" s="119">
        <v>13.2</v>
      </c>
      <c r="I254" s="118">
        <v>152</v>
      </c>
      <c r="J254" s="55">
        <f t="shared" si="139"/>
        <v>0</v>
      </c>
      <c r="K254" s="55">
        <f t="shared" si="133"/>
        <v>0</v>
      </c>
      <c r="L254" s="55">
        <f t="shared" si="134"/>
        <v>0</v>
      </c>
      <c r="M254" s="55">
        <f t="shared" si="135"/>
        <v>0</v>
      </c>
      <c r="N254" s="55">
        <f t="shared" si="136"/>
        <v>0</v>
      </c>
      <c r="O254" s="55">
        <f t="shared" si="137"/>
        <v>1</v>
      </c>
      <c r="P254" s="55">
        <f t="shared" si="138"/>
        <v>1</v>
      </c>
      <c r="Q254" s="55"/>
      <c r="R254" s="55"/>
      <c r="S254" s="52"/>
      <c r="T254" s="53"/>
      <c r="U254" s="53"/>
      <c r="V254" s="38"/>
      <c r="W254" s="29"/>
      <c r="X254" s="18"/>
      <c r="Z254" s="55">
        <v>1</v>
      </c>
      <c r="AA254" s="56"/>
      <c r="AB254" s="57"/>
    </row>
    <row r="255" spans="1:31" ht="30" customHeight="1">
      <c r="A255" s="79"/>
      <c r="B255" s="79">
        <f>IF(C255="","",COUNTA($C$248:$C255))</f>
        <v>8</v>
      </c>
      <c r="C255" s="97" t="s">
        <v>221</v>
      </c>
      <c r="D255" s="81">
        <f t="shared" si="132"/>
        <v>1</v>
      </c>
      <c r="E255" s="81"/>
      <c r="F255" s="81">
        <f t="shared" si="119"/>
        <v>1</v>
      </c>
      <c r="G255" s="118">
        <v>2085</v>
      </c>
      <c r="H255" s="119">
        <v>11.610000000000001</v>
      </c>
      <c r="I255" s="118">
        <v>149</v>
      </c>
      <c r="J255" s="55">
        <f t="shared" si="139"/>
        <v>0</v>
      </c>
      <c r="K255" s="55">
        <f t="shared" si="133"/>
        <v>0</v>
      </c>
      <c r="L255" s="55">
        <f t="shared" si="134"/>
        <v>0</v>
      </c>
      <c r="M255" s="55">
        <f t="shared" si="135"/>
        <v>0</v>
      </c>
      <c r="N255" s="55">
        <f t="shared" si="136"/>
        <v>1</v>
      </c>
      <c r="O255" s="55">
        <f t="shared" si="137"/>
        <v>0</v>
      </c>
      <c r="P255" s="55">
        <f t="shared" si="138"/>
        <v>1</v>
      </c>
      <c r="Q255" s="55"/>
      <c r="R255" s="55"/>
      <c r="S255" s="52"/>
      <c r="T255" s="53"/>
      <c r="U255" s="53"/>
      <c r="V255" s="38"/>
      <c r="W255" s="29"/>
      <c r="X255" s="18"/>
      <c r="Z255" s="55"/>
      <c r="AA255" s="56">
        <v>1</v>
      </c>
      <c r="AB255" s="57"/>
    </row>
    <row r="256" spans="1:31" ht="30" customHeight="1">
      <c r="A256" s="79"/>
      <c r="B256" s="79">
        <f>IF(C256="","",COUNTA($C$248:$C256))</f>
        <v>9</v>
      </c>
      <c r="C256" s="97" t="s">
        <v>222</v>
      </c>
      <c r="D256" s="81">
        <f t="shared" si="132"/>
        <v>1</v>
      </c>
      <c r="E256" s="81"/>
      <c r="F256" s="81">
        <f t="shared" si="119"/>
        <v>1</v>
      </c>
      <c r="G256" s="118">
        <v>4968.3</v>
      </c>
      <c r="H256" s="119">
        <v>20.308999999999997</v>
      </c>
      <c r="I256" s="118">
        <v>179</v>
      </c>
      <c r="J256" s="55">
        <f t="shared" si="139"/>
        <v>0</v>
      </c>
      <c r="K256" s="55">
        <f t="shared" si="133"/>
        <v>0</v>
      </c>
      <c r="L256" s="55">
        <f t="shared" si="134"/>
        <v>0</v>
      </c>
      <c r="M256" s="55">
        <f t="shared" si="135"/>
        <v>0</v>
      </c>
      <c r="N256" s="55">
        <f t="shared" si="136"/>
        <v>0</v>
      </c>
      <c r="O256" s="55">
        <f t="shared" si="137"/>
        <v>1</v>
      </c>
      <c r="P256" s="55">
        <f t="shared" si="138"/>
        <v>1</v>
      </c>
      <c r="Q256" s="55"/>
      <c r="R256" s="55"/>
      <c r="S256" s="52"/>
      <c r="T256" s="53"/>
      <c r="U256" s="53"/>
      <c r="V256" s="38"/>
      <c r="W256" s="29"/>
      <c r="X256" s="18"/>
      <c r="Z256" s="55">
        <v>1</v>
      </c>
      <c r="AA256" s="56"/>
      <c r="AB256" s="57"/>
    </row>
    <row r="257" spans="1:28" ht="30" customHeight="1">
      <c r="A257" s="79"/>
      <c r="B257" s="79">
        <f>IF(C257="","",COUNTA($C$248:$C257))</f>
        <v>10</v>
      </c>
      <c r="C257" s="97" t="s">
        <v>223</v>
      </c>
      <c r="D257" s="81">
        <f t="shared" si="132"/>
        <v>1</v>
      </c>
      <c r="E257" s="81"/>
      <c r="F257" s="81">
        <f t="shared" si="119"/>
        <v>1</v>
      </c>
      <c r="G257" s="118">
        <v>2214</v>
      </c>
      <c r="H257" s="119">
        <v>21.720000000000002</v>
      </c>
      <c r="I257" s="118">
        <v>86</v>
      </c>
      <c r="J257" s="55">
        <f t="shared" si="139"/>
        <v>0</v>
      </c>
      <c r="K257" s="55">
        <f t="shared" si="133"/>
        <v>0</v>
      </c>
      <c r="L257" s="55">
        <f t="shared" si="134"/>
        <v>0</v>
      </c>
      <c r="M257" s="55">
        <f t="shared" si="135"/>
        <v>0</v>
      </c>
      <c r="N257" s="55">
        <f t="shared" si="136"/>
        <v>1</v>
      </c>
      <c r="O257" s="55">
        <f t="shared" si="137"/>
        <v>0</v>
      </c>
      <c r="P257" s="55">
        <f t="shared" si="138"/>
        <v>1</v>
      </c>
      <c r="Q257" s="55"/>
      <c r="R257" s="55"/>
      <c r="S257" s="52"/>
      <c r="T257" s="53"/>
      <c r="U257" s="53"/>
      <c r="V257" s="38"/>
      <c r="W257" s="29"/>
      <c r="X257" s="18"/>
      <c r="Z257" s="55"/>
      <c r="AA257" s="56">
        <v>1</v>
      </c>
      <c r="AB257" s="57"/>
    </row>
    <row r="258" spans="1:28" ht="30" customHeight="1">
      <c r="A258" s="79"/>
      <c r="B258" s="79">
        <f>IF(C258="","",COUNTA($C$248:$C258))</f>
        <v>11</v>
      </c>
      <c r="C258" s="97" t="s">
        <v>224</v>
      </c>
      <c r="D258" s="81">
        <f t="shared" si="132"/>
        <v>1</v>
      </c>
      <c r="E258" s="81"/>
      <c r="F258" s="81">
        <f t="shared" si="119"/>
        <v>1</v>
      </c>
      <c r="G258" s="118">
        <v>1778.4</v>
      </c>
      <c r="H258" s="119">
        <v>5.1479999999999997</v>
      </c>
      <c r="I258" s="118">
        <v>45</v>
      </c>
      <c r="J258" s="55">
        <f t="shared" si="139"/>
        <v>0</v>
      </c>
      <c r="K258" s="55">
        <f t="shared" si="133"/>
        <v>0</v>
      </c>
      <c r="L258" s="55">
        <f t="shared" si="134"/>
        <v>0</v>
      </c>
      <c r="M258" s="55">
        <f t="shared" si="135"/>
        <v>1</v>
      </c>
      <c r="N258" s="55">
        <f t="shared" si="136"/>
        <v>0</v>
      </c>
      <c r="O258" s="55">
        <f t="shared" si="137"/>
        <v>0</v>
      </c>
      <c r="P258" s="55">
        <f t="shared" si="138"/>
        <v>1</v>
      </c>
      <c r="Q258" s="55"/>
      <c r="R258" s="55"/>
      <c r="S258" s="52"/>
      <c r="T258" s="53"/>
      <c r="U258" s="53"/>
      <c r="V258" s="38"/>
      <c r="W258" s="29"/>
      <c r="X258" s="18"/>
      <c r="Z258" s="55"/>
      <c r="AA258" s="56">
        <v>1</v>
      </c>
      <c r="AB258" s="57"/>
    </row>
    <row r="259" spans="1:28" ht="30" customHeight="1">
      <c r="A259" s="79"/>
      <c r="B259" s="79">
        <f>IF(C259="","",COUNTA($C$248:$C259))</f>
        <v>12</v>
      </c>
      <c r="C259" s="97" t="s">
        <v>225</v>
      </c>
      <c r="D259" s="81">
        <f t="shared" si="132"/>
        <v>1</v>
      </c>
      <c r="E259" s="81"/>
      <c r="F259" s="81">
        <f t="shared" si="119"/>
        <v>1</v>
      </c>
      <c r="G259" s="118">
        <v>1010</v>
      </c>
      <c r="H259" s="119">
        <v>5.4249999999999998</v>
      </c>
      <c r="I259" s="118">
        <v>35</v>
      </c>
      <c r="J259" s="55">
        <f t="shared" si="139"/>
        <v>0</v>
      </c>
      <c r="K259" s="55">
        <f t="shared" si="133"/>
        <v>0</v>
      </c>
      <c r="L259" s="55">
        <f t="shared" si="134"/>
        <v>1</v>
      </c>
      <c r="M259" s="55">
        <f t="shared" si="135"/>
        <v>0</v>
      </c>
      <c r="N259" s="55">
        <f t="shared" si="136"/>
        <v>0</v>
      </c>
      <c r="O259" s="55">
        <f t="shared" si="137"/>
        <v>0</v>
      </c>
      <c r="P259" s="55">
        <f t="shared" si="138"/>
        <v>1</v>
      </c>
      <c r="Q259" s="55"/>
      <c r="R259" s="55"/>
      <c r="S259" s="52"/>
      <c r="T259" s="53" t="s">
        <v>69</v>
      </c>
      <c r="U259" s="53"/>
      <c r="V259" s="38"/>
      <c r="W259" s="29"/>
      <c r="X259" s="18"/>
      <c r="Z259" s="55"/>
      <c r="AA259" s="56">
        <v>1</v>
      </c>
      <c r="AB259" s="57"/>
    </row>
    <row r="260" spans="1:28" ht="30" customHeight="1">
      <c r="A260" s="79"/>
      <c r="B260" s="79">
        <f>IF(C260="","",COUNTA($C$248:$C260))</f>
        <v>13</v>
      </c>
      <c r="C260" s="97" t="s">
        <v>226</v>
      </c>
      <c r="D260" s="81">
        <f t="shared" si="132"/>
        <v>1</v>
      </c>
      <c r="E260" s="81"/>
      <c r="F260" s="81">
        <f t="shared" si="119"/>
        <v>1</v>
      </c>
      <c r="G260" s="118">
        <v>1818</v>
      </c>
      <c r="H260" s="119">
        <v>28.249999999999996</v>
      </c>
      <c r="I260" s="118">
        <v>63</v>
      </c>
      <c r="J260" s="55">
        <f t="shared" si="139"/>
        <v>0</v>
      </c>
      <c r="K260" s="55">
        <f t="shared" si="133"/>
        <v>0</v>
      </c>
      <c r="L260" s="55">
        <f t="shared" si="134"/>
        <v>0</v>
      </c>
      <c r="M260" s="55">
        <f t="shared" si="135"/>
        <v>1</v>
      </c>
      <c r="N260" s="55">
        <f t="shared" si="136"/>
        <v>0</v>
      </c>
      <c r="O260" s="55">
        <f t="shared" si="137"/>
        <v>0</v>
      </c>
      <c r="P260" s="55">
        <f t="shared" si="138"/>
        <v>1</v>
      </c>
      <c r="Q260" s="55"/>
      <c r="R260" s="55"/>
      <c r="S260" s="52"/>
      <c r="T260" s="53"/>
      <c r="U260" s="53"/>
      <c r="V260" s="38"/>
      <c r="W260" s="29"/>
      <c r="X260" s="18"/>
      <c r="Z260" s="55"/>
      <c r="AA260" s="56">
        <v>1</v>
      </c>
      <c r="AB260" s="57"/>
    </row>
    <row r="261" spans="1:28" ht="30" customHeight="1">
      <c r="A261" s="79"/>
      <c r="B261" s="79">
        <f>IF(C261="","",COUNTA($C$248:$C261))</f>
        <v>14</v>
      </c>
      <c r="C261" s="97" t="s">
        <v>227</v>
      </c>
      <c r="D261" s="81">
        <f t="shared" si="132"/>
        <v>1</v>
      </c>
      <c r="E261" s="81"/>
      <c r="F261" s="81">
        <f t="shared" si="119"/>
        <v>1</v>
      </c>
      <c r="G261" s="118">
        <v>1358</v>
      </c>
      <c r="H261" s="119">
        <v>4.8770000000000007</v>
      </c>
      <c r="I261" s="118">
        <v>53</v>
      </c>
      <c r="J261" s="55">
        <f t="shared" si="139"/>
        <v>0</v>
      </c>
      <c r="K261" s="55">
        <f t="shared" si="133"/>
        <v>0</v>
      </c>
      <c r="L261" s="55">
        <f t="shared" si="134"/>
        <v>1</v>
      </c>
      <c r="M261" s="55">
        <f t="shared" si="135"/>
        <v>0</v>
      </c>
      <c r="N261" s="55">
        <f t="shared" si="136"/>
        <v>0</v>
      </c>
      <c r="O261" s="55">
        <f t="shared" si="137"/>
        <v>0</v>
      </c>
      <c r="P261" s="55">
        <f t="shared" si="138"/>
        <v>1</v>
      </c>
      <c r="Q261" s="55"/>
      <c r="R261" s="55"/>
      <c r="S261" s="52"/>
      <c r="T261" s="53"/>
      <c r="U261" s="53"/>
      <c r="V261" s="38"/>
      <c r="W261" s="29"/>
      <c r="X261" s="18"/>
      <c r="Z261" s="55">
        <v>1</v>
      </c>
      <c r="AA261" s="56"/>
      <c r="AB261" s="57"/>
    </row>
    <row r="262" spans="1:28" ht="30" customHeight="1">
      <c r="A262" s="79"/>
      <c r="B262" s="79">
        <f>IF(C262="","",COUNTA($C$248:$C262))</f>
        <v>15</v>
      </c>
      <c r="C262" s="97" t="s">
        <v>228</v>
      </c>
      <c r="D262" s="81">
        <f t="shared" si="132"/>
        <v>1</v>
      </c>
      <c r="E262" s="81"/>
      <c r="F262" s="81">
        <f t="shared" si="119"/>
        <v>1</v>
      </c>
      <c r="G262" s="118">
        <v>7253.6799999999994</v>
      </c>
      <c r="H262" s="119">
        <v>12.889999999999999</v>
      </c>
      <c r="I262" s="118">
        <v>239</v>
      </c>
      <c r="J262" s="55">
        <f t="shared" si="139"/>
        <v>0</v>
      </c>
      <c r="K262" s="55">
        <f t="shared" si="133"/>
        <v>0</v>
      </c>
      <c r="L262" s="55">
        <f t="shared" si="134"/>
        <v>0</v>
      </c>
      <c r="M262" s="55">
        <f t="shared" si="135"/>
        <v>0</v>
      </c>
      <c r="N262" s="55">
        <f t="shared" si="136"/>
        <v>0</v>
      </c>
      <c r="O262" s="55">
        <f t="shared" si="137"/>
        <v>1</v>
      </c>
      <c r="P262" s="55">
        <f t="shared" si="138"/>
        <v>1</v>
      </c>
      <c r="Q262" s="55"/>
      <c r="R262" s="55"/>
      <c r="S262" s="52"/>
      <c r="T262" s="53"/>
      <c r="U262" s="53"/>
      <c r="V262" s="38"/>
      <c r="W262" s="29"/>
      <c r="X262" s="18"/>
      <c r="Z262" s="55"/>
      <c r="AA262" s="56">
        <v>1</v>
      </c>
      <c r="AB262" s="57"/>
    </row>
    <row r="263" spans="1:28" ht="30" customHeight="1">
      <c r="A263" s="79"/>
      <c r="B263" s="79">
        <f>IF(C263="","",COUNTA($C$248:$C263))</f>
        <v>16</v>
      </c>
      <c r="C263" s="97" t="s">
        <v>229</v>
      </c>
      <c r="D263" s="81">
        <f t="shared" si="132"/>
        <v>1</v>
      </c>
      <c r="E263" s="81"/>
      <c r="F263" s="81">
        <f t="shared" si="119"/>
        <v>1</v>
      </c>
      <c r="G263" s="118">
        <v>2013</v>
      </c>
      <c r="H263" s="119">
        <v>7.5449999999999999</v>
      </c>
      <c r="I263" s="118">
        <v>72</v>
      </c>
      <c r="J263" s="55">
        <f t="shared" si="139"/>
        <v>0</v>
      </c>
      <c r="K263" s="55">
        <f t="shared" si="133"/>
        <v>0</v>
      </c>
      <c r="L263" s="55">
        <f t="shared" si="134"/>
        <v>0</v>
      </c>
      <c r="M263" s="55">
        <f t="shared" si="135"/>
        <v>0</v>
      </c>
      <c r="N263" s="55">
        <f t="shared" si="136"/>
        <v>1</v>
      </c>
      <c r="O263" s="55">
        <f t="shared" si="137"/>
        <v>0</v>
      </c>
      <c r="P263" s="55">
        <f t="shared" si="138"/>
        <v>1</v>
      </c>
      <c r="Q263" s="55"/>
      <c r="R263" s="55"/>
      <c r="S263" s="52"/>
      <c r="T263" s="53" t="s">
        <v>69</v>
      </c>
      <c r="U263" s="53"/>
      <c r="V263" s="38"/>
      <c r="W263" s="29"/>
      <c r="X263" s="18"/>
      <c r="Z263" s="55"/>
      <c r="AA263" s="56">
        <v>1</v>
      </c>
      <c r="AB263" s="57"/>
    </row>
    <row r="264" spans="1:28" ht="30" customHeight="1">
      <c r="A264" s="79"/>
      <c r="B264" s="79">
        <f>IF(C264="","",COUNTA($C$248:$C264))</f>
        <v>17</v>
      </c>
      <c r="C264" s="97" t="s">
        <v>230</v>
      </c>
      <c r="D264" s="81">
        <f t="shared" si="132"/>
        <v>1</v>
      </c>
      <c r="E264" s="81"/>
      <c r="F264" s="81">
        <f t="shared" si="119"/>
        <v>1</v>
      </c>
      <c r="G264" s="118">
        <v>2167</v>
      </c>
      <c r="H264" s="119">
        <v>6.3070000000000004</v>
      </c>
      <c r="I264" s="118">
        <v>66</v>
      </c>
      <c r="J264" s="55">
        <f t="shared" si="139"/>
        <v>0</v>
      </c>
      <c r="K264" s="55">
        <f t="shared" si="133"/>
        <v>0</v>
      </c>
      <c r="L264" s="55">
        <f t="shared" si="134"/>
        <v>0</v>
      </c>
      <c r="M264" s="55">
        <f t="shared" si="135"/>
        <v>0</v>
      </c>
      <c r="N264" s="55">
        <f t="shared" si="136"/>
        <v>1</v>
      </c>
      <c r="O264" s="55">
        <f t="shared" si="137"/>
        <v>0</v>
      </c>
      <c r="P264" s="55">
        <f t="shared" si="138"/>
        <v>1</v>
      </c>
      <c r="Q264" s="55"/>
      <c r="R264" s="55"/>
      <c r="S264" s="52"/>
      <c r="T264" s="53"/>
      <c r="U264" s="53"/>
      <c r="V264" s="38"/>
      <c r="W264" s="29"/>
      <c r="X264" s="18"/>
      <c r="Z264" s="55">
        <v>1</v>
      </c>
      <c r="AA264" s="56"/>
      <c r="AB264" s="57"/>
    </row>
    <row r="265" spans="1:28" ht="30" customHeight="1">
      <c r="A265" s="79"/>
      <c r="B265" s="79">
        <f>IF(C265="","",COUNTA($C$248:$C265))</f>
        <v>18</v>
      </c>
      <c r="C265" s="97" t="s">
        <v>231</v>
      </c>
      <c r="D265" s="81">
        <f t="shared" si="132"/>
        <v>1</v>
      </c>
      <c r="E265" s="81"/>
      <c r="F265" s="81">
        <f t="shared" si="119"/>
        <v>1</v>
      </c>
      <c r="G265" s="118">
        <v>1599.1165048543689</v>
      </c>
      <c r="H265" s="119">
        <v>13.256999999999998</v>
      </c>
      <c r="I265" s="118">
        <v>69</v>
      </c>
      <c r="J265" s="55">
        <f t="shared" si="139"/>
        <v>0</v>
      </c>
      <c r="K265" s="55">
        <f t="shared" si="133"/>
        <v>0</v>
      </c>
      <c r="L265" s="55">
        <f t="shared" si="134"/>
        <v>0</v>
      </c>
      <c r="M265" s="55">
        <f t="shared" si="135"/>
        <v>1</v>
      </c>
      <c r="N265" s="55">
        <f t="shared" si="136"/>
        <v>0</v>
      </c>
      <c r="O265" s="55">
        <f t="shared" si="137"/>
        <v>0</v>
      </c>
      <c r="P265" s="55">
        <f t="shared" si="138"/>
        <v>1</v>
      </c>
      <c r="Q265" s="55"/>
      <c r="R265" s="55"/>
      <c r="S265" s="52"/>
      <c r="T265" s="53" t="s">
        <v>69</v>
      </c>
      <c r="U265" s="53"/>
      <c r="V265" s="38"/>
      <c r="W265" s="29"/>
      <c r="X265" s="18"/>
      <c r="Z265" s="55"/>
      <c r="AA265" s="56">
        <v>1</v>
      </c>
      <c r="AB265" s="57"/>
    </row>
    <row r="266" spans="1:28" ht="30" customHeight="1">
      <c r="A266" s="79"/>
      <c r="B266" s="79">
        <f>IF(C266="","",COUNTA($C$248:$C266))</f>
        <v>19</v>
      </c>
      <c r="C266" s="97" t="s">
        <v>232</v>
      </c>
      <c r="D266" s="81">
        <f t="shared" si="132"/>
        <v>1</v>
      </c>
      <c r="E266" s="81"/>
      <c r="F266" s="81">
        <f t="shared" si="119"/>
        <v>1</v>
      </c>
      <c r="G266" s="118">
        <v>1409.5</v>
      </c>
      <c r="H266" s="119">
        <v>4.9850000000000003</v>
      </c>
      <c r="I266" s="118">
        <v>72</v>
      </c>
      <c r="J266" s="55">
        <f t="shared" si="139"/>
        <v>0</v>
      </c>
      <c r="K266" s="55">
        <f t="shared" si="133"/>
        <v>0</v>
      </c>
      <c r="L266" s="55">
        <f t="shared" si="134"/>
        <v>1</v>
      </c>
      <c r="M266" s="55">
        <f t="shared" si="135"/>
        <v>0</v>
      </c>
      <c r="N266" s="55">
        <f t="shared" si="136"/>
        <v>0</v>
      </c>
      <c r="O266" s="55">
        <f t="shared" si="137"/>
        <v>0</v>
      </c>
      <c r="P266" s="55">
        <f t="shared" si="138"/>
        <v>1</v>
      </c>
      <c r="Q266" s="55"/>
      <c r="R266" s="55"/>
      <c r="S266" s="52"/>
      <c r="T266" s="53"/>
      <c r="U266" s="53"/>
      <c r="V266" s="38"/>
      <c r="W266" s="29"/>
      <c r="X266" s="18"/>
      <c r="Z266" s="55">
        <v>1</v>
      </c>
      <c r="AA266" s="56"/>
      <c r="AB266" s="57"/>
    </row>
    <row r="267" spans="1:28" ht="30" customHeight="1">
      <c r="A267" s="79"/>
      <c r="B267" s="79">
        <f>IF(C267="","",COUNTA($C$248:$C267))</f>
        <v>20</v>
      </c>
      <c r="C267" s="97" t="s">
        <v>233</v>
      </c>
      <c r="D267" s="81">
        <f t="shared" si="132"/>
        <v>1</v>
      </c>
      <c r="E267" s="81"/>
      <c r="F267" s="81">
        <f t="shared" si="119"/>
        <v>1</v>
      </c>
      <c r="G267" s="118">
        <v>1907</v>
      </c>
      <c r="H267" s="119">
        <v>7.0409999999999995</v>
      </c>
      <c r="I267" s="118">
        <v>55</v>
      </c>
      <c r="J267" s="55">
        <f t="shared" si="139"/>
        <v>0</v>
      </c>
      <c r="K267" s="55">
        <f t="shared" si="133"/>
        <v>0</v>
      </c>
      <c r="L267" s="55">
        <f t="shared" si="134"/>
        <v>0</v>
      </c>
      <c r="M267" s="55">
        <f t="shared" si="135"/>
        <v>1</v>
      </c>
      <c r="N267" s="55">
        <f t="shared" si="136"/>
        <v>0</v>
      </c>
      <c r="O267" s="55">
        <f t="shared" si="137"/>
        <v>0</v>
      </c>
      <c r="P267" s="55">
        <f t="shared" si="138"/>
        <v>1</v>
      </c>
      <c r="Q267" s="55"/>
      <c r="R267" s="55"/>
      <c r="S267" s="52"/>
      <c r="T267" s="53"/>
      <c r="U267" s="53"/>
      <c r="V267" s="38"/>
      <c r="W267" s="29"/>
      <c r="X267" s="18"/>
      <c r="Z267" s="55"/>
      <c r="AA267" s="56">
        <v>1</v>
      </c>
      <c r="AB267" s="57"/>
    </row>
    <row r="268" spans="1:28" s="70" customFormat="1" ht="30" customHeight="1">
      <c r="A268" s="69">
        <v>2</v>
      </c>
      <c r="B268" s="157" t="s">
        <v>62</v>
      </c>
      <c r="C268" s="158"/>
      <c r="D268" s="29"/>
      <c r="E268" s="29"/>
      <c r="F268" s="81">
        <f t="shared" ref="F268:F279" si="140">+E268+D268</f>
        <v>0</v>
      </c>
      <c r="G268" s="30"/>
      <c r="H268" s="76"/>
      <c r="I268" s="30"/>
      <c r="J268" s="30"/>
      <c r="K268" s="30"/>
      <c r="L268" s="30"/>
      <c r="M268" s="30"/>
      <c r="N268" s="30"/>
      <c r="O268" s="30"/>
      <c r="P268" s="30"/>
      <c r="Q268" s="30"/>
      <c r="R268" s="30"/>
      <c r="S268" s="30"/>
      <c r="T268" s="29"/>
      <c r="U268" s="29"/>
      <c r="V268" s="29"/>
      <c r="W268" s="77"/>
      <c r="X268" s="74"/>
      <c r="Z268" s="30" t="e">
        <f>+Z269+Z296+#REF!+#REF!</f>
        <v>#REF!</v>
      </c>
      <c r="AA268" s="71" t="e">
        <f>+AA269+AA296+#REF!+#REF!</f>
        <v>#REF!</v>
      </c>
      <c r="AB268" s="72"/>
    </row>
    <row r="269" spans="1:28" ht="30" customHeight="1">
      <c r="A269" s="69"/>
      <c r="B269" s="69" t="s">
        <v>63</v>
      </c>
      <c r="C269" s="73" t="s">
        <v>40</v>
      </c>
      <c r="D269" s="74"/>
      <c r="E269" s="74"/>
      <c r="F269" s="81">
        <f t="shared" si="140"/>
        <v>0</v>
      </c>
      <c r="G269" s="75"/>
      <c r="H269" s="76"/>
      <c r="I269" s="75"/>
      <c r="J269" s="75"/>
      <c r="K269" s="75"/>
      <c r="L269" s="75"/>
      <c r="M269" s="75"/>
      <c r="N269" s="75"/>
      <c r="O269" s="75"/>
      <c r="P269" s="75"/>
      <c r="Q269" s="75"/>
      <c r="R269" s="75"/>
      <c r="S269" s="75"/>
      <c r="T269" s="74"/>
      <c r="U269" s="74"/>
      <c r="V269" s="74"/>
      <c r="W269" s="54"/>
      <c r="X269" s="29"/>
      <c r="Z269" s="75">
        <f>SUM(Z270:Z295)</f>
        <v>26</v>
      </c>
      <c r="AA269" s="78">
        <f>SUM(AA270:AA295)</f>
        <v>0</v>
      </c>
      <c r="AB269" s="57"/>
    </row>
    <row r="270" spans="1:28" ht="30" customHeight="1">
      <c r="A270" s="79"/>
      <c r="B270" s="79">
        <f>IF(C270="","",COUNTA($C$270:$C270))</f>
        <v>1</v>
      </c>
      <c r="C270" s="97" t="s">
        <v>234</v>
      </c>
      <c r="D270" s="81"/>
      <c r="E270" s="81">
        <f t="shared" ref="E270:E295" si="141">IF(C270&lt;&gt;"", 1, "")</f>
        <v>1</v>
      </c>
      <c r="F270" s="81">
        <f t="shared" si="140"/>
        <v>1</v>
      </c>
      <c r="G270" s="118">
        <v>840</v>
      </c>
      <c r="H270" s="119">
        <v>3.8579999999999997</v>
      </c>
      <c r="I270" s="118">
        <v>82</v>
      </c>
      <c r="J270" s="55">
        <f t="shared" ref="J270:J295" si="142">IF(AND(0&lt;$G270, G270&lt;=500),1,0)</f>
        <v>0</v>
      </c>
      <c r="K270" s="55">
        <f t="shared" ref="K270:K295" si="143">IF(AND($G270&gt;=500,$G270&lt;1000),1,0)</f>
        <v>1</v>
      </c>
      <c r="L270" s="55">
        <f t="shared" ref="L270:L295" si="144">IF(AND($G270&gt;=1000,$G270&lt;1500),1,0)</f>
        <v>0</v>
      </c>
      <c r="M270" s="55">
        <f t="shared" ref="M270:M295" si="145">IF(AND($G270&gt;=1500,$G270&lt;2000),1,0)</f>
        <v>0</v>
      </c>
      <c r="N270" s="55">
        <f t="shared" ref="N270:N295" si="146">IF(AND($G270&gt;=2000,$G270&lt;3000),1,0)</f>
        <v>0</v>
      </c>
      <c r="O270" s="55">
        <f t="shared" ref="O270:O295" si="147">IF($G270&gt;=3000,1,0)</f>
        <v>0</v>
      </c>
      <c r="P270" s="55">
        <f t="shared" ref="P270:P295" si="148">+E270</f>
        <v>1</v>
      </c>
      <c r="Q270" s="55">
        <v>0</v>
      </c>
      <c r="R270" s="55"/>
      <c r="S270" s="55"/>
      <c r="T270" s="85"/>
      <c r="U270" s="85"/>
      <c r="V270" s="38"/>
      <c r="W270" s="77"/>
      <c r="X270" s="74" t="s">
        <v>59</v>
      </c>
      <c r="Z270" s="55">
        <v>1</v>
      </c>
      <c r="AA270" s="56"/>
      <c r="AB270" s="57"/>
    </row>
    <row r="271" spans="1:28" ht="30" customHeight="1">
      <c r="A271" s="79"/>
      <c r="B271" s="79">
        <f>IF(C271="","",COUNTA($C$270:$C271))</f>
        <v>2</v>
      </c>
      <c r="C271" s="97" t="s">
        <v>235</v>
      </c>
      <c r="D271" s="81"/>
      <c r="E271" s="81">
        <f t="shared" si="141"/>
        <v>1</v>
      </c>
      <c r="F271" s="81">
        <f t="shared" si="140"/>
        <v>1</v>
      </c>
      <c r="G271" s="118">
        <v>720</v>
      </c>
      <c r="H271" s="119">
        <v>1.7729999999999999</v>
      </c>
      <c r="I271" s="118">
        <v>29</v>
      </c>
      <c r="J271" s="55">
        <f t="shared" si="142"/>
        <v>0</v>
      </c>
      <c r="K271" s="55">
        <f t="shared" si="143"/>
        <v>1</v>
      </c>
      <c r="L271" s="55">
        <f t="shared" si="144"/>
        <v>0</v>
      </c>
      <c r="M271" s="55">
        <f t="shared" si="145"/>
        <v>0</v>
      </c>
      <c r="N271" s="55">
        <f t="shared" si="146"/>
        <v>0</v>
      </c>
      <c r="O271" s="55">
        <f t="shared" si="147"/>
        <v>0</v>
      </c>
      <c r="P271" s="55">
        <f t="shared" si="148"/>
        <v>1</v>
      </c>
      <c r="Q271" s="55">
        <v>0</v>
      </c>
      <c r="R271" s="55"/>
      <c r="S271" s="52"/>
      <c r="T271" s="53"/>
      <c r="U271" s="53"/>
      <c r="V271" s="38"/>
      <c r="W271" s="38"/>
      <c r="X271" s="44"/>
      <c r="Z271" s="55">
        <v>1</v>
      </c>
      <c r="AA271" s="56"/>
      <c r="AB271" s="57"/>
    </row>
    <row r="272" spans="1:28" ht="30" customHeight="1">
      <c r="A272" s="79"/>
      <c r="B272" s="79">
        <f>IF(C272="","",COUNTA($C$270:$C272))</f>
        <v>3</v>
      </c>
      <c r="C272" s="97" t="s">
        <v>236</v>
      </c>
      <c r="D272" s="81"/>
      <c r="E272" s="81">
        <f t="shared" si="141"/>
        <v>1</v>
      </c>
      <c r="F272" s="81">
        <f t="shared" si="140"/>
        <v>1</v>
      </c>
      <c r="G272" s="118">
        <v>1829</v>
      </c>
      <c r="H272" s="119">
        <v>7.1280000000000001</v>
      </c>
      <c r="I272" s="118">
        <v>88</v>
      </c>
      <c r="J272" s="55">
        <f t="shared" si="142"/>
        <v>0</v>
      </c>
      <c r="K272" s="55">
        <f t="shared" si="143"/>
        <v>0</v>
      </c>
      <c r="L272" s="55">
        <f t="shared" si="144"/>
        <v>0</v>
      </c>
      <c r="M272" s="55">
        <f t="shared" si="145"/>
        <v>1</v>
      </c>
      <c r="N272" s="55">
        <f t="shared" si="146"/>
        <v>0</v>
      </c>
      <c r="O272" s="55">
        <f t="shared" si="147"/>
        <v>0</v>
      </c>
      <c r="P272" s="55">
        <f t="shared" si="148"/>
        <v>1</v>
      </c>
      <c r="Q272" s="55">
        <v>0</v>
      </c>
      <c r="R272" s="55"/>
      <c r="S272" s="52"/>
      <c r="T272" s="53"/>
      <c r="U272" s="53"/>
      <c r="V272" s="38"/>
      <c r="W272" s="38"/>
      <c r="X272" s="44"/>
      <c r="Z272" s="55">
        <v>1</v>
      </c>
      <c r="AA272" s="56"/>
      <c r="AB272" s="57"/>
    </row>
    <row r="273" spans="1:28" ht="30" customHeight="1">
      <c r="A273" s="79"/>
      <c r="B273" s="79">
        <f>IF(C273="","",COUNTA($C$270:$C273))</f>
        <v>4</v>
      </c>
      <c r="C273" s="97" t="s">
        <v>237</v>
      </c>
      <c r="D273" s="81"/>
      <c r="E273" s="81">
        <f t="shared" si="141"/>
        <v>1</v>
      </c>
      <c r="F273" s="81">
        <f t="shared" si="140"/>
        <v>1</v>
      </c>
      <c r="G273" s="118">
        <v>250</v>
      </c>
      <c r="H273" s="119">
        <v>1.2919999999999998</v>
      </c>
      <c r="I273" s="118">
        <v>12</v>
      </c>
      <c r="J273" s="55">
        <f t="shared" si="142"/>
        <v>1</v>
      </c>
      <c r="K273" s="55">
        <f t="shared" si="143"/>
        <v>0</v>
      </c>
      <c r="L273" s="55">
        <f t="shared" si="144"/>
        <v>0</v>
      </c>
      <c r="M273" s="55">
        <f t="shared" si="145"/>
        <v>0</v>
      </c>
      <c r="N273" s="55">
        <f t="shared" si="146"/>
        <v>0</v>
      </c>
      <c r="O273" s="55">
        <f t="shared" si="147"/>
        <v>0</v>
      </c>
      <c r="P273" s="55">
        <f t="shared" si="148"/>
        <v>1</v>
      </c>
      <c r="Q273" s="55">
        <v>0</v>
      </c>
      <c r="R273" s="55"/>
      <c r="S273" s="52"/>
      <c r="T273" s="53"/>
      <c r="U273" s="53"/>
      <c r="V273" s="38"/>
      <c r="W273" s="38"/>
      <c r="X273" s="44"/>
      <c r="Z273" s="55">
        <v>1</v>
      </c>
      <c r="AA273" s="56"/>
      <c r="AB273" s="57"/>
    </row>
    <row r="274" spans="1:28" ht="30" customHeight="1">
      <c r="A274" s="79"/>
      <c r="B274" s="79">
        <f>IF(C274="","",COUNTA($C$270:$C274))</f>
        <v>5</v>
      </c>
      <c r="C274" s="97" t="s">
        <v>238</v>
      </c>
      <c r="D274" s="81"/>
      <c r="E274" s="81">
        <f t="shared" si="141"/>
        <v>1</v>
      </c>
      <c r="F274" s="81">
        <f t="shared" si="140"/>
        <v>1</v>
      </c>
      <c r="G274" s="118">
        <v>4178</v>
      </c>
      <c r="H274" s="119">
        <v>26.741</v>
      </c>
      <c r="I274" s="118">
        <v>156</v>
      </c>
      <c r="J274" s="55">
        <f t="shared" si="142"/>
        <v>0</v>
      </c>
      <c r="K274" s="55">
        <f t="shared" si="143"/>
        <v>0</v>
      </c>
      <c r="L274" s="55">
        <f t="shared" si="144"/>
        <v>0</v>
      </c>
      <c r="M274" s="55">
        <f t="shared" si="145"/>
        <v>0</v>
      </c>
      <c r="N274" s="55">
        <f t="shared" si="146"/>
        <v>0</v>
      </c>
      <c r="O274" s="55">
        <f t="shared" si="147"/>
        <v>1</v>
      </c>
      <c r="P274" s="55">
        <f t="shared" si="148"/>
        <v>1</v>
      </c>
      <c r="Q274" s="55">
        <v>0</v>
      </c>
      <c r="R274" s="55"/>
      <c r="S274" s="52"/>
      <c r="T274" s="53"/>
      <c r="U274" s="53"/>
      <c r="V274" s="38"/>
      <c r="W274" s="38"/>
      <c r="X274" s="44"/>
      <c r="Z274" s="55">
        <v>1</v>
      </c>
      <c r="AA274" s="56"/>
      <c r="AB274" s="57"/>
    </row>
    <row r="275" spans="1:28" ht="30" customHeight="1">
      <c r="A275" s="79"/>
      <c r="B275" s="79">
        <f>IF(C275="","",COUNTA($C$270:$C275))</f>
        <v>6</v>
      </c>
      <c r="C275" s="97" t="s">
        <v>239</v>
      </c>
      <c r="D275" s="81"/>
      <c r="E275" s="81">
        <f t="shared" si="141"/>
        <v>1</v>
      </c>
      <c r="F275" s="81">
        <f t="shared" si="140"/>
        <v>1</v>
      </c>
      <c r="G275" s="118">
        <v>4465</v>
      </c>
      <c r="H275" s="119">
        <v>28.632000000000005</v>
      </c>
      <c r="I275" s="118">
        <v>162</v>
      </c>
      <c r="J275" s="55">
        <f t="shared" si="142"/>
        <v>0</v>
      </c>
      <c r="K275" s="55">
        <f t="shared" si="143"/>
        <v>0</v>
      </c>
      <c r="L275" s="55">
        <f t="shared" si="144"/>
        <v>0</v>
      </c>
      <c r="M275" s="55">
        <f t="shared" si="145"/>
        <v>0</v>
      </c>
      <c r="N275" s="55">
        <f t="shared" si="146"/>
        <v>0</v>
      </c>
      <c r="O275" s="55">
        <f t="shared" si="147"/>
        <v>1</v>
      </c>
      <c r="P275" s="55">
        <f t="shared" si="148"/>
        <v>1</v>
      </c>
      <c r="Q275" s="55">
        <v>0</v>
      </c>
      <c r="R275" s="55"/>
      <c r="S275" s="52"/>
      <c r="T275" s="53"/>
      <c r="U275" s="53"/>
      <c r="V275" s="38"/>
      <c r="W275" s="38"/>
      <c r="X275" s="44"/>
      <c r="Z275" s="55">
        <v>1</v>
      </c>
      <c r="AA275" s="56"/>
      <c r="AB275" s="57"/>
    </row>
    <row r="276" spans="1:28" ht="30" customHeight="1">
      <c r="A276" s="79"/>
      <c r="B276" s="79">
        <f>IF(C276="","",COUNTA($C$270:$C276))</f>
        <v>7</v>
      </c>
      <c r="C276" s="97" t="s">
        <v>240</v>
      </c>
      <c r="D276" s="81"/>
      <c r="E276" s="81">
        <f t="shared" si="141"/>
        <v>1</v>
      </c>
      <c r="F276" s="81">
        <f t="shared" si="140"/>
        <v>1</v>
      </c>
      <c r="G276" s="118">
        <v>2217</v>
      </c>
      <c r="H276" s="119">
        <v>13.415999999999999</v>
      </c>
      <c r="I276" s="118">
        <v>78</v>
      </c>
      <c r="J276" s="55">
        <f t="shared" si="142"/>
        <v>0</v>
      </c>
      <c r="K276" s="55">
        <f t="shared" si="143"/>
        <v>0</v>
      </c>
      <c r="L276" s="55">
        <f t="shared" si="144"/>
        <v>0</v>
      </c>
      <c r="M276" s="55">
        <f t="shared" si="145"/>
        <v>0</v>
      </c>
      <c r="N276" s="55">
        <f t="shared" si="146"/>
        <v>1</v>
      </c>
      <c r="O276" s="55">
        <f t="shared" si="147"/>
        <v>0</v>
      </c>
      <c r="P276" s="55">
        <f t="shared" si="148"/>
        <v>1</v>
      </c>
      <c r="Q276" s="55">
        <v>0</v>
      </c>
      <c r="R276" s="55"/>
      <c r="S276" s="52"/>
      <c r="T276" s="53"/>
      <c r="U276" s="53"/>
      <c r="V276" s="38"/>
      <c r="W276" s="38"/>
      <c r="X276" s="44"/>
      <c r="Z276" s="55">
        <v>1</v>
      </c>
      <c r="AA276" s="56"/>
      <c r="AB276" s="57"/>
    </row>
    <row r="277" spans="1:28" ht="30" customHeight="1">
      <c r="A277" s="79"/>
      <c r="B277" s="79">
        <f>IF(C277="","",COUNTA($C$270:$C277))</f>
        <v>8</v>
      </c>
      <c r="C277" s="97" t="s">
        <v>241</v>
      </c>
      <c r="D277" s="81"/>
      <c r="E277" s="81">
        <f t="shared" si="141"/>
        <v>1</v>
      </c>
      <c r="F277" s="81">
        <f t="shared" si="140"/>
        <v>1</v>
      </c>
      <c r="G277" s="118">
        <v>2749</v>
      </c>
      <c r="H277" s="119">
        <v>17.027999999999999</v>
      </c>
      <c r="I277" s="118">
        <v>99</v>
      </c>
      <c r="J277" s="55">
        <f t="shared" si="142"/>
        <v>0</v>
      </c>
      <c r="K277" s="55">
        <f t="shared" si="143"/>
        <v>0</v>
      </c>
      <c r="L277" s="55">
        <f t="shared" si="144"/>
        <v>0</v>
      </c>
      <c r="M277" s="55">
        <f t="shared" si="145"/>
        <v>0</v>
      </c>
      <c r="N277" s="55">
        <f t="shared" si="146"/>
        <v>1</v>
      </c>
      <c r="O277" s="55">
        <f t="shared" si="147"/>
        <v>0</v>
      </c>
      <c r="P277" s="55">
        <f t="shared" si="148"/>
        <v>1</v>
      </c>
      <c r="Q277" s="55">
        <v>0</v>
      </c>
      <c r="R277" s="55"/>
      <c r="S277" s="52"/>
      <c r="T277" s="53"/>
      <c r="U277" s="53"/>
      <c r="V277" s="38"/>
      <c r="W277" s="38"/>
      <c r="X277" s="44"/>
      <c r="Z277" s="55">
        <v>1</v>
      </c>
      <c r="AA277" s="56"/>
      <c r="AB277" s="57"/>
    </row>
    <row r="278" spans="1:28" ht="30" customHeight="1">
      <c r="A278" s="79"/>
      <c r="B278" s="79">
        <f>IF(C278="","",COUNTA($C$270:$C278))</f>
        <v>9</v>
      </c>
      <c r="C278" s="97" t="s">
        <v>242</v>
      </c>
      <c r="D278" s="81"/>
      <c r="E278" s="81">
        <f t="shared" si="141"/>
        <v>1</v>
      </c>
      <c r="F278" s="81">
        <f t="shared" si="140"/>
        <v>1</v>
      </c>
      <c r="G278" s="118">
        <v>3690</v>
      </c>
      <c r="H278" s="119">
        <v>20.497</v>
      </c>
      <c r="I278" s="118">
        <v>199</v>
      </c>
      <c r="J278" s="55">
        <f t="shared" si="142"/>
        <v>0</v>
      </c>
      <c r="K278" s="55">
        <f t="shared" si="143"/>
        <v>0</v>
      </c>
      <c r="L278" s="55">
        <f t="shared" si="144"/>
        <v>0</v>
      </c>
      <c r="M278" s="55">
        <f t="shared" si="145"/>
        <v>0</v>
      </c>
      <c r="N278" s="55">
        <f t="shared" si="146"/>
        <v>0</v>
      </c>
      <c r="O278" s="55">
        <f t="shared" si="147"/>
        <v>1</v>
      </c>
      <c r="P278" s="55">
        <f t="shared" si="148"/>
        <v>1</v>
      </c>
      <c r="Q278" s="55">
        <v>0</v>
      </c>
      <c r="R278" s="55"/>
      <c r="S278" s="52"/>
      <c r="T278" s="53"/>
      <c r="U278" s="53"/>
      <c r="V278" s="38"/>
      <c r="W278" s="38"/>
      <c r="X278" s="44"/>
      <c r="Z278" s="55">
        <v>1</v>
      </c>
      <c r="AA278" s="56"/>
      <c r="AB278" s="57"/>
    </row>
    <row r="279" spans="1:28" ht="30" customHeight="1">
      <c r="A279" s="79"/>
      <c r="B279" s="79">
        <f>IF(C279="","",COUNTA($C$270:$C279))</f>
        <v>10</v>
      </c>
      <c r="C279" s="97" t="s">
        <v>243</v>
      </c>
      <c r="D279" s="81"/>
      <c r="E279" s="81">
        <f t="shared" si="141"/>
        <v>1</v>
      </c>
      <c r="F279" s="81">
        <f t="shared" si="140"/>
        <v>1</v>
      </c>
      <c r="G279" s="118">
        <v>1456</v>
      </c>
      <c r="H279" s="119">
        <v>7.7399999999999993</v>
      </c>
      <c r="I279" s="118">
        <v>45</v>
      </c>
      <c r="J279" s="55">
        <f t="shared" si="142"/>
        <v>0</v>
      </c>
      <c r="K279" s="55">
        <f t="shared" si="143"/>
        <v>0</v>
      </c>
      <c r="L279" s="55">
        <f t="shared" si="144"/>
        <v>1</v>
      </c>
      <c r="M279" s="55">
        <f t="shared" si="145"/>
        <v>0</v>
      </c>
      <c r="N279" s="55">
        <f t="shared" si="146"/>
        <v>0</v>
      </c>
      <c r="O279" s="55">
        <f t="shared" si="147"/>
        <v>0</v>
      </c>
      <c r="P279" s="55">
        <f t="shared" si="148"/>
        <v>1</v>
      </c>
      <c r="Q279" s="55">
        <v>0</v>
      </c>
      <c r="R279" s="55"/>
      <c r="S279" s="52"/>
      <c r="T279" s="53"/>
      <c r="U279" s="53"/>
      <c r="V279" s="38"/>
      <c r="W279" s="38"/>
      <c r="X279" s="44"/>
      <c r="Z279" s="55">
        <v>1</v>
      </c>
      <c r="AA279" s="56"/>
      <c r="AB279" s="57"/>
    </row>
    <row r="280" spans="1:28" ht="30" customHeight="1">
      <c r="A280" s="79"/>
      <c r="B280" s="79">
        <f>IF(C280="","",COUNTA($C$270:$C280))</f>
        <v>11</v>
      </c>
      <c r="C280" s="97" t="s">
        <v>244</v>
      </c>
      <c r="D280" s="81"/>
      <c r="E280" s="81">
        <f t="shared" si="141"/>
        <v>1</v>
      </c>
      <c r="F280" s="81">
        <f t="shared" ref="F280:F326" si="149">+E280+D280</f>
        <v>1</v>
      </c>
      <c r="G280" s="118">
        <v>2664</v>
      </c>
      <c r="H280" s="119">
        <v>6.6419999999999995</v>
      </c>
      <c r="I280" s="118">
        <v>76</v>
      </c>
      <c r="J280" s="55">
        <f t="shared" si="142"/>
        <v>0</v>
      </c>
      <c r="K280" s="55">
        <f t="shared" si="143"/>
        <v>0</v>
      </c>
      <c r="L280" s="55">
        <f t="shared" si="144"/>
        <v>0</v>
      </c>
      <c r="M280" s="55">
        <f t="shared" si="145"/>
        <v>0</v>
      </c>
      <c r="N280" s="55">
        <f t="shared" si="146"/>
        <v>1</v>
      </c>
      <c r="O280" s="55">
        <f t="shared" si="147"/>
        <v>0</v>
      </c>
      <c r="P280" s="55">
        <f t="shared" si="148"/>
        <v>1</v>
      </c>
      <c r="Q280" s="55">
        <v>0</v>
      </c>
      <c r="R280" s="55"/>
      <c r="S280" s="52"/>
      <c r="T280" s="53"/>
      <c r="U280" s="53"/>
      <c r="V280" s="38"/>
      <c r="W280" s="38"/>
      <c r="X280" s="44"/>
      <c r="Z280" s="55">
        <v>1</v>
      </c>
      <c r="AA280" s="56"/>
      <c r="AB280" s="57"/>
    </row>
    <row r="281" spans="1:28" ht="30" customHeight="1">
      <c r="A281" s="79"/>
      <c r="B281" s="79">
        <f>IF(C281="","",COUNTA($C$270:$C281))</f>
        <v>12</v>
      </c>
      <c r="C281" s="97" t="s">
        <v>245</v>
      </c>
      <c r="D281" s="81"/>
      <c r="E281" s="81">
        <f t="shared" si="141"/>
        <v>1</v>
      </c>
      <c r="F281" s="81">
        <f t="shared" si="149"/>
        <v>1</v>
      </c>
      <c r="G281" s="118">
        <v>124</v>
      </c>
      <c r="H281" s="119">
        <v>1.73</v>
      </c>
      <c r="I281" s="118">
        <v>7</v>
      </c>
      <c r="J281" s="55">
        <f t="shared" si="142"/>
        <v>1</v>
      </c>
      <c r="K281" s="55">
        <f t="shared" si="143"/>
        <v>0</v>
      </c>
      <c r="L281" s="55">
        <f t="shared" si="144"/>
        <v>0</v>
      </c>
      <c r="M281" s="55">
        <f t="shared" si="145"/>
        <v>0</v>
      </c>
      <c r="N281" s="55">
        <f t="shared" si="146"/>
        <v>0</v>
      </c>
      <c r="O281" s="55">
        <f t="shared" si="147"/>
        <v>0</v>
      </c>
      <c r="P281" s="55">
        <f t="shared" si="148"/>
        <v>1</v>
      </c>
      <c r="Q281" s="55">
        <v>0</v>
      </c>
      <c r="R281" s="55"/>
      <c r="S281" s="52"/>
      <c r="T281" s="53"/>
      <c r="U281" s="53"/>
      <c r="V281" s="38"/>
      <c r="W281" s="38"/>
      <c r="X281" s="44"/>
      <c r="Z281" s="55">
        <v>1</v>
      </c>
      <c r="AA281" s="56"/>
      <c r="AB281" s="57"/>
    </row>
    <row r="282" spans="1:28" ht="30" customHeight="1">
      <c r="A282" s="79"/>
      <c r="B282" s="79">
        <f>IF(C282="","",COUNTA($C$270:$C282))</f>
        <v>13</v>
      </c>
      <c r="C282" s="97" t="s">
        <v>246</v>
      </c>
      <c r="D282" s="81"/>
      <c r="E282" s="81">
        <f t="shared" si="141"/>
        <v>1</v>
      </c>
      <c r="F282" s="81">
        <f t="shared" si="149"/>
        <v>1</v>
      </c>
      <c r="G282" s="118">
        <v>1276</v>
      </c>
      <c r="H282" s="119">
        <v>5.1599999999999993</v>
      </c>
      <c r="I282" s="118">
        <v>30</v>
      </c>
      <c r="J282" s="55">
        <f t="shared" si="142"/>
        <v>0</v>
      </c>
      <c r="K282" s="55">
        <f t="shared" si="143"/>
        <v>0</v>
      </c>
      <c r="L282" s="55">
        <f t="shared" si="144"/>
        <v>1</v>
      </c>
      <c r="M282" s="55">
        <f t="shared" si="145"/>
        <v>0</v>
      </c>
      <c r="N282" s="55">
        <f t="shared" si="146"/>
        <v>0</v>
      </c>
      <c r="O282" s="55">
        <f t="shared" si="147"/>
        <v>0</v>
      </c>
      <c r="P282" s="55">
        <f t="shared" si="148"/>
        <v>1</v>
      </c>
      <c r="Q282" s="55">
        <v>0</v>
      </c>
      <c r="R282" s="55"/>
      <c r="S282" s="52"/>
      <c r="T282" s="53"/>
      <c r="U282" s="53"/>
      <c r="V282" s="38"/>
      <c r="W282" s="38"/>
      <c r="X282" s="44"/>
      <c r="Z282" s="55">
        <v>1</v>
      </c>
      <c r="AA282" s="56"/>
      <c r="AB282" s="57"/>
    </row>
    <row r="283" spans="1:28" ht="30" customHeight="1">
      <c r="A283" s="79"/>
      <c r="B283" s="79">
        <f>IF(C283="","",COUNTA($C$270:$C283))</f>
        <v>14</v>
      </c>
      <c r="C283" s="97" t="s">
        <v>247</v>
      </c>
      <c r="D283" s="81"/>
      <c r="E283" s="81">
        <f t="shared" si="141"/>
        <v>1</v>
      </c>
      <c r="F283" s="81">
        <f t="shared" si="149"/>
        <v>1</v>
      </c>
      <c r="G283" s="118">
        <v>796.2</v>
      </c>
      <c r="H283" s="119">
        <v>3.7839999999999998</v>
      </c>
      <c r="I283" s="118">
        <v>22</v>
      </c>
      <c r="J283" s="55">
        <f t="shared" si="142"/>
        <v>0</v>
      </c>
      <c r="K283" s="55">
        <f t="shared" si="143"/>
        <v>1</v>
      </c>
      <c r="L283" s="55">
        <f t="shared" si="144"/>
        <v>0</v>
      </c>
      <c r="M283" s="55">
        <f t="shared" si="145"/>
        <v>0</v>
      </c>
      <c r="N283" s="55">
        <f t="shared" si="146"/>
        <v>0</v>
      </c>
      <c r="O283" s="55">
        <f t="shared" si="147"/>
        <v>0</v>
      </c>
      <c r="P283" s="55">
        <f t="shared" si="148"/>
        <v>1</v>
      </c>
      <c r="Q283" s="55">
        <v>0</v>
      </c>
      <c r="R283" s="55"/>
      <c r="S283" s="52"/>
      <c r="T283" s="53"/>
      <c r="U283" s="53"/>
      <c r="V283" s="38"/>
      <c r="W283" s="38"/>
      <c r="X283" s="44"/>
      <c r="Z283" s="55">
        <v>1</v>
      </c>
      <c r="AA283" s="56"/>
      <c r="AB283" s="57"/>
    </row>
    <row r="284" spans="1:28" ht="30" customHeight="1">
      <c r="A284" s="79"/>
      <c r="B284" s="79">
        <f>IF(C284="","",COUNTA($C$270:$C284))</f>
        <v>15</v>
      </c>
      <c r="C284" s="97" t="s">
        <v>248</v>
      </c>
      <c r="D284" s="81"/>
      <c r="E284" s="81">
        <f t="shared" si="141"/>
        <v>1</v>
      </c>
      <c r="F284" s="81">
        <f t="shared" si="149"/>
        <v>1</v>
      </c>
      <c r="G284" s="118">
        <v>1122</v>
      </c>
      <c r="H284" s="119">
        <v>2.016</v>
      </c>
      <c r="I284" s="118">
        <v>144</v>
      </c>
      <c r="J284" s="55">
        <f t="shared" si="142"/>
        <v>0</v>
      </c>
      <c r="K284" s="55">
        <f t="shared" si="143"/>
        <v>0</v>
      </c>
      <c r="L284" s="55">
        <f t="shared" si="144"/>
        <v>1</v>
      </c>
      <c r="M284" s="55">
        <f t="shared" si="145"/>
        <v>0</v>
      </c>
      <c r="N284" s="55">
        <f t="shared" si="146"/>
        <v>0</v>
      </c>
      <c r="O284" s="55">
        <f t="shared" si="147"/>
        <v>0</v>
      </c>
      <c r="P284" s="55">
        <f t="shared" si="148"/>
        <v>1</v>
      </c>
      <c r="Q284" s="55">
        <v>0</v>
      </c>
      <c r="R284" s="55"/>
      <c r="S284" s="52"/>
      <c r="T284" s="53"/>
      <c r="U284" s="53"/>
      <c r="V284" s="38"/>
      <c r="W284" s="38"/>
      <c r="X284" s="44"/>
      <c r="Z284" s="55">
        <v>1</v>
      </c>
      <c r="AA284" s="56"/>
      <c r="AB284" s="57"/>
    </row>
    <row r="285" spans="1:28" ht="30" customHeight="1">
      <c r="A285" s="79"/>
      <c r="B285" s="79">
        <f>IF(C285="","",COUNTA($C$270:$C285))</f>
        <v>16</v>
      </c>
      <c r="C285" s="97" t="s">
        <v>249</v>
      </c>
      <c r="D285" s="81"/>
      <c r="E285" s="81">
        <f t="shared" si="141"/>
        <v>1</v>
      </c>
      <c r="F285" s="81">
        <f t="shared" si="149"/>
        <v>1</v>
      </c>
      <c r="G285" s="118">
        <v>910</v>
      </c>
      <c r="H285" s="119">
        <v>4.4719999999999995</v>
      </c>
      <c r="I285" s="118">
        <v>26</v>
      </c>
      <c r="J285" s="55">
        <f t="shared" si="142"/>
        <v>0</v>
      </c>
      <c r="K285" s="55">
        <f t="shared" si="143"/>
        <v>1</v>
      </c>
      <c r="L285" s="55">
        <f t="shared" si="144"/>
        <v>0</v>
      </c>
      <c r="M285" s="55">
        <f t="shared" si="145"/>
        <v>0</v>
      </c>
      <c r="N285" s="55">
        <f t="shared" si="146"/>
        <v>0</v>
      </c>
      <c r="O285" s="55">
        <f t="shared" si="147"/>
        <v>0</v>
      </c>
      <c r="P285" s="55">
        <f t="shared" si="148"/>
        <v>1</v>
      </c>
      <c r="Q285" s="55">
        <v>0</v>
      </c>
      <c r="R285" s="55"/>
      <c r="S285" s="52"/>
      <c r="T285" s="53"/>
      <c r="U285" s="53"/>
      <c r="V285" s="38"/>
      <c r="W285" s="38"/>
      <c r="X285" s="44"/>
      <c r="Z285" s="55">
        <v>1</v>
      </c>
      <c r="AA285" s="56"/>
      <c r="AB285" s="57"/>
    </row>
    <row r="286" spans="1:28" ht="30" customHeight="1">
      <c r="A286" s="79"/>
      <c r="B286" s="79">
        <f>IF(C286="","",COUNTA($C$270:$C286))</f>
        <v>17</v>
      </c>
      <c r="C286" s="97" t="s">
        <v>250</v>
      </c>
      <c r="D286" s="81"/>
      <c r="E286" s="81">
        <f t="shared" si="141"/>
        <v>1</v>
      </c>
      <c r="F286" s="81">
        <f t="shared" si="149"/>
        <v>1</v>
      </c>
      <c r="G286" s="118">
        <v>154</v>
      </c>
      <c r="H286" s="119">
        <v>0.15</v>
      </c>
      <c r="I286" s="118">
        <v>5</v>
      </c>
      <c r="J286" s="55">
        <f t="shared" si="142"/>
        <v>1</v>
      </c>
      <c r="K286" s="55">
        <f t="shared" si="143"/>
        <v>0</v>
      </c>
      <c r="L286" s="55">
        <f t="shared" si="144"/>
        <v>0</v>
      </c>
      <c r="M286" s="55">
        <f t="shared" si="145"/>
        <v>0</v>
      </c>
      <c r="N286" s="55">
        <f t="shared" si="146"/>
        <v>0</v>
      </c>
      <c r="O286" s="55">
        <f t="shared" si="147"/>
        <v>0</v>
      </c>
      <c r="P286" s="55">
        <f t="shared" si="148"/>
        <v>1</v>
      </c>
      <c r="Q286" s="55">
        <v>0</v>
      </c>
      <c r="R286" s="55"/>
      <c r="S286" s="52"/>
      <c r="T286" s="53"/>
      <c r="U286" s="53"/>
      <c r="V286" s="38"/>
      <c r="W286" s="38"/>
      <c r="X286" s="44"/>
      <c r="Z286" s="55">
        <v>1</v>
      </c>
      <c r="AA286" s="56"/>
      <c r="AB286" s="57"/>
    </row>
    <row r="287" spans="1:28" ht="30" customHeight="1">
      <c r="A287" s="79"/>
      <c r="B287" s="79">
        <f>IF(C287="","",COUNTA($C$270:$C287))</f>
        <v>18</v>
      </c>
      <c r="C287" s="97" t="s">
        <v>251</v>
      </c>
      <c r="D287" s="81"/>
      <c r="E287" s="81">
        <f t="shared" si="141"/>
        <v>1</v>
      </c>
      <c r="F287" s="81">
        <f t="shared" si="149"/>
        <v>1</v>
      </c>
      <c r="G287" s="118">
        <v>540</v>
      </c>
      <c r="H287" s="119">
        <v>1.806</v>
      </c>
      <c r="I287" s="118">
        <v>80</v>
      </c>
      <c r="J287" s="55">
        <f t="shared" si="142"/>
        <v>0</v>
      </c>
      <c r="K287" s="55">
        <f t="shared" si="143"/>
        <v>1</v>
      </c>
      <c r="L287" s="55">
        <f t="shared" si="144"/>
        <v>0</v>
      </c>
      <c r="M287" s="55">
        <f t="shared" si="145"/>
        <v>0</v>
      </c>
      <c r="N287" s="55">
        <f t="shared" si="146"/>
        <v>0</v>
      </c>
      <c r="O287" s="55">
        <f t="shared" si="147"/>
        <v>0</v>
      </c>
      <c r="P287" s="55">
        <f t="shared" si="148"/>
        <v>1</v>
      </c>
      <c r="Q287" s="55">
        <v>0</v>
      </c>
      <c r="R287" s="55"/>
      <c r="S287" s="52"/>
      <c r="T287" s="53"/>
      <c r="U287" s="53"/>
      <c r="V287" s="38"/>
      <c r="W287" s="38"/>
      <c r="X287" s="44"/>
      <c r="Z287" s="55">
        <v>1</v>
      </c>
      <c r="AA287" s="56"/>
      <c r="AB287" s="57"/>
    </row>
    <row r="288" spans="1:28" ht="30" customHeight="1">
      <c r="A288" s="79"/>
      <c r="B288" s="79">
        <f>IF(C288="","",COUNTA($C$270:$C288))</f>
        <v>19</v>
      </c>
      <c r="C288" s="97" t="s">
        <v>252</v>
      </c>
      <c r="D288" s="81"/>
      <c r="E288" s="81">
        <f t="shared" si="141"/>
        <v>1</v>
      </c>
      <c r="F288" s="81">
        <f t="shared" si="149"/>
        <v>1</v>
      </c>
      <c r="G288" s="118">
        <v>2100</v>
      </c>
      <c r="H288" s="119">
        <v>10.148</v>
      </c>
      <c r="I288" s="118">
        <v>59</v>
      </c>
      <c r="J288" s="55">
        <f t="shared" si="142"/>
        <v>0</v>
      </c>
      <c r="K288" s="55">
        <f t="shared" si="143"/>
        <v>0</v>
      </c>
      <c r="L288" s="55">
        <f t="shared" si="144"/>
        <v>0</v>
      </c>
      <c r="M288" s="55">
        <f t="shared" si="145"/>
        <v>0</v>
      </c>
      <c r="N288" s="55">
        <f t="shared" si="146"/>
        <v>1</v>
      </c>
      <c r="O288" s="55">
        <f t="shared" si="147"/>
        <v>0</v>
      </c>
      <c r="P288" s="55">
        <f t="shared" si="148"/>
        <v>1</v>
      </c>
      <c r="Q288" s="55">
        <v>0</v>
      </c>
      <c r="R288" s="55"/>
      <c r="S288" s="52"/>
      <c r="T288" s="53"/>
      <c r="U288" s="53"/>
      <c r="V288" s="38"/>
      <c r="W288" s="38"/>
      <c r="X288" s="44"/>
      <c r="Z288" s="55">
        <v>1</v>
      </c>
      <c r="AA288" s="56"/>
      <c r="AB288" s="57"/>
    </row>
    <row r="289" spans="1:28" ht="30" customHeight="1">
      <c r="A289" s="79"/>
      <c r="B289" s="79">
        <f>IF(C289="","",COUNTA($C$270:$C289))</f>
        <v>20</v>
      </c>
      <c r="C289" s="97" t="s">
        <v>253</v>
      </c>
      <c r="D289" s="81"/>
      <c r="E289" s="81">
        <f t="shared" si="141"/>
        <v>1</v>
      </c>
      <c r="F289" s="81">
        <f t="shared" si="149"/>
        <v>1</v>
      </c>
      <c r="G289" s="118">
        <v>2270</v>
      </c>
      <c r="H289" s="119">
        <v>8.6149999999999984</v>
      </c>
      <c r="I289" s="118">
        <v>60</v>
      </c>
      <c r="J289" s="55">
        <f t="shared" si="142"/>
        <v>0</v>
      </c>
      <c r="K289" s="55">
        <f t="shared" si="143"/>
        <v>0</v>
      </c>
      <c r="L289" s="55">
        <f t="shared" si="144"/>
        <v>0</v>
      </c>
      <c r="M289" s="55">
        <f t="shared" si="145"/>
        <v>0</v>
      </c>
      <c r="N289" s="55">
        <f t="shared" si="146"/>
        <v>1</v>
      </c>
      <c r="O289" s="55">
        <f t="shared" si="147"/>
        <v>0</v>
      </c>
      <c r="P289" s="55">
        <f t="shared" si="148"/>
        <v>1</v>
      </c>
      <c r="Q289" s="55">
        <v>0</v>
      </c>
      <c r="R289" s="55"/>
      <c r="S289" s="52"/>
      <c r="T289" s="53"/>
      <c r="U289" s="53"/>
      <c r="V289" s="38"/>
      <c r="W289" s="38"/>
      <c r="X289" s="44"/>
      <c r="Z289" s="55">
        <v>1</v>
      </c>
      <c r="AA289" s="56"/>
      <c r="AB289" s="57"/>
    </row>
    <row r="290" spans="1:28" ht="30" customHeight="1">
      <c r="A290" s="79"/>
      <c r="B290" s="79">
        <f>IF(C290="","",COUNTA($C$270:$C290))</f>
        <v>21</v>
      </c>
      <c r="C290" s="97" t="s">
        <v>254</v>
      </c>
      <c r="D290" s="81"/>
      <c r="E290" s="81">
        <f t="shared" si="141"/>
        <v>1</v>
      </c>
      <c r="F290" s="81">
        <f t="shared" si="149"/>
        <v>1</v>
      </c>
      <c r="G290" s="118">
        <v>935</v>
      </c>
      <c r="H290" s="119">
        <v>6.363999999999999</v>
      </c>
      <c r="I290" s="118">
        <v>37</v>
      </c>
      <c r="J290" s="55">
        <f t="shared" si="142"/>
        <v>0</v>
      </c>
      <c r="K290" s="55">
        <f t="shared" si="143"/>
        <v>1</v>
      </c>
      <c r="L290" s="55">
        <f t="shared" si="144"/>
        <v>0</v>
      </c>
      <c r="M290" s="55">
        <f t="shared" si="145"/>
        <v>0</v>
      </c>
      <c r="N290" s="55">
        <f t="shared" si="146"/>
        <v>0</v>
      </c>
      <c r="O290" s="55">
        <f t="shared" si="147"/>
        <v>0</v>
      </c>
      <c r="P290" s="55">
        <f t="shared" si="148"/>
        <v>1</v>
      </c>
      <c r="Q290" s="55">
        <v>0</v>
      </c>
      <c r="R290" s="55"/>
      <c r="S290" s="52"/>
      <c r="T290" s="53"/>
      <c r="U290" s="53"/>
      <c r="V290" s="38"/>
      <c r="W290" s="38"/>
      <c r="X290" s="44"/>
      <c r="Z290" s="55">
        <v>1</v>
      </c>
      <c r="AA290" s="56"/>
      <c r="AB290" s="57"/>
    </row>
    <row r="291" spans="1:28" ht="30" customHeight="1">
      <c r="A291" s="79"/>
      <c r="B291" s="79">
        <f>IF(C291="","",COUNTA($C$270:$C291))</f>
        <v>22</v>
      </c>
      <c r="C291" s="97" t="s">
        <v>255</v>
      </c>
      <c r="D291" s="81"/>
      <c r="E291" s="81">
        <f t="shared" si="141"/>
        <v>1</v>
      </c>
      <c r="F291" s="81">
        <f t="shared" si="149"/>
        <v>1</v>
      </c>
      <c r="G291" s="118">
        <v>750</v>
      </c>
      <c r="H291" s="119">
        <v>3.956</v>
      </c>
      <c r="I291" s="118">
        <v>23</v>
      </c>
      <c r="J291" s="55">
        <f t="shared" si="142"/>
        <v>0</v>
      </c>
      <c r="K291" s="55">
        <f t="shared" si="143"/>
        <v>1</v>
      </c>
      <c r="L291" s="55">
        <f t="shared" si="144"/>
        <v>0</v>
      </c>
      <c r="M291" s="55">
        <f t="shared" si="145"/>
        <v>0</v>
      </c>
      <c r="N291" s="55">
        <f t="shared" si="146"/>
        <v>0</v>
      </c>
      <c r="O291" s="55">
        <f t="shared" si="147"/>
        <v>0</v>
      </c>
      <c r="P291" s="55">
        <f t="shared" si="148"/>
        <v>1</v>
      </c>
      <c r="Q291" s="55">
        <v>0</v>
      </c>
      <c r="R291" s="55"/>
      <c r="S291" s="52"/>
      <c r="T291" s="53"/>
      <c r="U291" s="53"/>
      <c r="V291" s="38"/>
      <c r="W291" s="38"/>
      <c r="X291" s="44"/>
      <c r="Z291" s="55">
        <v>1</v>
      </c>
      <c r="AA291" s="56"/>
      <c r="AB291" s="57"/>
    </row>
    <row r="292" spans="1:28" ht="30" customHeight="1">
      <c r="A292" s="79"/>
      <c r="B292" s="79">
        <f>IF(C292="","",COUNTA($C$270:$C292))</f>
        <v>23</v>
      </c>
      <c r="C292" s="97" t="s">
        <v>256</v>
      </c>
      <c r="D292" s="81"/>
      <c r="E292" s="81">
        <f t="shared" si="141"/>
        <v>1</v>
      </c>
      <c r="F292" s="81">
        <f t="shared" si="149"/>
        <v>1</v>
      </c>
      <c r="G292" s="118">
        <v>423</v>
      </c>
      <c r="H292" s="119">
        <v>2.4079999999999999</v>
      </c>
      <c r="I292" s="118">
        <v>14</v>
      </c>
      <c r="J292" s="55">
        <f t="shared" si="142"/>
        <v>1</v>
      </c>
      <c r="K292" s="55">
        <f t="shared" si="143"/>
        <v>0</v>
      </c>
      <c r="L292" s="55">
        <f t="shared" si="144"/>
        <v>0</v>
      </c>
      <c r="M292" s="55">
        <f t="shared" si="145"/>
        <v>0</v>
      </c>
      <c r="N292" s="55">
        <f t="shared" si="146"/>
        <v>0</v>
      </c>
      <c r="O292" s="55">
        <f t="shared" si="147"/>
        <v>0</v>
      </c>
      <c r="P292" s="55">
        <f t="shared" si="148"/>
        <v>1</v>
      </c>
      <c r="Q292" s="55">
        <v>0</v>
      </c>
      <c r="R292" s="55"/>
      <c r="S292" s="52"/>
      <c r="T292" s="53"/>
      <c r="U292" s="53"/>
      <c r="V292" s="38"/>
      <c r="W292" s="38"/>
      <c r="X292" s="44"/>
      <c r="Z292" s="55">
        <v>1</v>
      </c>
      <c r="AA292" s="56"/>
      <c r="AB292" s="57"/>
    </row>
    <row r="293" spans="1:28" ht="30" customHeight="1">
      <c r="A293" s="79"/>
      <c r="B293" s="79">
        <f>IF(C293="","",COUNTA($C$270:$C293))</f>
        <v>24</v>
      </c>
      <c r="C293" s="97" t="s">
        <v>257</v>
      </c>
      <c r="D293" s="81"/>
      <c r="E293" s="81">
        <f t="shared" si="141"/>
        <v>1</v>
      </c>
      <c r="F293" s="81">
        <f t="shared" si="149"/>
        <v>1</v>
      </c>
      <c r="G293" s="118">
        <v>1115</v>
      </c>
      <c r="H293" s="119">
        <v>3.8539999999999996</v>
      </c>
      <c r="I293" s="118">
        <v>24</v>
      </c>
      <c r="J293" s="55">
        <f t="shared" si="142"/>
        <v>0</v>
      </c>
      <c r="K293" s="55">
        <f t="shared" si="143"/>
        <v>0</v>
      </c>
      <c r="L293" s="55">
        <f t="shared" si="144"/>
        <v>1</v>
      </c>
      <c r="M293" s="55">
        <f t="shared" si="145"/>
        <v>0</v>
      </c>
      <c r="N293" s="55">
        <f t="shared" si="146"/>
        <v>0</v>
      </c>
      <c r="O293" s="55">
        <f t="shared" si="147"/>
        <v>0</v>
      </c>
      <c r="P293" s="55">
        <f t="shared" si="148"/>
        <v>1</v>
      </c>
      <c r="Q293" s="55">
        <v>0</v>
      </c>
      <c r="R293" s="55"/>
      <c r="S293" s="52"/>
      <c r="T293" s="53"/>
      <c r="U293" s="53"/>
      <c r="V293" s="38"/>
      <c r="W293" s="38"/>
      <c r="X293" s="44"/>
      <c r="Z293" s="55">
        <v>1</v>
      </c>
      <c r="AA293" s="56"/>
      <c r="AB293" s="57"/>
    </row>
    <row r="294" spans="1:28" ht="30" customHeight="1">
      <c r="A294" s="79"/>
      <c r="B294" s="79">
        <f>IF(C294="","",COUNTA($C$270:$C294))</f>
        <v>25</v>
      </c>
      <c r="C294" s="97" t="s">
        <v>258</v>
      </c>
      <c r="D294" s="81"/>
      <c r="E294" s="81">
        <f t="shared" si="141"/>
        <v>1</v>
      </c>
      <c r="F294" s="81">
        <f t="shared" si="149"/>
        <v>1</v>
      </c>
      <c r="G294" s="118">
        <v>608</v>
      </c>
      <c r="H294" s="119">
        <v>2.58</v>
      </c>
      <c r="I294" s="118">
        <v>15</v>
      </c>
      <c r="J294" s="55">
        <f t="shared" si="142"/>
        <v>0</v>
      </c>
      <c r="K294" s="55">
        <f t="shared" si="143"/>
        <v>1</v>
      </c>
      <c r="L294" s="55">
        <f t="shared" si="144"/>
        <v>0</v>
      </c>
      <c r="M294" s="55">
        <f t="shared" si="145"/>
        <v>0</v>
      </c>
      <c r="N294" s="55">
        <f t="shared" si="146"/>
        <v>0</v>
      </c>
      <c r="O294" s="55">
        <f t="shared" si="147"/>
        <v>0</v>
      </c>
      <c r="P294" s="55">
        <f t="shared" si="148"/>
        <v>1</v>
      </c>
      <c r="Q294" s="55">
        <v>0</v>
      </c>
      <c r="R294" s="55"/>
      <c r="S294" s="52"/>
      <c r="T294" s="53"/>
      <c r="U294" s="53"/>
      <c r="V294" s="38"/>
      <c r="W294" s="38"/>
      <c r="X294" s="44"/>
      <c r="Z294" s="55">
        <v>1</v>
      </c>
      <c r="AA294" s="56"/>
      <c r="AB294" s="57"/>
    </row>
    <row r="295" spans="1:28" ht="30" customHeight="1">
      <c r="A295" s="79"/>
      <c r="B295" s="79">
        <f>IF(C295="","",COUNTA($C$270:$C295))</f>
        <v>26</v>
      </c>
      <c r="C295" s="97" t="s">
        <v>259</v>
      </c>
      <c r="D295" s="81"/>
      <c r="E295" s="81">
        <f t="shared" si="141"/>
        <v>1</v>
      </c>
      <c r="F295" s="81">
        <f t="shared" si="149"/>
        <v>1</v>
      </c>
      <c r="G295" s="118">
        <v>1410</v>
      </c>
      <c r="H295" s="119">
        <v>7.85</v>
      </c>
      <c r="I295" s="118">
        <v>233</v>
      </c>
      <c r="J295" s="55">
        <f t="shared" si="142"/>
        <v>0</v>
      </c>
      <c r="K295" s="55">
        <f t="shared" si="143"/>
        <v>0</v>
      </c>
      <c r="L295" s="55">
        <f t="shared" si="144"/>
        <v>1</v>
      </c>
      <c r="M295" s="55">
        <f t="shared" si="145"/>
        <v>0</v>
      </c>
      <c r="N295" s="55">
        <f t="shared" si="146"/>
        <v>0</v>
      </c>
      <c r="O295" s="55">
        <f t="shared" si="147"/>
        <v>0</v>
      </c>
      <c r="P295" s="55">
        <f t="shared" si="148"/>
        <v>1</v>
      </c>
      <c r="Q295" s="55">
        <v>0</v>
      </c>
      <c r="R295" s="55"/>
      <c r="S295" s="52"/>
      <c r="T295" s="53"/>
      <c r="U295" s="53"/>
      <c r="V295" s="38"/>
      <c r="W295" s="38"/>
      <c r="X295" s="44"/>
      <c r="Z295" s="55">
        <v>1</v>
      </c>
      <c r="AA295" s="56"/>
      <c r="AB295" s="57"/>
    </row>
    <row r="296" spans="1:28" ht="30" customHeight="1">
      <c r="A296" s="69"/>
      <c r="B296" s="69" t="s">
        <v>64</v>
      </c>
      <c r="C296" s="73" t="s">
        <v>44</v>
      </c>
      <c r="D296" s="74"/>
      <c r="E296" s="74"/>
      <c r="F296" s="81">
        <f t="shared" si="149"/>
        <v>0</v>
      </c>
      <c r="G296" s="75"/>
      <c r="H296" s="76"/>
      <c r="I296" s="75"/>
      <c r="J296" s="75"/>
      <c r="K296" s="75"/>
      <c r="L296" s="75"/>
      <c r="M296" s="75"/>
      <c r="N296" s="75"/>
      <c r="O296" s="75"/>
      <c r="P296" s="75"/>
      <c r="Q296" s="75"/>
      <c r="R296" s="75"/>
      <c r="S296" s="75"/>
      <c r="T296" s="74"/>
      <c r="U296" s="74"/>
      <c r="V296" s="74"/>
      <c r="W296" s="102"/>
      <c r="X296" s="38"/>
      <c r="Z296" s="75">
        <f>SUM(Z304:Z305)</f>
        <v>0</v>
      </c>
      <c r="AA296" s="78">
        <f>SUM(AA304:AA305)</f>
        <v>1</v>
      </c>
      <c r="AB296" s="57"/>
    </row>
    <row r="297" spans="1:28" ht="30" customHeight="1">
      <c r="A297" s="69"/>
      <c r="B297" s="79">
        <f>IF(C297="","",COUNTA($C$297:$C297))</f>
        <v>1</v>
      </c>
      <c r="C297" s="97" t="s">
        <v>260</v>
      </c>
      <c r="D297" s="115"/>
      <c r="E297" s="81">
        <f>IF(C297&lt;&gt;"", 1, "")</f>
        <v>1</v>
      </c>
      <c r="F297" s="81">
        <f t="shared" si="149"/>
        <v>1</v>
      </c>
      <c r="G297" s="118">
        <v>2360</v>
      </c>
      <c r="H297" s="119">
        <v>9.0449999999999982</v>
      </c>
      <c r="I297" s="130">
        <v>87</v>
      </c>
      <c r="J297" s="55">
        <f>IF(AND(0&lt;$G297, G297&lt;=500),1,0)</f>
        <v>0</v>
      </c>
      <c r="K297" s="55">
        <f>IF(AND($G297&gt;=500,$G297&lt;1000),1,0)</f>
        <v>0</v>
      </c>
      <c r="L297" s="55">
        <f>IF(AND($G297&gt;=1000,$G297&lt;1500),1,0)</f>
        <v>0</v>
      </c>
      <c r="M297" s="55">
        <f>IF(AND($G297&gt;=1500,$G297&lt;2000),1,0)</f>
        <v>0</v>
      </c>
      <c r="N297" s="55">
        <f>IF(AND($G297&gt;=2000,$G297&lt;3000),1,0)</f>
        <v>1</v>
      </c>
      <c r="O297" s="55">
        <f>IF($G297&gt;=3000,1,0)</f>
        <v>0</v>
      </c>
      <c r="P297" s="89">
        <f t="shared" ref="P297:P304" si="150">+E297</f>
        <v>1</v>
      </c>
      <c r="Q297" s="89"/>
      <c r="R297" s="89"/>
      <c r="S297" s="75"/>
      <c r="T297" s="74"/>
      <c r="U297" s="74"/>
      <c r="V297" s="74"/>
      <c r="W297" s="102"/>
      <c r="X297" s="103"/>
      <c r="Z297" s="75"/>
      <c r="AA297" s="78"/>
      <c r="AB297" s="57"/>
    </row>
    <row r="298" spans="1:28" ht="30" customHeight="1">
      <c r="A298" s="69"/>
      <c r="B298" s="79">
        <f>IF(C298="","",COUNTA($C$297:$C298))</f>
        <v>2</v>
      </c>
      <c r="C298" s="97" t="s">
        <v>261</v>
      </c>
      <c r="D298" s="115"/>
      <c r="E298" s="81">
        <f t="shared" ref="E298:E304" si="151">IF(C298&lt;&gt;"", 1, "")</f>
        <v>1</v>
      </c>
      <c r="F298" s="81">
        <f t="shared" si="149"/>
        <v>1</v>
      </c>
      <c r="G298" s="118">
        <v>2120</v>
      </c>
      <c r="H298" s="119">
        <v>7.4339999999999993</v>
      </c>
      <c r="I298" s="130">
        <v>74</v>
      </c>
      <c r="J298" s="55">
        <f t="shared" ref="J298:J304" si="152">IF(AND(0&lt;$G298, G298&lt;=500),1,0)</f>
        <v>0</v>
      </c>
      <c r="K298" s="55">
        <f t="shared" ref="K298:K304" si="153">IF(AND($G298&gt;=500,$G298&lt;1000),1,0)</f>
        <v>0</v>
      </c>
      <c r="L298" s="55">
        <f t="shared" ref="L298:L304" si="154">IF(AND($G298&gt;=1000,$G298&lt;1500),1,0)</f>
        <v>0</v>
      </c>
      <c r="M298" s="55">
        <f t="shared" ref="M298:M304" si="155">IF(AND($G298&gt;=1500,$G298&lt;2000),1,0)</f>
        <v>0</v>
      </c>
      <c r="N298" s="55">
        <f t="shared" ref="N298:N304" si="156">IF(AND($G298&gt;=2000,$G298&lt;3000),1,0)</f>
        <v>1</v>
      </c>
      <c r="O298" s="55">
        <f t="shared" ref="O298:O304" si="157">IF($G298&gt;=3000,1,0)</f>
        <v>0</v>
      </c>
      <c r="P298" s="89">
        <f t="shared" si="150"/>
        <v>1</v>
      </c>
      <c r="Q298" s="89"/>
      <c r="R298" s="89"/>
      <c r="S298" s="75"/>
      <c r="T298" s="74"/>
      <c r="U298" s="74"/>
      <c r="V298" s="74"/>
      <c r="W298" s="102"/>
      <c r="X298" s="103"/>
      <c r="Z298" s="75"/>
      <c r="AA298" s="78"/>
      <c r="AB298" s="57"/>
    </row>
    <row r="299" spans="1:28" ht="30" customHeight="1">
      <c r="A299" s="69"/>
      <c r="B299" s="79">
        <f>IF(C299="","",COUNTA($C$297:$C299))</f>
        <v>3</v>
      </c>
      <c r="C299" s="97" t="s">
        <v>262</v>
      </c>
      <c r="D299" s="115"/>
      <c r="E299" s="81">
        <f t="shared" si="151"/>
        <v>1</v>
      </c>
      <c r="F299" s="81">
        <f t="shared" si="149"/>
        <v>1</v>
      </c>
      <c r="G299" s="118">
        <v>6601</v>
      </c>
      <c r="H299" s="119">
        <v>18.05</v>
      </c>
      <c r="I299" s="130">
        <v>277</v>
      </c>
      <c r="J299" s="55">
        <f t="shared" si="152"/>
        <v>0</v>
      </c>
      <c r="K299" s="55">
        <f t="shared" si="153"/>
        <v>0</v>
      </c>
      <c r="L299" s="55">
        <f t="shared" si="154"/>
        <v>0</v>
      </c>
      <c r="M299" s="55">
        <f t="shared" si="155"/>
        <v>0</v>
      </c>
      <c r="N299" s="55">
        <f t="shared" si="156"/>
        <v>0</v>
      </c>
      <c r="O299" s="55">
        <f t="shared" si="157"/>
        <v>1</v>
      </c>
      <c r="P299" s="89">
        <f t="shared" si="150"/>
        <v>1</v>
      </c>
      <c r="Q299" s="89"/>
      <c r="R299" s="89"/>
      <c r="S299" s="75"/>
      <c r="T299" s="74"/>
      <c r="U299" s="74"/>
      <c r="V299" s="74"/>
      <c r="W299" s="102"/>
      <c r="X299" s="103"/>
      <c r="Z299" s="75"/>
      <c r="AA299" s="78"/>
      <c r="AB299" s="57"/>
    </row>
    <row r="300" spans="1:28" ht="30" customHeight="1">
      <c r="A300" s="69"/>
      <c r="B300" s="79">
        <f>IF(C300="","",COUNTA($C$297:$C300))</f>
        <v>4</v>
      </c>
      <c r="C300" s="97" t="s">
        <v>263</v>
      </c>
      <c r="D300" s="115"/>
      <c r="E300" s="81">
        <f t="shared" si="151"/>
        <v>1</v>
      </c>
      <c r="F300" s="81">
        <f t="shared" si="149"/>
        <v>1</v>
      </c>
      <c r="G300" s="118">
        <v>2085</v>
      </c>
      <c r="H300" s="119">
        <v>10.143000000000001</v>
      </c>
      <c r="I300" s="130">
        <v>74</v>
      </c>
      <c r="J300" s="55">
        <f t="shared" si="152"/>
        <v>0</v>
      </c>
      <c r="K300" s="55">
        <f t="shared" si="153"/>
        <v>0</v>
      </c>
      <c r="L300" s="55">
        <f t="shared" si="154"/>
        <v>0</v>
      </c>
      <c r="M300" s="55">
        <f t="shared" si="155"/>
        <v>0</v>
      </c>
      <c r="N300" s="55">
        <f t="shared" si="156"/>
        <v>1</v>
      </c>
      <c r="O300" s="55">
        <f t="shared" si="157"/>
        <v>0</v>
      </c>
      <c r="P300" s="89">
        <f t="shared" si="150"/>
        <v>1</v>
      </c>
      <c r="Q300" s="89"/>
      <c r="R300" s="89"/>
      <c r="S300" s="75"/>
      <c r="T300" s="74"/>
      <c r="U300" s="74"/>
      <c r="V300" s="74"/>
      <c r="W300" s="102"/>
      <c r="X300" s="103"/>
      <c r="Z300" s="75"/>
      <c r="AA300" s="78"/>
      <c r="AB300" s="57"/>
    </row>
    <row r="301" spans="1:28" ht="30" customHeight="1">
      <c r="A301" s="79"/>
      <c r="B301" s="79">
        <f>IF(C301="","",COUNTA($C$297:$C301))</f>
        <v>5</v>
      </c>
      <c r="C301" s="97" t="s">
        <v>264</v>
      </c>
      <c r="D301" s="81"/>
      <c r="E301" s="81">
        <f t="shared" si="151"/>
        <v>1</v>
      </c>
      <c r="F301" s="81">
        <f t="shared" si="149"/>
        <v>1</v>
      </c>
      <c r="G301" s="118">
        <v>1735</v>
      </c>
      <c r="H301" s="119">
        <v>3.7039999999999993</v>
      </c>
      <c r="I301" s="130">
        <v>49</v>
      </c>
      <c r="J301" s="55">
        <f t="shared" si="152"/>
        <v>0</v>
      </c>
      <c r="K301" s="55">
        <f t="shared" si="153"/>
        <v>0</v>
      </c>
      <c r="L301" s="55">
        <f t="shared" si="154"/>
        <v>0</v>
      </c>
      <c r="M301" s="55">
        <f t="shared" si="155"/>
        <v>1</v>
      </c>
      <c r="N301" s="55">
        <f t="shared" si="156"/>
        <v>0</v>
      </c>
      <c r="O301" s="55">
        <f t="shared" si="157"/>
        <v>0</v>
      </c>
      <c r="P301" s="89">
        <f t="shared" si="150"/>
        <v>1</v>
      </c>
      <c r="Q301" s="55"/>
      <c r="R301" s="55"/>
      <c r="S301" s="55"/>
      <c r="T301" s="85"/>
      <c r="U301" s="85"/>
      <c r="V301" s="38"/>
      <c r="W301" s="38"/>
      <c r="X301" s="103" t="s">
        <v>59</v>
      </c>
      <c r="Z301" s="55"/>
      <c r="AA301" s="56">
        <v>1</v>
      </c>
      <c r="AB301" s="57"/>
    </row>
    <row r="302" spans="1:28" ht="30" customHeight="1">
      <c r="A302" s="69"/>
      <c r="B302" s="79">
        <f>IF(C302="","",COUNTA($C$297:$C302))</f>
        <v>6</v>
      </c>
      <c r="C302" s="97" t="s">
        <v>265</v>
      </c>
      <c r="D302" s="115"/>
      <c r="E302" s="81">
        <f t="shared" si="151"/>
        <v>1</v>
      </c>
      <c r="F302" s="81">
        <f t="shared" si="149"/>
        <v>1</v>
      </c>
      <c r="G302" s="118">
        <v>2278</v>
      </c>
      <c r="H302" s="119">
        <v>8.9700000000000006</v>
      </c>
      <c r="I302" s="130">
        <v>71</v>
      </c>
      <c r="J302" s="55">
        <f t="shared" si="152"/>
        <v>0</v>
      </c>
      <c r="K302" s="55">
        <f t="shared" si="153"/>
        <v>0</v>
      </c>
      <c r="L302" s="55">
        <f t="shared" si="154"/>
        <v>0</v>
      </c>
      <c r="M302" s="55">
        <f t="shared" si="155"/>
        <v>0</v>
      </c>
      <c r="N302" s="55">
        <f t="shared" si="156"/>
        <v>1</v>
      </c>
      <c r="O302" s="55">
        <f t="shared" si="157"/>
        <v>0</v>
      </c>
      <c r="P302" s="89">
        <f t="shared" si="150"/>
        <v>1</v>
      </c>
      <c r="Q302" s="89"/>
      <c r="R302" s="89"/>
      <c r="S302" s="75"/>
      <c r="T302" s="74"/>
      <c r="U302" s="74"/>
      <c r="V302" s="74"/>
      <c r="W302" s="102"/>
      <c r="X302" s="103"/>
      <c r="Z302" s="75"/>
      <c r="AA302" s="78"/>
      <c r="AB302" s="57"/>
    </row>
    <row r="303" spans="1:28" ht="30" customHeight="1">
      <c r="A303" s="69"/>
      <c r="B303" s="79">
        <f>IF(C303="","",COUNTA($C$297:$C303))</f>
        <v>7</v>
      </c>
      <c r="C303" s="97" t="s">
        <v>266</v>
      </c>
      <c r="D303" s="115"/>
      <c r="E303" s="81">
        <f t="shared" si="151"/>
        <v>1</v>
      </c>
      <c r="F303" s="81">
        <f t="shared" si="149"/>
        <v>1</v>
      </c>
      <c r="G303" s="118">
        <v>1506</v>
      </c>
      <c r="H303" s="119">
        <v>5.7509999999999994</v>
      </c>
      <c r="I303" s="130">
        <v>47</v>
      </c>
      <c r="J303" s="55">
        <f t="shared" si="152"/>
        <v>0</v>
      </c>
      <c r="K303" s="55">
        <f t="shared" si="153"/>
        <v>0</v>
      </c>
      <c r="L303" s="55">
        <f t="shared" si="154"/>
        <v>0</v>
      </c>
      <c r="M303" s="55">
        <f t="shared" si="155"/>
        <v>1</v>
      </c>
      <c r="N303" s="55">
        <f t="shared" si="156"/>
        <v>0</v>
      </c>
      <c r="O303" s="55">
        <f t="shared" si="157"/>
        <v>0</v>
      </c>
      <c r="P303" s="89">
        <f t="shared" si="150"/>
        <v>1</v>
      </c>
      <c r="Q303" s="89"/>
      <c r="R303" s="89"/>
      <c r="S303" s="75"/>
      <c r="T303" s="74"/>
      <c r="U303" s="74"/>
      <c r="V303" s="74"/>
      <c r="W303" s="102"/>
      <c r="X303" s="103"/>
      <c r="Z303" s="75"/>
      <c r="AA303" s="78"/>
      <c r="AB303" s="57"/>
    </row>
    <row r="304" spans="1:28" ht="30" customHeight="1">
      <c r="A304" s="79"/>
      <c r="B304" s="79">
        <f>IF(C304="","",COUNTA($C$297:$C304))</f>
        <v>8</v>
      </c>
      <c r="C304" s="97" t="s">
        <v>267</v>
      </c>
      <c r="D304" s="81"/>
      <c r="E304" s="81">
        <f t="shared" si="151"/>
        <v>1</v>
      </c>
      <c r="F304" s="81">
        <f t="shared" si="149"/>
        <v>1</v>
      </c>
      <c r="G304" s="118">
        <v>1412.04</v>
      </c>
      <c r="H304" s="119">
        <v>5.0120000000000005</v>
      </c>
      <c r="I304" s="130">
        <v>48</v>
      </c>
      <c r="J304" s="55">
        <f t="shared" si="152"/>
        <v>0</v>
      </c>
      <c r="K304" s="55">
        <f t="shared" si="153"/>
        <v>0</v>
      </c>
      <c r="L304" s="55">
        <f t="shared" si="154"/>
        <v>1</v>
      </c>
      <c r="M304" s="55">
        <f t="shared" si="155"/>
        <v>0</v>
      </c>
      <c r="N304" s="55">
        <f t="shared" si="156"/>
        <v>0</v>
      </c>
      <c r="O304" s="55">
        <f t="shared" si="157"/>
        <v>0</v>
      </c>
      <c r="P304" s="89">
        <f t="shared" si="150"/>
        <v>1</v>
      </c>
      <c r="Q304" s="55"/>
      <c r="R304" s="55"/>
      <c r="S304" s="55"/>
      <c r="T304" s="85"/>
      <c r="U304" s="85"/>
      <c r="V304" s="38"/>
      <c r="W304" s="38"/>
      <c r="X304" s="103" t="s">
        <v>59</v>
      </c>
      <c r="Z304" s="55"/>
      <c r="AA304" s="56">
        <v>1</v>
      </c>
      <c r="AB304" s="57"/>
    </row>
    <row r="305" spans="1:38" s="58" customFormat="1" ht="30" customHeight="1">
      <c r="A305" s="79"/>
      <c r="B305" s="79" t="str">
        <f>IF(C305="","",COUNTA($C$297:$C305))</f>
        <v/>
      </c>
      <c r="C305" s="80"/>
      <c r="D305" s="81"/>
      <c r="E305" s="81"/>
      <c r="F305" s="81">
        <f t="shared" si="149"/>
        <v>0</v>
      </c>
      <c r="G305" s="82">
        <v>0</v>
      </c>
      <c r="H305" s="83"/>
      <c r="I305" s="82"/>
      <c r="J305" s="55">
        <f>IF(AND(0&lt;$G305, G305&lt;=500),1,0)</f>
        <v>0</v>
      </c>
      <c r="K305" s="55">
        <f>IF(AND($G305&gt;=500,$G305&lt;1000),1,0)</f>
        <v>0</v>
      </c>
      <c r="L305" s="55">
        <f>IF(AND($G305&gt;=1000,$G305&lt;1500),1,0)</f>
        <v>0</v>
      </c>
      <c r="M305" s="55">
        <f>IF(AND($G305&gt;=1500,$G305&lt;2000),1,0)</f>
        <v>0</v>
      </c>
      <c r="N305" s="55">
        <f>IF(AND($G305&gt;=2000,$G305&lt;3000),1,0)</f>
        <v>0</v>
      </c>
      <c r="O305" s="55">
        <f>IF($G305&gt;=3000,1,0)</f>
        <v>0</v>
      </c>
      <c r="P305" s="55"/>
      <c r="Q305" s="55"/>
      <c r="R305" s="52"/>
      <c r="S305" s="52"/>
      <c r="T305" s="53"/>
      <c r="U305" s="53"/>
      <c r="V305" s="38"/>
      <c r="W305" s="38"/>
      <c r="X305" s="98"/>
      <c r="Y305" s="2"/>
      <c r="Z305" s="55"/>
      <c r="AA305" s="56"/>
      <c r="AB305" s="57"/>
      <c r="AC305" s="2"/>
      <c r="AD305" s="2"/>
      <c r="AE305" s="2"/>
      <c r="AF305" s="2"/>
      <c r="AG305" s="2"/>
      <c r="AH305" s="2"/>
      <c r="AI305" s="2"/>
      <c r="AJ305" s="2"/>
      <c r="AK305" s="2"/>
      <c r="AL305" s="2"/>
    </row>
    <row r="306" spans="1:38" s="63" customFormat="1" ht="30" customHeight="1">
      <c r="A306" s="59" t="s">
        <v>70</v>
      </c>
      <c r="B306" s="162" t="s">
        <v>268</v>
      </c>
      <c r="C306" s="163"/>
      <c r="D306" s="49"/>
      <c r="E306" s="49"/>
      <c r="F306" s="81">
        <f t="shared" si="149"/>
        <v>0</v>
      </c>
      <c r="G306" s="60"/>
      <c r="H306" s="61"/>
      <c r="I306" s="60"/>
      <c r="J306" s="60"/>
      <c r="K306" s="60"/>
      <c r="L306" s="60"/>
      <c r="M306" s="60"/>
      <c r="N306" s="60"/>
      <c r="O306" s="60"/>
      <c r="P306" s="60"/>
      <c r="Q306" s="60"/>
      <c r="R306" s="60"/>
      <c r="S306" s="60"/>
      <c r="T306" s="49"/>
      <c r="U306" s="49"/>
      <c r="V306" s="49"/>
      <c r="W306" s="125"/>
      <c r="X306" s="126"/>
      <c r="Z306" s="60" t="e">
        <f>+Z308+Z340</f>
        <v>#REF!</v>
      </c>
      <c r="AA306" s="64" t="e">
        <f>+AA308+AA340</f>
        <v>#REF!</v>
      </c>
      <c r="AB306" s="65"/>
    </row>
    <row r="307" spans="1:38" s="67" customFormat="1" ht="39.950000000000003" customHeight="1">
      <c r="A307" s="33" t="s">
        <v>38</v>
      </c>
      <c r="B307" s="159" t="s">
        <v>50</v>
      </c>
      <c r="C307" s="160"/>
      <c r="D307" s="29"/>
      <c r="E307" s="29"/>
      <c r="F307" s="81">
        <f t="shared" si="149"/>
        <v>0</v>
      </c>
      <c r="G307" s="30"/>
      <c r="H307" s="127"/>
      <c r="I307" s="30"/>
      <c r="J307" s="30"/>
      <c r="K307" s="30"/>
      <c r="L307" s="30"/>
      <c r="M307" s="30"/>
      <c r="N307" s="30"/>
      <c r="O307" s="30"/>
      <c r="P307" s="30"/>
      <c r="Q307" s="30"/>
      <c r="R307" s="21"/>
      <c r="S307" s="21"/>
      <c r="T307" s="29"/>
      <c r="U307" s="29"/>
      <c r="V307" s="6"/>
      <c r="W307" s="27"/>
      <c r="X307" s="6"/>
      <c r="Z307" s="21"/>
      <c r="AA307" s="32"/>
      <c r="AB307" s="68"/>
    </row>
    <row r="308" spans="1:38" s="70" customFormat="1" ht="30" customHeight="1">
      <c r="A308" s="69">
        <v>1</v>
      </c>
      <c r="B308" s="157" t="s">
        <v>57</v>
      </c>
      <c r="C308" s="158"/>
      <c r="D308" s="29"/>
      <c r="E308" s="29"/>
      <c r="F308" s="81">
        <f t="shared" si="149"/>
        <v>0</v>
      </c>
      <c r="G308" s="30"/>
      <c r="H308" s="127"/>
      <c r="I308" s="30"/>
      <c r="J308" s="30"/>
      <c r="K308" s="30"/>
      <c r="L308" s="30"/>
      <c r="M308" s="30"/>
      <c r="N308" s="30"/>
      <c r="O308" s="30"/>
      <c r="P308" s="30"/>
      <c r="Q308" s="30"/>
      <c r="R308" s="30"/>
      <c r="S308" s="30"/>
      <c r="T308" s="29"/>
      <c r="U308" s="29"/>
      <c r="V308" s="29"/>
      <c r="W308" s="102"/>
      <c r="X308" s="38"/>
      <c r="Z308" s="30" t="e">
        <f>+Z309+Z327+#REF!+Z337</f>
        <v>#REF!</v>
      </c>
      <c r="AA308" s="71" t="e">
        <f>+AA309+AA327+#REF!+AA337</f>
        <v>#REF!</v>
      </c>
      <c r="AB308" s="72"/>
    </row>
    <row r="309" spans="1:38" ht="30" customHeight="1">
      <c r="A309" s="69"/>
      <c r="B309" s="69" t="s">
        <v>58</v>
      </c>
      <c r="C309" s="73" t="s">
        <v>40</v>
      </c>
      <c r="D309" s="74"/>
      <c r="E309" s="74"/>
      <c r="F309" s="81">
        <f t="shared" si="149"/>
        <v>0</v>
      </c>
      <c r="G309" s="75"/>
      <c r="H309" s="76"/>
      <c r="I309" s="75"/>
      <c r="J309" s="75"/>
      <c r="K309" s="75"/>
      <c r="L309" s="75"/>
      <c r="M309" s="75"/>
      <c r="N309" s="75"/>
      <c r="O309" s="75"/>
      <c r="P309" s="75"/>
      <c r="Q309" s="75"/>
      <c r="R309" s="75"/>
      <c r="S309" s="75"/>
      <c r="T309" s="74"/>
      <c r="U309" s="74"/>
      <c r="V309" s="74"/>
      <c r="W309" s="102"/>
      <c r="X309" s="38"/>
      <c r="Z309" s="75">
        <f>SUM(Z310:Z326)</f>
        <v>17</v>
      </c>
      <c r="AA309" s="78">
        <f>SUM(AA310:AA326)</f>
        <v>0</v>
      </c>
      <c r="AB309" s="57"/>
    </row>
    <row r="310" spans="1:38" ht="30" customHeight="1">
      <c r="A310" s="79"/>
      <c r="B310" s="79">
        <f>IF(C310="","",COUNTA($C$310:$C310))</f>
        <v>1</v>
      </c>
      <c r="C310" s="97" t="s">
        <v>269</v>
      </c>
      <c r="D310" s="81">
        <f t="shared" ref="D310:D326" si="158">IF(C310&lt;&gt;"", 1, "")</f>
        <v>1</v>
      </c>
      <c r="E310" s="81"/>
      <c r="F310" s="81">
        <f t="shared" si="149"/>
        <v>1</v>
      </c>
      <c r="G310" s="118">
        <v>5874.29</v>
      </c>
      <c r="H310" s="119">
        <v>42.515000000000001</v>
      </c>
      <c r="I310" s="118">
        <v>364</v>
      </c>
      <c r="J310" s="55">
        <f t="shared" ref="J310:J326" si="159">IF(AND(0&lt;$G310, G310&lt;=500),1,0)</f>
        <v>0</v>
      </c>
      <c r="K310" s="55">
        <f t="shared" ref="K310:K336" si="160">IF(AND($G310&gt;=500,$G310&lt;1000),1,0)</f>
        <v>0</v>
      </c>
      <c r="L310" s="55">
        <f t="shared" ref="L310:L336" si="161">IF(AND($G310&gt;=1000,$G310&lt;1500),1,0)</f>
        <v>0</v>
      </c>
      <c r="M310" s="55">
        <f t="shared" ref="M310:M336" si="162">IF(AND($G310&gt;=1500,$G310&lt;2000),1,0)</f>
        <v>0</v>
      </c>
      <c r="N310" s="55">
        <f t="shared" ref="N310:N336" si="163">IF(AND($G310&gt;=2000,$G310&lt;3000),1,0)</f>
        <v>0</v>
      </c>
      <c r="O310" s="55">
        <f t="shared" ref="O310:O336" si="164">IF($G310&gt;=3000,1,0)</f>
        <v>1</v>
      </c>
      <c r="P310" s="55">
        <f t="shared" ref="P310:P326" si="165">+D310</f>
        <v>1</v>
      </c>
      <c r="Q310" s="55">
        <v>0</v>
      </c>
      <c r="R310" s="55"/>
      <c r="S310" s="55"/>
      <c r="T310" s="85"/>
      <c r="U310" s="85"/>
      <c r="V310" s="38"/>
      <c r="W310" s="38"/>
      <c r="X310" s="103" t="s">
        <v>59</v>
      </c>
      <c r="Z310" s="55">
        <v>1</v>
      </c>
      <c r="AA310" s="56"/>
      <c r="AB310" s="57"/>
    </row>
    <row r="311" spans="1:38" ht="30" customHeight="1">
      <c r="A311" s="79"/>
      <c r="B311" s="79">
        <f>IF(C311="","",COUNTA($C$310:$C311))</f>
        <v>2</v>
      </c>
      <c r="C311" s="97" t="s">
        <v>270</v>
      </c>
      <c r="D311" s="81">
        <f t="shared" si="158"/>
        <v>1</v>
      </c>
      <c r="E311" s="81"/>
      <c r="F311" s="81">
        <f t="shared" si="149"/>
        <v>1</v>
      </c>
      <c r="G311" s="118">
        <v>6716</v>
      </c>
      <c r="H311" s="119">
        <v>61.017999999999994</v>
      </c>
      <c r="I311" s="118">
        <v>364</v>
      </c>
      <c r="J311" s="55">
        <f t="shared" si="159"/>
        <v>0</v>
      </c>
      <c r="K311" s="55">
        <f t="shared" si="160"/>
        <v>0</v>
      </c>
      <c r="L311" s="55">
        <f t="shared" si="161"/>
        <v>0</v>
      </c>
      <c r="M311" s="55">
        <f t="shared" si="162"/>
        <v>0</v>
      </c>
      <c r="N311" s="55">
        <f t="shared" si="163"/>
        <v>0</v>
      </c>
      <c r="O311" s="55">
        <f t="shared" si="164"/>
        <v>1</v>
      </c>
      <c r="P311" s="55">
        <f t="shared" si="165"/>
        <v>1</v>
      </c>
      <c r="Q311" s="55">
        <v>0</v>
      </c>
      <c r="R311" s="55"/>
      <c r="S311" s="55"/>
      <c r="T311" s="85"/>
      <c r="U311" s="85"/>
      <c r="V311" s="38"/>
      <c r="W311" s="38"/>
      <c r="X311" s="103" t="s">
        <v>59</v>
      </c>
      <c r="Z311" s="55">
        <v>1</v>
      </c>
      <c r="AA311" s="56"/>
      <c r="AB311" s="57"/>
    </row>
    <row r="312" spans="1:38" ht="30" customHeight="1">
      <c r="A312" s="79"/>
      <c r="B312" s="79">
        <f>IF(C312="","",COUNTA($C$310:$C312))</f>
        <v>3</v>
      </c>
      <c r="C312" s="97" t="s">
        <v>271</v>
      </c>
      <c r="D312" s="81">
        <f t="shared" si="158"/>
        <v>1</v>
      </c>
      <c r="E312" s="81"/>
      <c r="F312" s="81">
        <f t="shared" si="149"/>
        <v>1</v>
      </c>
      <c r="G312" s="118">
        <v>3409</v>
      </c>
      <c r="H312" s="119">
        <v>31.677</v>
      </c>
      <c r="I312" s="118">
        <v>199</v>
      </c>
      <c r="J312" s="55">
        <f t="shared" si="159"/>
        <v>0</v>
      </c>
      <c r="K312" s="55">
        <f t="shared" si="160"/>
        <v>0</v>
      </c>
      <c r="L312" s="55">
        <f t="shared" si="161"/>
        <v>0</v>
      </c>
      <c r="M312" s="55">
        <f t="shared" si="162"/>
        <v>0</v>
      </c>
      <c r="N312" s="55">
        <f t="shared" si="163"/>
        <v>0</v>
      </c>
      <c r="O312" s="55">
        <f t="shared" si="164"/>
        <v>1</v>
      </c>
      <c r="P312" s="55">
        <f t="shared" si="165"/>
        <v>1</v>
      </c>
      <c r="Q312" s="55">
        <v>0</v>
      </c>
      <c r="R312" s="55"/>
      <c r="S312" s="55"/>
      <c r="T312" s="85"/>
      <c r="U312" s="85"/>
      <c r="V312" s="38"/>
      <c r="W312" s="38"/>
      <c r="X312" s="103" t="s">
        <v>59</v>
      </c>
      <c r="Z312" s="55">
        <v>1</v>
      </c>
      <c r="AA312" s="56"/>
      <c r="AB312" s="57"/>
    </row>
    <row r="313" spans="1:38" ht="30" customHeight="1">
      <c r="A313" s="79"/>
      <c r="B313" s="79">
        <f>IF(C313="","",COUNTA($C$310:$C313))</f>
        <v>4</v>
      </c>
      <c r="C313" s="97" t="s">
        <v>270</v>
      </c>
      <c r="D313" s="81">
        <f t="shared" si="158"/>
        <v>1</v>
      </c>
      <c r="E313" s="81"/>
      <c r="F313" s="81">
        <f t="shared" si="149"/>
        <v>1</v>
      </c>
      <c r="G313" s="118">
        <v>6144</v>
      </c>
      <c r="H313" s="119">
        <v>50.832999999999998</v>
      </c>
      <c r="I313" s="118">
        <v>348</v>
      </c>
      <c r="J313" s="55">
        <f t="shared" si="159"/>
        <v>0</v>
      </c>
      <c r="K313" s="55">
        <f t="shared" si="160"/>
        <v>0</v>
      </c>
      <c r="L313" s="55">
        <f t="shared" si="161"/>
        <v>0</v>
      </c>
      <c r="M313" s="55">
        <f t="shared" si="162"/>
        <v>0</v>
      </c>
      <c r="N313" s="55">
        <f t="shared" si="163"/>
        <v>0</v>
      </c>
      <c r="O313" s="55">
        <f t="shared" si="164"/>
        <v>1</v>
      </c>
      <c r="P313" s="55">
        <f t="shared" si="165"/>
        <v>1</v>
      </c>
      <c r="Q313" s="55">
        <v>0</v>
      </c>
      <c r="R313" s="55"/>
      <c r="S313" s="55"/>
      <c r="T313" s="85"/>
      <c r="U313" s="85"/>
      <c r="V313" s="38"/>
      <c r="W313" s="38"/>
      <c r="X313" s="103" t="s">
        <v>59</v>
      </c>
      <c r="Z313" s="55">
        <v>1</v>
      </c>
      <c r="AA313" s="56"/>
      <c r="AB313" s="57"/>
    </row>
    <row r="314" spans="1:38" ht="30" customHeight="1">
      <c r="A314" s="79"/>
      <c r="B314" s="79">
        <f>IF(C314="","",COUNTA($C$310:$C314))</f>
        <v>5</v>
      </c>
      <c r="C314" s="97" t="s">
        <v>272</v>
      </c>
      <c r="D314" s="81">
        <f t="shared" si="158"/>
        <v>1</v>
      </c>
      <c r="E314" s="81"/>
      <c r="F314" s="81">
        <f t="shared" si="149"/>
        <v>1</v>
      </c>
      <c r="G314" s="118">
        <v>4281</v>
      </c>
      <c r="H314" s="119">
        <v>34.275999999999996</v>
      </c>
      <c r="I314" s="118">
        <v>240</v>
      </c>
      <c r="J314" s="55">
        <f t="shared" si="159"/>
        <v>0</v>
      </c>
      <c r="K314" s="55">
        <f t="shared" si="160"/>
        <v>0</v>
      </c>
      <c r="L314" s="55">
        <f t="shared" si="161"/>
        <v>0</v>
      </c>
      <c r="M314" s="55">
        <f t="shared" si="162"/>
        <v>0</v>
      </c>
      <c r="N314" s="55">
        <f t="shared" si="163"/>
        <v>0</v>
      </c>
      <c r="O314" s="55">
        <f t="shared" si="164"/>
        <v>1</v>
      </c>
      <c r="P314" s="55">
        <f t="shared" si="165"/>
        <v>1</v>
      </c>
      <c r="Q314" s="55">
        <v>0</v>
      </c>
      <c r="R314" s="55"/>
      <c r="S314" s="55"/>
      <c r="T314" s="85"/>
      <c r="U314" s="85"/>
      <c r="V314" s="38"/>
      <c r="W314" s="38"/>
      <c r="X314" s="103" t="s">
        <v>59</v>
      </c>
      <c r="Z314" s="55">
        <v>1</v>
      </c>
      <c r="AA314" s="56"/>
      <c r="AB314" s="57"/>
    </row>
    <row r="315" spans="1:38" ht="30" customHeight="1">
      <c r="A315" s="79"/>
      <c r="B315" s="79">
        <f>IF(C315="","",COUNTA($C$310:$C315))</f>
        <v>6</v>
      </c>
      <c r="C315" s="97" t="s">
        <v>273</v>
      </c>
      <c r="D315" s="81">
        <f t="shared" si="158"/>
        <v>1</v>
      </c>
      <c r="E315" s="81"/>
      <c r="F315" s="81">
        <f t="shared" si="149"/>
        <v>1</v>
      </c>
      <c r="G315" s="118">
        <v>4804</v>
      </c>
      <c r="H315" s="119">
        <v>42.338000000000001</v>
      </c>
      <c r="I315" s="118">
        <v>268</v>
      </c>
      <c r="J315" s="55">
        <f t="shared" si="159"/>
        <v>0</v>
      </c>
      <c r="K315" s="55">
        <f t="shared" si="160"/>
        <v>0</v>
      </c>
      <c r="L315" s="55">
        <f t="shared" si="161"/>
        <v>0</v>
      </c>
      <c r="M315" s="55">
        <f t="shared" si="162"/>
        <v>0</v>
      </c>
      <c r="N315" s="55">
        <f t="shared" si="163"/>
        <v>0</v>
      </c>
      <c r="O315" s="55">
        <f t="shared" si="164"/>
        <v>1</v>
      </c>
      <c r="P315" s="55">
        <f t="shared" si="165"/>
        <v>1</v>
      </c>
      <c r="Q315" s="55">
        <v>0</v>
      </c>
      <c r="R315" s="55"/>
      <c r="S315" s="55"/>
      <c r="T315" s="85"/>
      <c r="U315" s="85"/>
      <c r="V315" s="38"/>
      <c r="W315" s="38"/>
      <c r="X315" s="103" t="s">
        <v>59</v>
      </c>
      <c r="Z315" s="55">
        <v>1</v>
      </c>
      <c r="AA315" s="56"/>
      <c r="AB315" s="57"/>
    </row>
    <row r="316" spans="1:38" ht="30" customHeight="1">
      <c r="A316" s="79"/>
      <c r="B316" s="79">
        <f>IF(C316="","",COUNTA($C$310:$C316))</f>
        <v>7</v>
      </c>
      <c r="C316" s="97" t="s">
        <v>274</v>
      </c>
      <c r="D316" s="81">
        <f t="shared" si="158"/>
        <v>1</v>
      </c>
      <c r="E316" s="81"/>
      <c r="F316" s="81">
        <f t="shared" si="149"/>
        <v>1</v>
      </c>
      <c r="G316" s="118">
        <v>1104</v>
      </c>
      <c r="H316" s="119">
        <v>5.99</v>
      </c>
      <c r="I316" s="118">
        <v>34</v>
      </c>
      <c r="J316" s="55">
        <f t="shared" si="159"/>
        <v>0</v>
      </c>
      <c r="K316" s="55">
        <f t="shared" si="160"/>
        <v>0</v>
      </c>
      <c r="L316" s="55">
        <f t="shared" si="161"/>
        <v>1</v>
      </c>
      <c r="M316" s="55">
        <f t="shared" si="162"/>
        <v>0</v>
      </c>
      <c r="N316" s="55">
        <f t="shared" si="163"/>
        <v>0</v>
      </c>
      <c r="O316" s="55">
        <f t="shared" si="164"/>
        <v>0</v>
      </c>
      <c r="P316" s="55">
        <f t="shared" si="165"/>
        <v>1</v>
      </c>
      <c r="Q316" s="55">
        <v>0</v>
      </c>
      <c r="R316" s="55"/>
      <c r="S316" s="55"/>
      <c r="T316" s="85"/>
      <c r="U316" s="85"/>
      <c r="V316" s="38"/>
      <c r="W316" s="38"/>
      <c r="X316" s="103" t="s">
        <v>59</v>
      </c>
      <c r="Z316" s="55">
        <v>1</v>
      </c>
      <c r="AA316" s="56"/>
      <c r="AB316" s="57"/>
    </row>
    <row r="317" spans="1:38" ht="30" customHeight="1">
      <c r="A317" s="79"/>
      <c r="B317" s="79">
        <f>IF(C317="","",COUNTA($C$310:$C317))</f>
        <v>8</v>
      </c>
      <c r="C317" s="97" t="s">
        <v>275</v>
      </c>
      <c r="D317" s="81">
        <f t="shared" si="158"/>
        <v>1</v>
      </c>
      <c r="E317" s="81"/>
      <c r="F317" s="81">
        <f t="shared" si="149"/>
        <v>1</v>
      </c>
      <c r="G317" s="118">
        <v>4781</v>
      </c>
      <c r="H317" s="119">
        <v>34.254999999999995</v>
      </c>
      <c r="I317" s="118">
        <v>223</v>
      </c>
      <c r="J317" s="55">
        <f t="shared" si="159"/>
        <v>0</v>
      </c>
      <c r="K317" s="55">
        <f t="shared" si="160"/>
        <v>0</v>
      </c>
      <c r="L317" s="55">
        <f t="shared" si="161"/>
        <v>0</v>
      </c>
      <c r="M317" s="55">
        <f t="shared" si="162"/>
        <v>0</v>
      </c>
      <c r="N317" s="55">
        <f t="shared" si="163"/>
        <v>0</v>
      </c>
      <c r="O317" s="55">
        <f t="shared" si="164"/>
        <v>1</v>
      </c>
      <c r="P317" s="55">
        <f t="shared" si="165"/>
        <v>1</v>
      </c>
      <c r="Q317" s="55">
        <v>0</v>
      </c>
      <c r="R317" s="55"/>
      <c r="S317" s="55"/>
      <c r="T317" s="85"/>
      <c r="U317" s="85"/>
      <c r="V317" s="38"/>
      <c r="W317" s="38"/>
      <c r="X317" s="103" t="s">
        <v>59</v>
      </c>
      <c r="Z317" s="55">
        <v>1</v>
      </c>
      <c r="AA317" s="56"/>
      <c r="AB317" s="57"/>
    </row>
    <row r="318" spans="1:38" ht="30" customHeight="1">
      <c r="A318" s="79"/>
      <c r="B318" s="79">
        <f>IF(C318="","",COUNTA($C$310:$C318))</f>
        <v>9</v>
      </c>
      <c r="C318" s="97" t="s">
        <v>276</v>
      </c>
      <c r="D318" s="81">
        <f t="shared" si="158"/>
        <v>1</v>
      </c>
      <c r="E318" s="81"/>
      <c r="F318" s="81">
        <f t="shared" si="149"/>
        <v>1</v>
      </c>
      <c r="G318" s="118">
        <v>540</v>
      </c>
      <c r="H318" s="119">
        <v>3.2679999999999998</v>
      </c>
      <c r="I318" s="118">
        <v>19</v>
      </c>
      <c r="J318" s="55">
        <f t="shared" si="159"/>
        <v>0</v>
      </c>
      <c r="K318" s="55">
        <f t="shared" si="160"/>
        <v>1</v>
      </c>
      <c r="L318" s="55">
        <f t="shared" si="161"/>
        <v>0</v>
      </c>
      <c r="M318" s="55">
        <f t="shared" si="162"/>
        <v>0</v>
      </c>
      <c r="N318" s="55">
        <f t="shared" si="163"/>
        <v>0</v>
      </c>
      <c r="O318" s="55">
        <f t="shared" si="164"/>
        <v>0</v>
      </c>
      <c r="P318" s="55">
        <f t="shared" si="165"/>
        <v>1</v>
      </c>
      <c r="Q318" s="55">
        <v>0</v>
      </c>
      <c r="R318" s="55"/>
      <c r="S318" s="55"/>
      <c r="T318" s="85"/>
      <c r="U318" s="85"/>
      <c r="V318" s="38"/>
      <c r="W318" s="38"/>
      <c r="X318" s="103" t="s">
        <v>59</v>
      </c>
      <c r="Z318" s="55">
        <v>1</v>
      </c>
      <c r="AA318" s="56"/>
      <c r="AB318" s="57"/>
    </row>
    <row r="319" spans="1:38" ht="30" customHeight="1">
      <c r="A319" s="79"/>
      <c r="B319" s="79">
        <f>IF(C319="","",COUNTA($C$310:$C319))</f>
        <v>10</v>
      </c>
      <c r="C319" s="97" t="s">
        <v>277</v>
      </c>
      <c r="D319" s="81">
        <f t="shared" si="158"/>
        <v>1</v>
      </c>
      <c r="E319" s="81"/>
      <c r="F319" s="81">
        <f t="shared" si="149"/>
        <v>1</v>
      </c>
      <c r="G319" s="118">
        <v>1839</v>
      </c>
      <c r="H319" s="119">
        <v>10.559000000000001</v>
      </c>
      <c r="I319" s="118">
        <v>82</v>
      </c>
      <c r="J319" s="55">
        <f t="shared" si="159"/>
        <v>0</v>
      </c>
      <c r="K319" s="55">
        <f t="shared" si="160"/>
        <v>0</v>
      </c>
      <c r="L319" s="55">
        <f t="shared" si="161"/>
        <v>0</v>
      </c>
      <c r="M319" s="55">
        <f t="shared" si="162"/>
        <v>1</v>
      </c>
      <c r="N319" s="55">
        <f t="shared" si="163"/>
        <v>0</v>
      </c>
      <c r="O319" s="55">
        <f t="shared" si="164"/>
        <v>0</v>
      </c>
      <c r="P319" s="55">
        <f t="shared" si="165"/>
        <v>1</v>
      </c>
      <c r="Q319" s="55">
        <v>0</v>
      </c>
      <c r="R319" s="55"/>
      <c r="S319" s="55"/>
      <c r="T319" s="85"/>
      <c r="U319" s="85"/>
      <c r="V319" s="38"/>
      <c r="W319" s="38"/>
      <c r="X319" s="103" t="s">
        <v>59</v>
      </c>
      <c r="Z319" s="55">
        <v>1</v>
      </c>
      <c r="AA319" s="56"/>
      <c r="AB319" s="57"/>
    </row>
    <row r="320" spans="1:38" ht="30" customHeight="1">
      <c r="A320" s="79"/>
      <c r="B320" s="79">
        <f>IF(C320="","",COUNTA($C$310:$C320))</f>
        <v>11</v>
      </c>
      <c r="C320" s="97" t="s">
        <v>278</v>
      </c>
      <c r="D320" s="81">
        <f t="shared" si="158"/>
        <v>1</v>
      </c>
      <c r="E320" s="81"/>
      <c r="F320" s="81">
        <f t="shared" si="149"/>
        <v>1</v>
      </c>
      <c r="G320" s="118">
        <v>4363</v>
      </c>
      <c r="H320" s="119">
        <v>32.271999999999998</v>
      </c>
      <c r="I320" s="118">
        <v>167</v>
      </c>
      <c r="J320" s="55">
        <f t="shared" si="159"/>
        <v>0</v>
      </c>
      <c r="K320" s="55">
        <f t="shared" si="160"/>
        <v>0</v>
      </c>
      <c r="L320" s="55">
        <f t="shared" si="161"/>
        <v>0</v>
      </c>
      <c r="M320" s="55">
        <f t="shared" si="162"/>
        <v>0</v>
      </c>
      <c r="N320" s="55">
        <f t="shared" si="163"/>
        <v>0</v>
      </c>
      <c r="O320" s="55">
        <f t="shared" si="164"/>
        <v>1</v>
      </c>
      <c r="P320" s="55">
        <f t="shared" si="165"/>
        <v>1</v>
      </c>
      <c r="Q320" s="55">
        <v>0</v>
      </c>
      <c r="R320" s="55"/>
      <c r="S320" s="55"/>
      <c r="T320" s="85"/>
      <c r="U320" s="85"/>
      <c r="V320" s="38"/>
      <c r="W320" s="38"/>
      <c r="X320" s="103" t="s">
        <v>59</v>
      </c>
      <c r="Z320" s="55">
        <v>1</v>
      </c>
      <c r="AA320" s="56"/>
      <c r="AB320" s="57"/>
    </row>
    <row r="321" spans="1:28" ht="30" customHeight="1">
      <c r="A321" s="79"/>
      <c r="B321" s="79">
        <f>IF(C321="","",COUNTA($C$310:$C321))</f>
        <v>12</v>
      </c>
      <c r="C321" s="97" t="s">
        <v>279</v>
      </c>
      <c r="D321" s="81">
        <f t="shared" si="158"/>
        <v>1</v>
      </c>
      <c r="E321" s="81"/>
      <c r="F321" s="81">
        <f t="shared" si="149"/>
        <v>1</v>
      </c>
      <c r="G321" s="118">
        <v>892</v>
      </c>
      <c r="H321" s="119">
        <v>6.29</v>
      </c>
      <c r="I321" s="118">
        <v>25</v>
      </c>
      <c r="J321" s="55">
        <f t="shared" si="159"/>
        <v>0</v>
      </c>
      <c r="K321" s="55">
        <f t="shared" si="160"/>
        <v>1</v>
      </c>
      <c r="L321" s="55">
        <f t="shared" si="161"/>
        <v>0</v>
      </c>
      <c r="M321" s="55">
        <f t="shared" si="162"/>
        <v>0</v>
      </c>
      <c r="N321" s="55">
        <f t="shared" si="163"/>
        <v>0</v>
      </c>
      <c r="O321" s="55">
        <f t="shared" si="164"/>
        <v>0</v>
      </c>
      <c r="P321" s="55">
        <f t="shared" si="165"/>
        <v>1</v>
      </c>
      <c r="Q321" s="55">
        <v>0</v>
      </c>
      <c r="R321" s="55"/>
      <c r="S321" s="55"/>
      <c r="T321" s="85"/>
      <c r="U321" s="85"/>
      <c r="V321" s="38"/>
      <c r="W321" s="38"/>
      <c r="X321" s="103" t="s">
        <v>59</v>
      </c>
      <c r="Z321" s="55">
        <v>1</v>
      </c>
      <c r="AA321" s="56"/>
      <c r="AB321" s="57"/>
    </row>
    <row r="322" spans="1:28" ht="30" customHeight="1">
      <c r="A322" s="79"/>
      <c r="B322" s="79">
        <f>IF(C322="","",COUNTA($C$310:$C322))</f>
        <v>13</v>
      </c>
      <c r="C322" s="97" t="s">
        <v>280</v>
      </c>
      <c r="D322" s="81">
        <f t="shared" si="158"/>
        <v>1</v>
      </c>
      <c r="E322" s="81"/>
      <c r="F322" s="81">
        <f t="shared" si="149"/>
        <v>1</v>
      </c>
      <c r="G322" s="118">
        <v>1836</v>
      </c>
      <c r="H322" s="119">
        <v>8.7570000000000014</v>
      </c>
      <c r="I322" s="118">
        <v>45</v>
      </c>
      <c r="J322" s="55">
        <f t="shared" si="159"/>
        <v>0</v>
      </c>
      <c r="K322" s="55">
        <f t="shared" si="160"/>
        <v>0</v>
      </c>
      <c r="L322" s="55">
        <f t="shared" si="161"/>
        <v>0</v>
      </c>
      <c r="M322" s="55">
        <f t="shared" si="162"/>
        <v>1</v>
      </c>
      <c r="N322" s="55">
        <f t="shared" si="163"/>
        <v>0</v>
      </c>
      <c r="O322" s="55">
        <f t="shared" si="164"/>
        <v>0</v>
      </c>
      <c r="P322" s="55">
        <f t="shared" si="165"/>
        <v>1</v>
      </c>
      <c r="Q322" s="55">
        <v>0</v>
      </c>
      <c r="R322" s="55"/>
      <c r="S322" s="55"/>
      <c r="T322" s="85"/>
      <c r="U322" s="85"/>
      <c r="V322" s="38"/>
      <c r="W322" s="38"/>
      <c r="X322" s="103" t="s">
        <v>59</v>
      </c>
      <c r="Z322" s="55">
        <v>1</v>
      </c>
      <c r="AA322" s="56"/>
      <c r="AB322" s="57"/>
    </row>
    <row r="323" spans="1:28" ht="30" customHeight="1">
      <c r="A323" s="79"/>
      <c r="B323" s="79">
        <f>IF(C323="","",COUNTA($C$310:$C323))</f>
        <v>14</v>
      </c>
      <c r="C323" s="97" t="s">
        <v>281</v>
      </c>
      <c r="D323" s="81">
        <f t="shared" si="158"/>
        <v>1</v>
      </c>
      <c r="E323" s="81"/>
      <c r="F323" s="81">
        <f t="shared" si="149"/>
        <v>1</v>
      </c>
      <c r="G323" s="118">
        <v>2776</v>
      </c>
      <c r="H323" s="119">
        <v>11.18</v>
      </c>
      <c r="I323" s="118">
        <v>65</v>
      </c>
      <c r="J323" s="55">
        <f t="shared" si="159"/>
        <v>0</v>
      </c>
      <c r="K323" s="55">
        <f t="shared" si="160"/>
        <v>0</v>
      </c>
      <c r="L323" s="55">
        <f t="shared" si="161"/>
        <v>0</v>
      </c>
      <c r="M323" s="55">
        <f t="shared" si="162"/>
        <v>0</v>
      </c>
      <c r="N323" s="55">
        <f t="shared" si="163"/>
        <v>1</v>
      </c>
      <c r="O323" s="55">
        <f t="shared" si="164"/>
        <v>0</v>
      </c>
      <c r="P323" s="55">
        <f t="shared" si="165"/>
        <v>1</v>
      </c>
      <c r="Q323" s="55">
        <v>0</v>
      </c>
      <c r="R323" s="55"/>
      <c r="S323" s="55"/>
      <c r="T323" s="85"/>
      <c r="U323" s="85"/>
      <c r="V323" s="38"/>
      <c r="W323" s="38"/>
      <c r="X323" s="103" t="s">
        <v>59</v>
      </c>
      <c r="Z323" s="55">
        <v>1</v>
      </c>
      <c r="AA323" s="56"/>
      <c r="AB323" s="57"/>
    </row>
    <row r="324" spans="1:28" ht="30" customHeight="1">
      <c r="A324" s="79"/>
      <c r="B324" s="79">
        <f>IF(C324="","",COUNTA($C$310:$C324))</f>
        <v>15</v>
      </c>
      <c r="C324" s="97" t="s">
        <v>282</v>
      </c>
      <c r="D324" s="81">
        <f t="shared" si="158"/>
        <v>1</v>
      </c>
      <c r="E324" s="81"/>
      <c r="F324" s="81">
        <f t="shared" si="149"/>
        <v>1</v>
      </c>
      <c r="G324" s="118">
        <v>1606</v>
      </c>
      <c r="H324" s="119">
        <v>7.0519999999999996</v>
      </c>
      <c r="I324" s="118">
        <v>41</v>
      </c>
      <c r="J324" s="55">
        <f t="shared" si="159"/>
        <v>0</v>
      </c>
      <c r="K324" s="55">
        <f t="shared" si="160"/>
        <v>0</v>
      </c>
      <c r="L324" s="55">
        <f t="shared" si="161"/>
        <v>0</v>
      </c>
      <c r="M324" s="55">
        <f t="shared" si="162"/>
        <v>1</v>
      </c>
      <c r="N324" s="55">
        <f t="shared" si="163"/>
        <v>0</v>
      </c>
      <c r="O324" s="55">
        <f t="shared" si="164"/>
        <v>0</v>
      </c>
      <c r="P324" s="55">
        <f t="shared" si="165"/>
        <v>1</v>
      </c>
      <c r="Q324" s="55">
        <v>0</v>
      </c>
      <c r="R324" s="55"/>
      <c r="S324" s="55"/>
      <c r="T324" s="85"/>
      <c r="U324" s="85"/>
      <c r="V324" s="38"/>
      <c r="W324" s="38"/>
      <c r="X324" s="103" t="s">
        <v>59</v>
      </c>
      <c r="Z324" s="55">
        <v>1</v>
      </c>
      <c r="AA324" s="56"/>
      <c r="AB324" s="57"/>
    </row>
    <row r="325" spans="1:28" ht="30" customHeight="1">
      <c r="A325" s="79"/>
      <c r="B325" s="79">
        <f>IF(C325="","",COUNTA($C$310:$C325))</f>
        <v>16</v>
      </c>
      <c r="C325" s="97" t="s">
        <v>283</v>
      </c>
      <c r="D325" s="81">
        <f t="shared" si="158"/>
        <v>1</v>
      </c>
      <c r="E325" s="81"/>
      <c r="F325" s="81">
        <f t="shared" si="149"/>
        <v>1</v>
      </c>
      <c r="G325" s="118">
        <v>1621</v>
      </c>
      <c r="H325" s="119">
        <v>6.879999999999999</v>
      </c>
      <c r="I325" s="118">
        <v>40</v>
      </c>
      <c r="J325" s="55">
        <f t="shared" si="159"/>
        <v>0</v>
      </c>
      <c r="K325" s="55">
        <f t="shared" si="160"/>
        <v>0</v>
      </c>
      <c r="L325" s="55">
        <f t="shared" si="161"/>
        <v>0</v>
      </c>
      <c r="M325" s="55">
        <f t="shared" si="162"/>
        <v>1</v>
      </c>
      <c r="N325" s="55">
        <f t="shared" si="163"/>
        <v>0</v>
      </c>
      <c r="O325" s="55">
        <f t="shared" si="164"/>
        <v>0</v>
      </c>
      <c r="P325" s="55">
        <f t="shared" si="165"/>
        <v>1</v>
      </c>
      <c r="Q325" s="55">
        <v>0</v>
      </c>
      <c r="R325" s="55"/>
      <c r="S325" s="55"/>
      <c r="T325" s="85"/>
      <c r="U325" s="85"/>
      <c r="V325" s="38"/>
      <c r="W325" s="38"/>
      <c r="X325" s="103" t="s">
        <v>59</v>
      </c>
      <c r="Z325" s="55">
        <v>1</v>
      </c>
      <c r="AA325" s="56"/>
      <c r="AB325" s="57"/>
    </row>
    <row r="326" spans="1:28" ht="30" customHeight="1">
      <c r="A326" s="79"/>
      <c r="B326" s="79">
        <f>IF(C326="","",COUNTA($C$310:$C326))</f>
        <v>17</v>
      </c>
      <c r="C326" s="97" t="s">
        <v>284</v>
      </c>
      <c r="D326" s="81">
        <f t="shared" si="158"/>
        <v>1</v>
      </c>
      <c r="E326" s="81"/>
      <c r="F326" s="81">
        <f t="shared" si="149"/>
        <v>1</v>
      </c>
      <c r="G326" s="118">
        <v>1410</v>
      </c>
      <c r="H326" s="119">
        <v>6.0199999999999987</v>
      </c>
      <c r="I326" s="118">
        <v>35</v>
      </c>
      <c r="J326" s="55">
        <f t="shared" si="159"/>
        <v>0</v>
      </c>
      <c r="K326" s="55">
        <f t="shared" si="160"/>
        <v>0</v>
      </c>
      <c r="L326" s="55">
        <f t="shared" si="161"/>
        <v>1</v>
      </c>
      <c r="M326" s="55">
        <f t="shared" si="162"/>
        <v>0</v>
      </c>
      <c r="N326" s="55">
        <f t="shared" si="163"/>
        <v>0</v>
      </c>
      <c r="O326" s="55">
        <f t="shared" si="164"/>
        <v>0</v>
      </c>
      <c r="P326" s="55">
        <f t="shared" si="165"/>
        <v>1</v>
      </c>
      <c r="Q326" s="55">
        <v>0</v>
      </c>
      <c r="R326" s="55"/>
      <c r="S326" s="55"/>
      <c r="T326" s="85"/>
      <c r="U326" s="85"/>
      <c r="V326" s="38"/>
      <c r="W326" s="38"/>
      <c r="X326" s="103" t="s">
        <v>59</v>
      </c>
      <c r="Z326" s="55">
        <v>1</v>
      </c>
      <c r="AA326" s="56"/>
      <c r="AB326" s="57"/>
    </row>
    <row r="327" spans="1:28" ht="30" customHeight="1">
      <c r="A327" s="69"/>
      <c r="B327" s="69" t="s">
        <v>60</v>
      </c>
      <c r="C327" s="73" t="s">
        <v>44</v>
      </c>
      <c r="D327" s="74"/>
      <c r="E327" s="74"/>
      <c r="F327" s="81">
        <f t="shared" ref="F327:F371" si="166">+E327+D327</f>
        <v>0</v>
      </c>
      <c r="G327" s="75"/>
      <c r="H327" s="76"/>
      <c r="I327" s="75"/>
      <c r="J327" s="75"/>
      <c r="K327" s="75"/>
      <c r="L327" s="75"/>
      <c r="M327" s="75"/>
      <c r="N327" s="75"/>
      <c r="O327" s="75"/>
      <c r="P327" s="75"/>
      <c r="Q327" s="75"/>
      <c r="R327" s="75"/>
      <c r="S327" s="75"/>
      <c r="T327" s="74"/>
      <c r="U327" s="74"/>
      <c r="V327" s="74"/>
      <c r="W327" s="102"/>
      <c r="X327" s="38"/>
      <c r="Z327" s="75">
        <f>SUM(Z328:Z336)</f>
        <v>3</v>
      </c>
      <c r="AA327" s="78">
        <f>SUM(AA328:AA336)</f>
        <v>6</v>
      </c>
      <c r="AB327" s="57"/>
    </row>
    <row r="328" spans="1:28" ht="30" customHeight="1">
      <c r="A328" s="79"/>
      <c r="B328" s="79">
        <f>IF(C328="","",COUNTA($C$328:$C328))</f>
        <v>1</v>
      </c>
      <c r="C328" s="134" t="s">
        <v>285</v>
      </c>
      <c r="D328" s="81">
        <f t="shared" ref="D328:D336" si="167">IF(C328&lt;&gt;"", 1, "")</f>
        <v>1</v>
      </c>
      <c r="E328" s="81"/>
      <c r="F328" s="81">
        <f t="shared" si="166"/>
        <v>1</v>
      </c>
      <c r="G328" s="118">
        <v>1473</v>
      </c>
      <c r="H328" s="119">
        <v>7.044999999999999</v>
      </c>
      <c r="I328" s="118">
        <v>51</v>
      </c>
      <c r="J328" s="55">
        <f t="shared" ref="J328:J336" si="168">IF(AND(0&lt;$G328, G328&lt;=500),1,0)</f>
        <v>0</v>
      </c>
      <c r="K328" s="55">
        <f t="shared" si="160"/>
        <v>0</v>
      </c>
      <c r="L328" s="55">
        <f t="shared" si="161"/>
        <v>1</v>
      </c>
      <c r="M328" s="55">
        <f t="shared" si="162"/>
        <v>0</v>
      </c>
      <c r="N328" s="55">
        <f t="shared" si="163"/>
        <v>0</v>
      </c>
      <c r="O328" s="55">
        <f t="shared" si="164"/>
        <v>0</v>
      </c>
      <c r="P328" s="55">
        <f t="shared" ref="P328:P336" si="169">+D328</f>
        <v>1</v>
      </c>
      <c r="Q328" s="55"/>
      <c r="R328" s="55"/>
      <c r="S328" s="55"/>
      <c r="T328" s="85"/>
      <c r="U328" s="85"/>
      <c r="V328" s="38"/>
      <c r="W328" s="38"/>
      <c r="X328" s="103" t="s">
        <v>59</v>
      </c>
      <c r="Z328" s="55">
        <v>1</v>
      </c>
      <c r="AA328" s="56">
        <v>0</v>
      </c>
      <c r="AB328" s="57"/>
    </row>
    <row r="329" spans="1:28" ht="30" customHeight="1">
      <c r="A329" s="79"/>
      <c r="B329" s="79">
        <f>IF(C329="","",COUNTA($C$328:$C329))</f>
        <v>2</v>
      </c>
      <c r="C329" s="97" t="s">
        <v>286</v>
      </c>
      <c r="D329" s="81">
        <f t="shared" si="167"/>
        <v>1</v>
      </c>
      <c r="E329" s="81"/>
      <c r="F329" s="81">
        <f t="shared" si="166"/>
        <v>1</v>
      </c>
      <c r="G329" s="118">
        <v>950</v>
      </c>
      <c r="H329" s="119">
        <v>4.5190000000000001</v>
      </c>
      <c r="I329" s="118">
        <v>33</v>
      </c>
      <c r="J329" s="55">
        <f t="shared" si="168"/>
        <v>0</v>
      </c>
      <c r="K329" s="55">
        <f t="shared" si="160"/>
        <v>1</v>
      </c>
      <c r="L329" s="55">
        <f t="shared" si="161"/>
        <v>0</v>
      </c>
      <c r="M329" s="55">
        <f t="shared" si="162"/>
        <v>0</v>
      </c>
      <c r="N329" s="55">
        <f t="shared" si="163"/>
        <v>0</v>
      </c>
      <c r="O329" s="55">
        <f t="shared" si="164"/>
        <v>0</v>
      </c>
      <c r="P329" s="55">
        <f t="shared" si="169"/>
        <v>1</v>
      </c>
      <c r="Q329" s="55"/>
      <c r="R329" s="55"/>
      <c r="S329" s="52"/>
      <c r="T329" s="53"/>
      <c r="U329" s="53"/>
      <c r="V329" s="38"/>
      <c r="W329" s="38"/>
      <c r="X329" s="98"/>
      <c r="Z329" s="55">
        <v>1</v>
      </c>
      <c r="AA329" s="56">
        <v>0</v>
      </c>
      <c r="AB329" s="57"/>
    </row>
    <row r="330" spans="1:28" ht="30" customHeight="1">
      <c r="A330" s="79"/>
      <c r="B330" s="79">
        <f>IF(C330="","",COUNTA($C$328:$C330))</f>
        <v>3</v>
      </c>
      <c r="C330" s="97" t="s">
        <v>287</v>
      </c>
      <c r="D330" s="81">
        <f t="shared" si="167"/>
        <v>1</v>
      </c>
      <c r="E330" s="81"/>
      <c r="F330" s="81">
        <f t="shared" si="166"/>
        <v>1</v>
      </c>
      <c r="G330" s="118">
        <v>4761</v>
      </c>
      <c r="H330" s="119">
        <v>14.140999999999996</v>
      </c>
      <c r="I330" s="118">
        <v>136</v>
      </c>
      <c r="J330" s="55">
        <f t="shared" si="168"/>
        <v>0</v>
      </c>
      <c r="K330" s="55">
        <f t="shared" si="160"/>
        <v>0</v>
      </c>
      <c r="L330" s="55">
        <f t="shared" si="161"/>
        <v>0</v>
      </c>
      <c r="M330" s="55">
        <f t="shared" si="162"/>
        <v>0</v>
      </c>
      <c r="N330" s="55">
        <f t="shared" si="163"/>
        <v>0</v>
      </c>
      <c r="O330" s="55">
        <f t="shared" si="164"/>
        <v>1</v>
      </c>
      <c r="P330" s="55">
        <f t="shared" si="169"/>
        <v>1</v>
      </c>
      <c r="Q330" s="55"/>
      <c r="R330" s="55"/>
      <c r="S330" s="52"/>
      <c r="T330" s="53"/>
      <c r="U330" s="53"/>
      <c r="V330" s="38"/>
      <c r="W330" s="38"/>
      <c r="X330" s="98"/>
      <c r="Z330" s="55">
        <v>0</v>
      </c>
      <c r="AA330" s="56">
        <v>1</v>
      </c>
      <c r="AB330" s="57"/>
    </row>
    <row r="331" spans="1:28" ht="30" customHeight="1">
      <c r="A331" s="79"/>
      <c r="B331" s="79">
        <f>IF(C331="","",COUNTA($C$328:$C331))</f>
        <v>4</v>
      </c>
      <c r="C331" s="97" t="s">
        <v>287</v>
      </c>
      <c r="D331" s="81">
        <f t="shared" si="167"/>
        <v>1</v>
      </c>
      <c r="E331" s="81"/>
      <c r="F331" s="81">
        <f t="shared" si="166"/>
        <v>1</v>
      </c>
      <c r="G331" s="118">
        <v>8221.5999999999985</v>
      </c>
      <c r="H331" s="119">
        <v>16.311</v>
      </c>
      <c r="I331" s="118">
        <v>278</v>
      </c>
      <c r="J331" s="55">
        <f t="shared" si="168"/>
        <v>0</v>
      </c>
      <c r="K331" s="55">
        <f t="shared" si="160"/>
        <v>0</v>
      </c>
      <c r="L331" s="55">
        <f t="shared" si="161"/>
        <v>0</v>
      </c>
      <c r="M331" s="55">
        <f t="shared" si="162"/>
        <v>0</v>
      </c>
      <c r="N331" s="55">
        <f t="shared" si="163"/>
        <v>0</v>
      </c>
      <c r="O331" s="55">
        <f t="shared" si="164"/>
        <v>1</v>
      </c>
      <c r="P331" s="55">
        <f t="shared" si="169"/>
        <v>1</v>
      </c>
      <c r="Q331" s="55"/>
      <c r="R331" s="55"/>
      <c r="S331" s="52"/>
      <c r="T331" s="53"/>
      <c r="U331" s="53"/>
      <c r="V331" s="38"/>
      <c r="W331" s="38"/>
      <c r="X331" s="98"/>
      <c r="Z331" s="55">
        <v>0</v>
      </c>
      <c r="AA331" s="56">
        <v>1</v>
      </c>
      <c r="AB331" s="57"/>
    </row>
    <row r="332" spans="1:28" ht="30" customHeight="1">
      <c r="A332" s="79"/>
      <c r="B332" s="79">
        <f>IF(C332="","",COUNTA($C$328:$C332))</f>
        <v>5</v>
      </c>
      <c r="C332" s="97" t="s">
        <v>278</v>
      </c>
      <c r="D332" s="81">
        <f t="shared" si="167"/>
        <v>1</v>
      </c>
      <c r="E332" s="81"/>
      <c r="F332" s="81">
        <f t="shared" si="166"/>
        <v>1</v>
      </c>
      <c r="G332" s="118">
        <v>3314.7000000000003</v>
      </c>
      <c r="H332" s="119">
        <v>8.65</v>
      </c>
      <c r="I332" s="118">
        <v>153</v>
      </c>
      <c r="J332" s="55">
        <f t="shared" si="168"/>
        <v>0</v>
      </c>
      <c r="K332" s="55">
        <f t="shared" si="160"/>
        <v>0</v>
      </c>
      <c r="L332" s="55">
        <f t="shared" si="161"/>
        <v>0</v>
      </c>
      <c r="M332" s="55">
        <f t="shared" si="162"/>
        <v>0</v>
      </c>
      <c r="N332" s="55">
        <f t="shared" si="163"/>
        <v>0</v>
      </c>
      <c r="O332" s="55">
        <f t="shared" si="164"/>
        <v>1</v>
      </c>
      <c r="P332" s="55">
        <f t="shared" si="169"/>
        <v>1</v>
      </c>
      <c r="Q332" s="55"/>
      <c r="R332" s="55"/>
      <c r="S332" s="52"/>
      <c r="T332" s="53"/>
      <c r="U332" s="53"/>
      <c r="V332" s="38"/>
      <c r="W332" s="38"/>
      <c r="X332" s="98"/>
      <c r="Z332" s="55">
        <v>0</v>
      </c>
      <c r="AA332" s="56">
        <v>1</v>
      </c>
      <c r="AB332" s="57"/>
    </row>
    <row r="333" spans="1:28" ht="30" customHeight="1">
      <c r="A333" s="79"/>
      <c r="B333" s="79">
        <f>IF(C333="","",COUNTA($C$328:$C333))</f>
        <v>6</v>
      </c>
      <c r="C333" s="97" t="s">
        <v>288</v>
      </c>
      <c r="D333" s="81">
        <f t="shared" si="167"/>
        <v>1</v>
      </c>
      <c r="E333" s="81"/>
      <c r="F333" s="81">
        <f t="shared" si="166"/>
        <v>1</v>
      </c>
      <c r="G333" s="118">
        <v>2209</v>
      </c>
      <c r="H333" s="119">
        <v>13.370000000000001</v>
      </c>
      <c r="I333" s="118">
        <v>65</v>
      </c>
      <c r="J333" s="55">
        <f t="shared" si="168"/>
        <v>0</v>
      </c>
      <c r="K333" s="55">
        <f t="shared" si="160"/>
        <v>0</v>
      </c>
      <c r="L333" s="55">
        <f t="shared" si="161"/>
        <v>0</v>
      </c>
      <c r="M333" s="55">
        <f t="shared" si="162"/>
        <v>0</v>
      </c>
      <c r="N333" s="55">
        <f t="shared" si="163"/>
        <v>1</v>
      </c>
      <c r="O333" s="55">
        <f t="shared" si="164"/>
        <v>0</v>
      </c>
      <c r="P333" s="55">
        <f t="shared" si="169"/>
        <v>1</v>
      </c>
      <c r="Q333" s="55"/>
      <c r="R333" s="55"/>
      <c r="S333" s="52"/>
      <c r="T333" s="53"/>
      <c r="U333" s="53"/>
      <c r="V333" s="38"/>
      <c r="W333" s="38"/>
      <c r="X333" s="98"/>
      <c r="Z333" s="55">
        <v>0</v>
      </c>
      <c r="AA333" s="56">
        <v>1</v>
      </c>
      <c r="AB333" s="57"/>
    </row>
    <row r="334" spans="1:28" ht="30" customHeight="1">
      <c r="A334" s="79"/>
      <c r="B334" s="79">
        <f>IF(C334="","",COUNTA($C$328:$C334))</f>
        <v>7</v>
      </c>
      <c r="C334" s="97" t="s">
        <v>289</v>
      </c>
      <c r="D334" s="81">
        <f t="shared" si="167"/>
        <v>1</v>
      </c>
      <c r="E334" s="81"/>
      <c r="F334" s="81">
        <f t="shared" si="166"/>
        <v>1</v>
      </c>
      <c r="G334" s="118">
        <v>2186</v>
      </c>
      <c r="H334" s="119">
        <v>15.514999999999999</v>
      </c>
      <c r="I334" s="118">
        <v>73</v>
      </c>
      <c r="J334" s="55">
        <f t="shared" si="168"/>
        <v>0</v>
      </c>
      <c r="K334" s="55">
        <f t="shared" si="160"/>
        <v>0</v>
      </c>
      <c r="L334" s="55">
        <f t="shared" si="161"/>
        <v>0</v>
      </c>
      <c r="M334" s="55">
        <f t="shared" si="162"/>
        <v>0</v>
      </c>
      <c r="N334" s="55">
        <f t="shared" si="163"/>
        <v>1</v>
      </c>
      <c r="O334" s="55">
        <f t="shared" si="164"/>
        <v>0</v>
      </c>
      <c r="P334" s="55">
        <f t="shared" si="169"/>
        <v>1</v>
      </c>
      <c r="Q334" s="55"/>
      <c r="R334" s="55"/>
      <c r="S334" s="52"/>
      <c r="T334" s="53"/>
      <c r="U334" s="53"/>
      <c r="V334" s="38"/>
      <c r="W334" s="38"/>
      <c r="X334" s="98"/>
      <c r="Z334" s="55">
        <v>0</v>
      </c>
      <c r="AA334" s="56">
        <v>1</v>
      </c>
      <c r="AB334" s="57"/>
    </row>
    <row r="335" spans="1:28" ht="30" customHeight="1">
      <c r="A335" s="79"/>
      <c r="B335" s="79">
        <f>IF(C335="","",COUNTA($C$328:$C335))</f>
        <v>8</v>
      </c>
      <c r="C335" s="97" t="s">
        <v>290</v>
      </c>
      <c r="D335" s="81">
        <f t="shared" si="167"/>
        <v>1</v>
      </c>
      <c r="E335" s="81"/>
      <c r="F335" s="81">
        <f t="shared" si="166"/>
        <v>1</v>
      </c>
      <c r="G335" s="118">
        <v>3431</v>
      </c>
      <c r="H335" s="119">
        <v>15.170000000000002</v>
      </c>
      <c r="I335" s="118">
        <v>147</v>
      </c>
      <c r="J335" s="55">
        <f t="shared" si="168"/>
        <v>0</v>
      </c>
      <c r="K335" s="55">
        <f t="shared" si="160"/>
        <v>0</v>
      </c>
      <c r="L335" s="55">
        <f t="shared" si="161"/>
        <v>0</v>
      </c>
      <c r="M335" s="55">
        <f t="shared" si="162"/>
        <v>0</v>
      </c>
      <c r="N335" s="55">
        <f t="shared" si="163"/>
        <v>0</v>
      </c>
      <c r="O335" s="55">
        <f t="shared" si="164"/>
        <v>1</v>
      </c>
      <c r="P335" s="55">
        <f t="shared" si="169"/>
        <v>1</v>
      </c>
      <c r="Q335" s="55"/>
      <c r="R335" s="55"/>
      <c r="S335" s="52"/>
      <c r="T335" s="53"/>
      <c r="U335" s="53"/>
      <c r="V335" s="38"/>
      <c r="W335" s="38"/>
      <c r="X335" s="98"/>
      <c r="Z335" s="55">
        <v>0</v>
      </c>
      <c r="AA335" s="56">
        <v>1</v>
      </c>
      <c r="AB335" s="57"/>
    </row>
    <row r="336" spans="1:28" ht="30" customHeight="1">
      <c r="A336" s="79"/>
      <c r="B336" s="79">
        <f>IF(C336="","",COUNTA($C$328:$C336))</f>
        <v>9</v>
      </c>
      <c r="C336" s="97" t="s">
        <v>291</v>
      </c>
      <c r="D336" s="81">
        <f t="shared" si="167"/>
        <v>1</v>
      </c>
      <c r="E336" s="81"/>
      <c r="F336" s="81">
        <f t="shared" si="166"/>
        <v>1</v>
      </c>
      <c r="G336" s="118">
        <v>1208</v>
      </c>
      <c r="H336" s="119">
        <v>7.0649999999999995</v>
      </c>
      <c r="I336" s="118">
        <v>48</v>
      </c>
      <c r="J336" s="55">
        <f t="shared" si="168"/>
        <v>0</v>
      </c>
      <c r="K336" s="55">
        <f t="shared" si="160"/>
        <v>0</v>
      </c>
      <c r="L336" s="55">
        <f t="shared" si="161"/>
        <v>1</v>
      </c>
      <c r="M336" s="55">
        <f t="shared" si="162"/>
        <v>0</v>
      </c>
      <c r="N336" s="55">
        <f t="shared" si="163"/>
        <v>0</v>
      </c>
      <c r="O336" s="55">
        <f t="shared" si="164"/>
        <v>0</v>
      </c>
      <c r="P336" s="55">
        <f t="shared" si="169"/>
        <v>1</v>
      </c>
      <c r="Q336" s="55"/>
      <c r="R336" s="55"/>
      <c r="S336" s="52"/>
      <c r="T336" s="53"/>
      <c r="U336" s="53"/>
      <c r="V336" s="38"/>
      <c r="W336" s="38"/>
      <c r="X336" s="98"/>
      <c r="Z336" s="55">
        <v>1</v>
      </c>
      <c r="AA336" s="56">
        <v>0</v>
      </c>
      <c r="AB336" s="57"/>
    </row>
    <row r="337" spans="1:38" ht="30" customHeight="1">
      <c r="A337" s="69"/>
      <c r="B337" s="69" t="s">
        <v>61</v>
      </c>
      <c r="C337" s="73" t="s">
        <v>45</v>
      </c>
      <c r="D337" s="74"/>
      <c r="E337" s="74"/>
      <c r="F337" s="81">
        <f t="shared" si="166"/>
        <v>0</v>
      </c>
      <c r="G337" s="75"/>
      <c r="H337" s="76"/>
      <c r="I337" s="75"/>
      <c r="J337" s="75"/>
      <c r="K337" s="75"/>
      <c r="L337" s="75"/>
      <c r="M337" s="75"/>
      <c r="N337" s="75"/>
      <c r="O337" s="75"/>
      <c r="P337" s="75"/>
      <c r="Q337" s="75"/>
      <c r="R337" s="75"/>
      <c r="S337" s="75"/>
      <c r="T337" s="74"/>
      <c r="U337" s="74"/>
      <c r="V337" s="74"/>
      <c r="W337" s="77"/>
      <c r="X337" s="74"/>
      <c r="Z337" s="75">
        <f>SUM(Z338:Z339)</f>
        <v>1</v>
      </c>
      <c r="AA337" s="78">
        <f>SUM(AA338:AA339)</f>
        <v>0</v>
      </c>
      <c r="AB337" s="57"/>
    </row>
    <row r="338" spans="1:38" ht="30" hidden="1" customHeight="1">
      <c r="A338" s="79"/>
      <c r="B338" s="79" t="str">
        <f>IF(C338="","",COUNTA($C$338:$C338))</f>
        <v/>
      </c>
      <c r="C338" s="80"/>
      <c r="D338" s="81"/>
      <c r="E338" s="81"/>
      <c r="F338" s="81">
        <f t="shared" si="166"/>
        <v>0</v>
      </c>
      <c r="G338" s="82"/>
      <c r="H338" s="83"/>
      <c r="I338" s="82"/>
      <c r="J338" s="55"/>
      <c r="K338" s="55"/>
      <c r="L338" s="55"/>
      <c r="M338" s="55"/>
      <c r="N338" s="55"/>
      <c r="O338" s="55"/>
      <c r="P338" s="55"/>
      <c r="Q338" s="55"/>
      <c r="R338" s="55"/>
      <c r="S338" s="55"/>
      <c r="T338" s="85"/>
      <c r="U338" s="85"/>
      <c r="V338" s="38"/>
      <c r="W338" s="29"/>
      <c r="X338" s="90" t="s">
        <v>59</v>
      </c>
      <c r="Z338" s="55">
        <v>1</v>
      </c>
      <c r="AA338" s="56"/>
      <c r="AB338" s="57"/>
    </row>
    <row r="339" spans="1:38" s="58" customFormat="1" ht="30" hidden="1" customHeight="1">
      <c r="A339" s="79"/>
      <c r="B339" s="79"/>
      <c r="C339" s="80"/>
      <c r="D339" s="81"/>
      <c r="E339" s="81"/>
      <c r="F339" s="81">
        <f t="shared" si="166"/>
        <v>0</v>
      </c>
      <c r="G339" s="82"/>
      <c r="H339" s="83"/>
      <c r="I339" s="82"/>
      <c r="J339" s="55"/>
      <c r="K339" s="55"/>
      <c r="L339" s="55"/>
      <c r="M339" s="55"/>
      <c r="N339" s="55"/>
      <c r="O339" s="55"/>
      <c r="P339" s="55"/>
      <c r="Q339" s="55"/>
      <c r="R339" s="52"/>
      <c r="S339" s="52"/>
      <c r="T339" s="53"/>
      <c r="U339" s="53"/>
      <c r="V339" s="38"/>
      <c r="W339" s="29"/>
      <c r="X339" s="18"/>
      <c r="Y339" s="2"/>
      <c r="Z339" s="55"/>
      <c r="AA339" s="56"/>
      <c r="AB339" s="57"/>
      <c r="AC339" s="2"/>
      <c r="AD339" s="2"/>
      <c r="AE339" s="2"/>
      <c r="AF339" s="2"/>
      <c r="AG339" s="2"/>
      <c r="AH339" s="2"/>
      <c r="AI339" s="2"/>
      <c r="AJ339" s="2"/>
      <c r="AK339" s="2"/>
      <c r="AL339" s="2"/>
    </row>
    <row r="340" spans="1:38" s="70" customFormat="1" ht="30" customHeight="1">
      <c r="A340" s="69">
        <v>2</v>
      </c>
      <c r="B340" s="157" t="s">
        <v>62</v>
      </c>
      <c r="C340" s="158"/>
      <c r="D340" s="29"/>
      <c r="E340" s="29"/>
      <c r="F340" s="81">
        <f t="shared" si="166"/>
        <v>0</v>
      </c>
      <c r="G340" s="30"/>
      <c r="H340" s="30"/>
      <c r="I340" s="30"/>
      <c r="J340" s="30"/>
      <c r="K340" s="30"/>
      <c r="L340" s="30"/>
      <c r="M340" s="30"/>
      <c r="N340" s="30"/>
      <c r="O340" s="30"/>
      <c r="P340" s="30"/>
      <c r="Q340" s="30"/>
      <c r="R340" s="30"/>
      <c r="S340" s="30"/>
      <c r="T340" s="29"/>
      <c r="U340" s="29"/>
      <c r="V340" s="29"/>
      <c r="W340" s="102"/>
      <c r="X340" s="38"/>
      <c r="Z340" s="30" t="e">
        <f>+Z341+Z375+#REF!+#REF!</f>
        <v>#REF!</v>
      </c>
      <c r="AA340" s="71" t="e">
        <f>+AA341+AA375+#REF!+#REF!</f>
        <v>#REF!</v>
      </c>
      <c r="AB340" s="72"/>
    </row>
    <row r="341" spans="1:38" ht="30" customHeight="1">
      <c r="A341" s="69"/>
      <c r="B341" s="69" t="s">
        <v>63</v>
      </c>
      <c r="C341" s="73" t="s">
        <v>40</v>
      </c>
      <c r="D341" s="74"/>
      <c r="E341" s="74"/>
      <c r="F341" s="81">
        <f t="shared" si="166"/>
        <v>0</v>
      </c>
      <c r="G341" s="75"/>
      <c r="H341" s="75"/>
      <c r="I341" s="75"/>
      <c r="J341" s="75"/>
      <c r="K341" s="75"/>
      <c r="L341" s="75"/>
      <c r="M341" s="75"/>
      <c r="N341" s="75"/>
      <c r="O341" s="75"/>
      <c r="P341" s="75"/>
      <c r="Q341" s="75"/>
      <c r="R341" s="75"/>
      <c r="S341" s="75"/>
      <c r="T341" s="74"/>
      <c r="U341" s="74"/>
      <c r="V341" s="74"/>
      <c r="W341" s="102"/>
      <c r="X341" s="38"/>
      <c r="Z341" s="75" t="e">
        <f>SUM(#REF!)</f>
        <v>#REF!</v>
      </c>
      <c r="AA341" s="78" t="e">
        <f>SUM(#REF!)</f>
        <v>#REF!</v>
      </c>
      <c r="AB341" s="57"/>
    </row>
    <row r="342" spans="1:38" ht="30" customHeight="1">
      <c r="A342" s="79"/>
      <c r="B342" s="79">
        <f>IF(C342="","",COUNTA($C$342:$C342))</f>
        <v>1</v>
      </c>
      <c r="C342" s="97" t="s">
        <v>292</v>
      </c>
      <c r="D342" s="81"/>
      <c r="E342" s="81">
        <f t="shared" ref="E342:E374" si="170">IF(C342&lt;&gt;"", 1, "")</f>
        <v>1</v>
      </c>
      <c r="F342" s="81">
        <f t="shared" si="166"/>
        <v>1</v>
      </c>
      <c r="G342" s="118">
        <v>970</v>
      </c>
      <c r="H342" s="119">
        <v>5.3319999999999999</v>
      </c>
      <c r="I342" s="118">
        <v>31</v>
      </c>
      <c r="J342" s="55">
        <f>IF(AND(0&lt;$G342, G342&lt;=500),1,0)</f>
        <v>0</v>
      </c>
      <c r="K342" s="55">
        <f t="shared" ref="K342:K380" si="171">IF(AND($G342&gt;=500,$G342&lt;1000),1,0)</f>
        <v>1</v>
      </c>
      <c r="L342" s="55">
        <f t="shared" ref="L342:L380" si="172">IF(AND($G342&gt;=1000,$G342&lt;1500),1,0)</f>
        <v>0</v>
      </c>
      <c r="M342" s="55">
        <f t="shared" ref="M342:M380" si="173">IF(AND($G342&gt;=1500,$G342&lt;2000),1,0)</f>
        <v>0</v>
      </c>
      <c r="N342" s="55">
        <f t="shared" ref="N342:N380" si="174">IF(AND($G342&gt;=2000,$G342&lt;3000),1,0)</f>
        <v>0</v>
      </c>
      <c r="O342" s="55">
        <f t="shared" ref="O342:O380" si="175">IF($G342&gt;=3000,1,0)</f>
        <v>0</v>
      </c>
      <c r="P342" s="55">
        <f t="shared" ref="P342:P374" si="176">+E342</f>
        <v>1</v>
      </c>
      <c r="Q342" s="89">
        <v>0</v>
      </c>
      <c r="R342" s="89"/>
      <c r="S342" s="128"/>
      <c r="T342" s="87"/>
      <c r="U342" s="87"/>
      <c r="V342" s="74"/>
      <c r="W342" s="102"/>
      <c r="X342" s="38"/>
      <c r="Z342" s="75"/>
      <c r="AA342" s="78"/>
      <c r="AB342" s="57"/>
    </row>
    <row r="343" spans="1:38" ht="30" customHeight="1">
      <c r="A343" s="79"/>
      <c r="B343" s="79">
        <f>IF(C343="","",COUNTA($C$342:$C343))</f>
        <v>2</v>
      </c>
      <c r="C343" s="97" t="s">
        <v>293</v>
      </c>
      <c r="D343" s="81"/>
      <c r="E343" s="81">
        <f t="shared" si="170"/>
        <v>1</v>
      </c>
      <c r="F343" s="81">
        <f t="shared" si="166"/>
        <v>1</v>
      </c>
      <c r="G343" s="118">
        <v>1530</v>
      </c>
      <c r="H343" s="119">
        <v>9.3369999999999997</v>
      </c>
      <c r="I343" s="118">
        <v>51</v>
      </c>
      <c r="J343" s="55">
        <f t="shared" ref="J343:J374" si="177">IF(AND(0&lt;$G343, G343&lt;=500),1,0)</f>
        <v>0</v>
      </c>
      <c r="K343" s="55">
        <f t="shared" si="171"/>
        <v>0</v>
      </c>
      <c r="L343" s="55">
        <f t="shared" si="172"/>
        <v>0</v>
      </c>
      <c r="M343" s="55">
        <f t="shared" si="173"/>
        <v>1</v>
      </c>
      <c r="N343" s="55">
        <f t="shared" si="174"/>
        <v>0</v>
      </c>
      <c r="O343" s="55">
        <f t="shared" si="175"/>
        <v>0</v>
      </c>
      <c r="P343" s="55">
        <f t="shared" si="176"/>
        <v>1</v>
      </c>
      <c r="Q343" s="89">
        <v>0</v>
      </c>
      <c r="R343" s="89"/>
      <c r="S343" s="128"/>
      <c r="T343" s="87"/>
      <c r="U343" s="87"/>
      <c r="V343" s="74"/>
      <c r="W343" s="102"/>
      <c r="X343" s="38"/>
      <c r="Z343" s="75"/>
      <c r="AA343" s="78"/>
      <c r="AB343" s="57"/>
    </row>
    <row r="344" spans="1:38" ht="30" customHeight="1">
      <c r="A344" s="79"/>
      <c r="B344" s="79">
        <f>IF(C344="","",COUNTA($C$342:$C344))</f>
        <v>3</v>
      </c>
      <c r="C344" s="97" t="s">
        <v>294</v>
      </c>
      <c r="D344" s="81"/>
      <c r="E344" s="81">
        <f t="shared" si="170"/>
        <v>1</v>
      </c>
      <c r="F344" s="81">
        <f t="shared" si="166"/>
        <v>1</v>
      </c>
      <c r="G344" s="118">
        <v>812</v>
      </c>
      <c r="H344" s="119">
        <v>3.4399999999999995</v>
      </c>
      <c r="I344" s="118">
        <v>20</v>
      </c>
      <c r="J344" s="55">
        <f t="shared" si="177"/>
        <v>0</v>
      </c>
      <c r="K344" s="55">
        <f t="shared" si="171"/>
        <v>1</v>
      </c>
      <c r="L344" s="55">
        <f t="shared" si="172"/>
        <v>0</v>
      </c>
      <c r="M344" s="55">
        <f t="shared" si="173"/>
        <v>0</v>
      </c>
      <c r="N344" s="55">
        <f t="shared" si="174"/>
        <v>0</v>
      </c>
      <c r="O344" s="55">
        <f t="shared" si="175"/>
        <v>0</v>
      </c>
      <c r="P344" s="55">
        <f t="shared" si="176"/>
        <v>1</v>
      </c>
      <c r="Q344" s="55">
        <v>0</v>
      </c>
      <c r="R344" s="55"/>
      <c r="S344" s="52"/>
      <c r="T344" s="53"/>
      <c r="U344" s="53"/>
      <c r="V344" s="38"/>
      <c r="W344" s="74"/>
      <c r="X344" s="86"/>
      <c r="Z344" s="55">
        <v>1</v>
      </c>
      <c r="AA344" s="56"/>
      <c r="AB344" s="57"/>
    </row>
    <row r="345" spans="1:38" ht="30" customHeight="1">
      <c r="A345" s="79"/>
      <c r="B345" s="79">
        <f>IF(C345="","",COUNTA($C$342:$C345))</f>
        <v>4</v>
      </c>
      <c r="C345" s="97" t="s">
        <v>295</v>
      </c>
      <c r="D345" s="81"/>
      <c r="E345" s="81">
        <f t="shared" si="170"/>
        <v>1</v>
      </c>
      <c r="F345" s="81">
        <f t="shared" si="166"/>
        <v>1</v>
      </c>
      <c r="G345" s="118">
        <v>621</v>
      </c>
      <c r="H345" s="119">
        <v>2.2359999999999998</v>
      </c>
      <c r="I345" s="118">
        <v>13</v>
      </c>
      <c r="J345" s="55">
        <f t="shared" si="177"/>
        <v>0</v>
      </c>
      <c r="K345" s="55">
        <f t="shared" si="171"/>
        <v>1</v>
      </c>
      <c r="L345" s="55">
        <f t="shared" si="172"/>
        <v>0</v>
      </c>
      <c r="M345" s="55">
        <f t="shared" si="173"/>
        <v>0</v>
      </c>
      <c r="N345" s="55">
        <f t="shared" si="174"/>
        <v>0</v>
      </c>
      <c r="O345" s="55">
        <f t="shared" si="175"/>
        <v>0</v>
      </c>
      <c r="P345" s="55">
        <f t="shared" si="176"/>
        <v>1</v>
      </c>
      <c r="Q345" s="55">
        <v>0</v>
      </c>
      <c r="R345" s="55"/>
      <c r="S345" s="52"/>
      <c r="T345" s="53"/>
      <c r="U345" s="53"/>
      <c r="V345" s="38"/>
      <c r="W345" s="74"/>
      <c r="X345" s="86"/>
      <c r="Z345" s="55">
        <v>1</v>
      </c>
      <c r="AA345" s="56"/>
      <c r="AB345" s="57"/>
    </row>
    <row r="346" spans="1:38" ht="30" customHeight="1">
      <c r="A346" s="79"/>
      <c r="B346" s="79">
        <f>IF(C346="","",COUNTA($C$342:$C346))</f>
        <v>5</v>
      </c>
      <c r="C346" s="97" t="s">
        <v>296</v>
      </c>
      <c r="D346" s="81"/>
      <c r="E346" s="81">
        <f t="shared" si="170"/>
        <v>1</v>
      </c>
      <c r="F346" s="81">
        <f t="shared" si="166"/>
        <v>1</v>
      </c>
      <c r="G346" s="118">
        <v>1300</v>
      </c>
      <c r="H346" s="119">
        <v>5.5039999999999996</v>
      </c>
      <c r="I346" s="118">
        <v>32</v>
      </c>
      <c r="J346" s="55">
        <f t="shared" si="177"/>
        <v>0</v>
      </c>
      <c r="K346" s="55">
        <f t="shared" si="171"/>
        <v>0</v>
      </c>
      <c r="L346" s="55">
        <f t="shared" si="172"/>
        <v>1</v>
      </c>
      <c r="M346" s="55">
        <f t="shared" si="173"/>
        <v>0</v>
      </c>
      <c r="N346" s="55">
        <f t="shared" si="174"/>
        <v>0</v>
      </c>
      <c r="O346" s="55">
        <f t="shared" si="175"/>
        <v>0</v>
      </c>
      <c r="P346" s="55">
        <f t="shared" si="176"/>
        <v>1</v>
      </c>
      <c r="Q346" s="55">
        <v>0</v>
      </c>
      <c r="R346" s="55"/>
      <c r="S346" s="52"/>
      <c r="T346" s="53"/>
      <c r="U346" s="53"/>
      <c r="V346" s="38"/>
      <c r="W346" s="74"/>
      <c r="X346" s="86"/>
      <c r="Z346" s="55">
        <v>1</v>
      </c>
      <c r="AA346" s="56"/>
      <c r="AB346" s="57"/>
    </row>
    <row r="347" spans="1:38" s="58" customFormat="1" ht="30" customHeight="1">
      <c r="A347" s="79"/>
      <c r="B347" s="79">
        <f>IF(C347="","",COUNTA($C$342:$C347))</f>
        <v>6</v>
      </c>
      <c r="C347" s="97" t="s">
        <v>297</v>
      </c>
      <c r="D347" s="81"/>
      <c r="E347" s="81">
        <f t="shared" si="170"/>
        <v>1</v>
      </c>
      <c r="F347" s="81">
        <f t="shared" si="166"/>
        <v>1</v>
      </c>
      <c r="G347" s="118">
        <v>290</v>
      </c>
      <c r="H347" s="119">
        <v>1.5479999999999998</v>
      </c>
      <c r="I347" s="118">
        <v>9</v>
      </c>
      <c r="J347" s="55">
        <f t="shared" si="177"/>
        <v>1</v>
      </c>
      <c r="K347" s="55">
        <f t="shared" si="171"/>
        <v>0</v>
      </c>
      <c r="L347" s="55">
        <f t="shared" si="172"/>
        <v>0</v>
      </c>
      <c r="M347" s="55">
        <f t="shared" si="173"/>
        <v>0</v>
      </c>
      <c r="N347" s="55">
        <f t="shared" si="174"/>
        <v>0</v>
      </c>
      <c r="O347" s="55">
        <f t="shared" si="175"/>
        <v>0</v>
      </c>
      <c r="P347" s="55">
        <f t="shared" si="176"/>
        <v>1</v>
      </c>
      <c r="Q347" s="55"/>
      <c r="R347" s="52"/>
      <c r="S347" s="52"/>
      <c r="T347" s="53"/>
      <c r="U347" s="53"/>
      <c r="V347" s="38"/>
      <c r="W347" s="29"/>
      <c r="X347" s="18"/>
      <c r="Y347" s="2"/>
      <c r="Z347" s="55"/>
      <c r="AA347" s="56"/>
      <c r="AB347" s="57"/>
      <c r="AC347" s="2"/>
      <c r="AD347" s="2"/>
      <c r="AE347" s="2"/>
      <c r="AF347" s="2"/>
      <c r="AG347" s="2"/>
      <c r="AH347" s="2"/>
      <c r="AI347" s="2"/>
      <c r="AJ347" s="2"/>
      <c r="AK347" s="2"/>
      <c r="AL347" s="2"/>
    </row>
    <row r="348" spans="1:38" ht="30" customHeight="1">
      <c r="A348" s="79"/>
      <c r="B348" s="79">
        <f>IF(C348="","",COUNTA($C$342:$C348))</f>
        <v>7</v>
      </c>
      <c r="C348" s="97" t="s">
        <v>298</v>
      </c>
      <c r="D348" s="81"/>
      <c r="E348" s="81">
        <f t="shared" si="170"/>
        <v>1</v>
      </c>
      <c r="F348" s="81">
        <f t="shared" si="166"/>
        <v>1</v>
      </c>
      <c r="G348" s="118">
        <v>745</v>
      </c>
      <c r="H348" s="119">
        <v>3.2679999999999998</v>
      </c>
      <c r="I348" s="118">
        <v>19</v>
      </c>
      <c r="J348" s="55">
        <f t="shared" si="177"/>
        <v>0</v>
      </c>
      <c r="K348" s="55">
        <f t="shared" si="171"/>
        <v>1</v>
      </c>
      <c r="L348" s="55">
        <f t="shared" si="172"/>
        <v>0</v>
      </c>
      <c r="M348" s="55">
        <f t="shared" si="173"/>
        <v>0</v>
      </c>
      <c r="N348" s="55">
        <f t="shared" si="174"/>
        <v>0</v>
      </c>
      <c r="O348" s="55">
        <f t="shared" si="175"/>
        <v>0</v>
      </c>
      <c r="P348" s="55">
        <f t="shared" si="176"/>
        <v>1</v>
      </c>
      <c r="Q348" s="89">
        <v>0</v>
      </c>
      <c r="R348" s="89"/>
      <c r="S348" s="128"/>
      <c r="T348" s="87"/>
      <c r="U348" s="87"/>
      <c r="V348" s="74"/>
      <c r="W348" s="102"/>
      <c r="X348" s="38"/>
      <c r="Z348" s="75"/>
      <c r="AA348" s="78"/>
      <c r="AB348" s="57"/>
    </row>
    <row r="349" spans="1:38" ht="30" customHeight="1">
      <c r="A349" s="79"/>
      <c r="B349" s="79">
        <f>IF(C349="","",COUNTA($C$342:$C349))</f>
        <v>8</v>
      </c>
      <c r="C349" s="97" t="s">
        <v>299</v>
      </c>
      <c r="D349" s="81"/>
      <c r="E349" s="81">
        <f t="shared" si="170"/>
        <v>1</v>
      </c>
      <c r="F349" s="81">
        <f t="shared" si="166"/>
        <v>1</v>
      </c>
      <c r="G349" s="118">
        <v>316</v>
      </c>
      <c r="H349" s="119">
        <v>1.5479999999999998</v>
      </c>
      <c r="I349" s="118">
        <v>9</v>
      </c>
      <c r="J349" s="55">
        <f t="shared" si="177"/>
        <v>1</v>
      </c>
      <c r="K349" s="55">
        <f t="shared" si="171"/>
        <v>0</v>
      </c>
      <c r="L349" s="55">
        <f t="shared" si="172"/>
        <v>0</v>
      </c>
      <c r="M349" s="55">
        <f t="shared" si="173"/>
        <v>0</v>
      </c>
      <c r="N349" s="55">
        <f t="shared" si="174"/>
        <v>0</v>
      </c>
      <c r="O349" s="55">
        <f t="shared" si="175"/>
        <v>0</v>
      </c>
      <c r="P349" s="55">
        <f t="shared" si="176"/>
        <v>1</v>
      </c>
      <c r="Q349" s="55">
        <v>0</v>
      </c>
      <c r="R349" s="55"/>
      <c r="S349" s="52"/>
      <c r="T349" s="53"/>
      <c r="U349" s="53"/>
      <c r="V349" s="38"/>
      <c r="W349" s="74"/>
      <c r="X349" s="86"/>
      <c r="Z349" s="55">
        <v>1</v>
      </c>
      <c r="AA349" s="56"/>
      <c r="AB349" s="57"/>
    </row>
    <row r="350" spans="1:38" ht="30" customHeight="1">
      <c r="A350" s="79"/>
      <c r="B350" s="79">
        <f>IF(C350="","",COUNTA($C$342:$C350))</f>
        <v>9</v>
      </c>
      <c r="C350" s="97" t="s">
        <v>300</v>
      </c>
      <c r="D350" s="81"/>
      <c r="E350" s="81">
        <f t="shared" si="170"/>
        <v>1</v>
      </c>
      <c r="F350" s="81">
        <f t="shared" si="166"/>
        <v>1</v>
      </c>
      <c r="G350" s="118">
        <v>426</v>
      </c>
      <c r="H350" s="119">
        <v>2.2359999999999998</v>
      </c>
      <c r="I350" s="118">
        <v>13</v>
      </c>
      <c r="J350" s="55">
        <f t="shared" si="177"/>
        <v>1</v>
      </c>
      <c r="K350" s="55">
        <f t="shared" si="171"/>
        <v>0</v>
      </c>
      <c r="L350" s="55">
        <f t="shared" si="172"/>
        <v>0</v>
      </c>
      <c r="M350" s="55">
        <f t="shared" si="173"/>
        <v>0</v>
      </c>
      <c r="N350" s="55">
        <f t="shared" si="174"/>
        <v>0</v>
      </c>
      <c r="O350" s="55">
        <f t="shared" si="175"/>
        <v>0</v>
      </c>
      <c r="P350" s="55">
        <f t="shared" si="176"/>
        <v>1</v>
      </c>
      <c r="Q350" s="55">
        <v>0</v>
      </c>
      <c r="R350" s="55"/>
      <c r="S350" s="52"/>
      <c r="T350" s="53"/>
      <c r="U350" s="53"/>
      <c r="V350" s="38"/>
      <c r="W350" s="74"/>
      <c r="X350" s="86"/>
      <c r="Z350" s="55">
        <v>1</v>
      </c>
      <c r="AA350" s="56"/>
      <c r="AB350" s="57"/>
    </row>
    <row r="351" spans="1:38" ht="30" customHeight="1">
      <c r="A351" s="79"/>
      <c r="B351" s="79">
        <f>IF(C351="","",COUNTA($C$342:$C351))</f>
        <v>10</v>
      </c>
      <c r="C351" s="97" t="s">
        <v>301</v>
      </c>
      <c r="D351" s="81"/>
      <c r="E351" s="81">
        <f t="shared" si="170"/>
        <v>1</v>
      </c>
      <c r="F351" s="81">
        <f t="shared" si="166"/>
        <v>1</v>
      </c>
      <c r="G351" s="118">
        <v>578</v>
      </c>
      <c r="H351" s="119">
        <v>3.0959999999999996</v>
      </c>
      <c r="I351" s="118">
        <v>18</v>
      </c>
      <c r="J351" s="55">
        <f t="shared" si="177"/>
        <v>0</v>
      </c>
      <c r="K351" s="55">
        <f t="shared" si="171"/>
        <v>1</v>
      </c>
      <c r="L351" s="55">
        <f t="shared" si="172"/>
        <v>0</v>
      </c>
      <c r="M351" s="55">
        <f t="shared" si="173"/>
        <v>0</v>
      </c>
      <c r="N351" s="55">
        <f t="shared" si="174"/>
        <v>0</v>
      </c>
      <c r="O351" s="55">
        <f t="shared" si="175"/>
        <v>0</v>
      </c>
      <c r="P351" s="55">
        <f t="shared" si="176"/>
        <v>1</v>
      </c>
      <c r="Q351" s="55">
        <v>0</v>
      </c>
      <c r="R351" s="55"/>
      <c r="S351" s="52"/>
      <c r="T351" s="53"/>
      <c r="U351" s="53"/>
      <c r="V351" s="38"/>
      <c r="W351" s="74"/>
      <c r="X351" s="86"/>
      <c r="Z351" s="55">
        <v>1</v>
      </c>
      <c r="AA351" s="56"/>
      <c r="AB351" s="57"/>
    </row>
    <row r="352" spans="1:38" s="58" customFormat="1" ht="30" customHeight="1">
      <c r="A352" s="79"/>
      <c r="B352" s="79">
        <f>IF(C352="","",COUNTA($C$342:$C352))</f>
        <v>11</v>
      </c>
      <c r="C352" s="97" t="s">
        <v>302</v>
      </c>
      <c r="D352" s="81"/>
      <c r="E352" s="81">
        <f t="shared" si="170"/>
        <v>1</v>
      </c>
      <c r="F352" s="81">
        <f t="shared" si="166"/>
        <v>1</v>
      </c>
      <c r="G352" s="118">
        <v>976</v>
      </c>
      <c r="H352" s="119">
        <v>5.5039999999999996</v>
      </c>
      <c r="I352" s="118">
        <v>32</v>
      </c>
      <c r="J352" s="55">
        <f t="shared" si="177"/>
        <v>0</v>
      </c>
      <c r="K352" s="55">
        <f t="shared" si="171"/>
        <v>1</v>
      </c>
      <c r="L352" s="55">
        <f t="shared" si="172"/>
        <v>0</v>
      </c>
      <c r="M352" s="55">
        <f t="shared" si="173"/>
        <v>0</v>
      </c>
      <c r="N352" s="55">
        <f t="shared" si="174"/>
        <v>0</v>
      </c>
      <c r="O352" s="55">
        <f t="shared" si="175"/>
        <v>0</v>
      </c>
      <c r="P352" s="55">
        <f t="shared" si="176"/>
        <v>1</v>
      </c>
      <c r="Q352" s="55"/>
      <c r="R352" s="52"/>
      <c r="S352" s="52"/>
      <c r="T352" s="53"/>
      <c r="U352" s="53"/>
      <c r="V352" s="38"/>
      <c r="W352" s="29"/>
      <c r="X352" s="18"/>
      <c r="Y352" s="2"/>
      <c r="Z352" s="55"/>
      <c r="AA352" s="56"/>
      <c r="AB352" s="57"/>
      <c r="AC352" s="2"/>
      <c r="AD352" s="2"/>
      <c r="AE352" s="2"/>
      <c r="AF352" s="2"/>
      <c r="AG352" s="2"/>
      <c r="AH352" s="2"/>
      <c r="AI352" s="2"/>
      <c r="AJ352" s="2"/>
      <c r="AK352" s="2"/>
      <c r="AL352" s="2"/>
    </row>
    <row r="353" spans="1:38" ht="30" customHeight="1">
      <c r="A353" s="79"/>
      <c r="B353" s="79">
        <f>IF(C353="","",COUNTA($C$342:$C353))</f>
        <v>12</v>
      </c>
      <c r="C353" s="97" t="s">
        <v>303</v>
      </c>
      <c r="D353" s="81"/>
      <c r="E353" s="81">
        <f t="shared" si="170"/>
        <v>1</v>
      </c>
      <c r="F353" s="81">
        <f t="shared" si="166"/>
        <v>1</v>
      </c>
      <c r="G353" s="118">
        <v>1241</v>
      </c>
      <c r="H353" s="119">
        <v>5.5039999999999996</v>
      </c>
      <c r="I353" s="118">
        <v>32</v>
      </c>
      <c r="J353" s="55">
        <f t="shared" si="177"/>
        <v>0</v>
      </c>
      <c r="K353" s="55">
        <f t="shared" si="171"/>
        <v>0</v>
      </c>
      <c r="L353" s="55">
        <f t="shared" si="172"/>
        <v>1</v>
      </c>
      <c r="M353" s="55">
        <f t="shared" si="173"/>
        <v>0</v>
      </c>
      <c r="N353" s="55">
        <f t="shared" si="174"/>
        <v>0</v>
      </c>
      <c r="O353" s="55">
        <f t="shared" si="175"/>
        <v>0</v>
      </c>
      <c r="P353" s="55">
        <f t="shared" si="176"/>
        <v>1</v>
      </c>
      <c r="Q353" s="89">
        <v>0</v>
      </c>
      <c r="R353" s="89"/>
      <c r="S353" s="128"/>
      <c r="T353" s="87"/>
      <c r="U353" s="87"/>
      <c r="V353" s="74"/>
      <c r="W353" s="102"/>
      <c r="X353" s="38"/>
      <c r="Z353" s="75"/>
      <c r="AA353" s="78"/>
      <c r="AB353" s="57"/>
    </row>
    <row r="354" spans="1:38" ht="30" customHeight="1">
      <c r="A354" s="79"/>
      <c r="B354" s="79">
        <f>IF(C354="","",COUNTA($C$342:$C354))</f>
        <v>13</v>
      </c>
      <c r="C354" s="97" t="s">
        <v>304</v>
      </c>
      <c r="D354" s="81"/>
      <c r="E354" s="81">
        <f t="shared" si="170"/>
        <v>1</v>
      </c>
      <c r="F354" s="81">
        <f t="shared" si="166"/>
        <v>1</v>
      </c>
      <c r="G354" s="118">
        <v>551</v>
      </c>
      <c r="H354" s="119">
        <v>4.7519999999999998</v>
      </c>
      <c r="I354" s="118">
        <v>28</v>
      </c>
      <c r="J354" s="55">
        <f t="shared" si="177"/>
        <v>0</v>
      </c>
      <c r="K354" s="55">
        <f t="shared" si="171"/>
        <v>1</v>
      </c>
      <c r="L354" s="55">
        <f t="shared" si="172"/>
        <v>0</v>
      </c>
      <c r="M354" s="55">
        <f t="shared" si="173"/>
        <v>0</v>
      </c>
      <c r="N354" s="55">
        <f t="shared" si="174"/>
        <v>0</v>
      </c>
      <c r="O354" s="55">
        <f t="shared" si="175"/>
        <v>0</v>
      </c>
      <c r="P354" s="55">
        <f t="shared" si="176"/>
        <v>1</v>
      </c>
      <c r="Q354" s="55">
        <v>0</v>
      </c>
      <c r="R354" s="55"/>
      <c r="S354" s="52"/>
      <c r="T354" s="53"/>
      <c r="U354" s="53"/>
      <c r="V354" s="38"/>
      <c r="W354" s="74"/>
      <c r="X354" s="86"/>
      <c r="Z354" s="55">
        <v>1</v>
      </c>
      <c r="AA354" s="56"/>
      <c r="AB354" s="57"/>
    </row>
    <row r="355" spans="1:38" ht="30" customHeight="1">
      <c r="A355" s="79"/>
      <c r="B355" s="79">
        <f>IF(C355="","",COUNTA($C$342:$C355))</f>
        <v>14</v>
      </c>
      <c r="C355" s="97" t="s">
        <v>305</v>
      </c>
      <c r="D355" s="81"/>
      <c r="E355" s="81">
        <f t="shared" si="170"/>
        <v>1</v>
      </c>
      <c r="F355" s="81">
        <f t="shared" si="166"/>
        <v>1</v>
      </c>
      <c r="G355" s="118">
        <v>1523</v>
      </c>
      <c r="H355" s="119">
        <v>12.824999999999999</v>
      </c>
      <c r="I355" s="118">
        <v>45</v>
      </c>
      <c r="J355" s="55">
        <f t="shared" si="177"/>
        <v>0</v>
      </c>
      <c r="K355" s="55">
        <f t="shared" si="171"/>
        <v>0</v>
      </c>
      <c r="L355" s="55">
        <f t="shared" si="172"/>
        <v>0</v>
      </c>
      <c r="M355" s="55">
        <f t="shared" si="173"/>
        <v>1</v>
      </c>
      <c r="N355" s="55">
        <f t="shared" si="174"/>
        <v>0</v>
      </c>
      <c r="O355" s="55">
        <f t="shared" si="175"/>
        <v>0</v>
      </c>
      <c r="P355" s="55">
        <f t="shared" si="176"/>
        <v>1</v>
      </c>
      <c r="Q355" s="55">
        <v>0</v>
      </c>
      <c r="R355" s="55"/>
      <c r="S355" s="52"/>
      <c r="T355" s="53"/>
      <c r="U355" s="53"/>
      <c r="V355" s="38"/>
      <c r="W355" s="74"/>
      <c r="X355" s="86"/>
      <c r="Z355" s="55">
        <v>1</v>
      </c>
      <c r="AA355" s="56"/>
      <c r="AB355" s="57"/>
    </row>
    <row r="356" spans="1:38" ht="30" customHeight="1">
      <c r="A356" s="79"/>
      <c r="B356" s="79">
        <f>IF(C356="","",COUNTA($C$342:$C356))</f>
        <v>15</v>
      </c>
      <c r="C356" s="97" t="s">
        <v>306</v>
      </c>
      <c r="D356" s="81"/>
      <c r="E356" s="81">
        <f t="shared" si="170"/>
        <v>1</v>
      </c>
      <c r="F356" s="81">
        <f t="shared" si="166"/>
        <v>1</v>
      </c>
      <c r="G356" s="118">
        <v>2225</v>
      </c>
      <c r="H356" s="119">
        <v>18.558999999999997</v>
      </c>
      <c r="I356" s="118">
        <v>100</v>
      </c>
      <c r="J356" s="55">
        <f t="shared" si="177"/>
        <v>0</v>
      </c>
      <c r="K356" s="55">
        <f t="shared" si="171"/>
        <v>0</v>
      </c>
      <c r="L356" s="55">
        <f t="shared" si="172"/>
        <v>0</v>
      </c>
      <c r="M356" s="55">
        <f t="shared" si="173"/>
        <v>0</v>
      </c>
      <c r="N356" s="55">
        <f t="shared" si="174"/>
        <v>1</v>
      </c>
      <c r="O356" s="55">
        <f t="shared" si="175"/>
        <v>0</v>
      </c>
      <c r="P356" s="55">
        <f t="shared" si="176"/>
        <v>1</v>
      </c>
      <c r="Q356" s="55">
        <v>0</v>
      </c>
      <c r="R356" s="55"/>
      <c r="S356" s="52"/>
      <c r="T356" s="53"/>
      <c r="U356" s="53"/>
      <c r="V356" s="38"/>
      <c r="W356" s="74"/>
      <c r="X356" s="86"/>
      <c r="Z356" s="55">
        <v>1</v>
      </c>
      <c r="AA356" s="56"/>
      <c r="AB356" s="57"/>
    </row>
    <row r="357" spans="1:38" s="58" customFormat="1" ht="30" customHeight="1">
      <c r="A357" s="79"/>
      <c r="B357" s="79">
        <f>IF(C357="","",COUNTA($C$342:$C357))</f>
        <v>16</v>
      </c>
      <c r="C357" s="97" t="s">
        <v>307</v>
      </c>
      <c r="D357" s="81"/>
      <c r="E357" s="81">
        <f t="shared" si="170"/>
        <v>1</v>
      </c>
      <c r="F357" s="81">
        <f t="shared" si="166"/>
        <v>1</v>
      </c>
      <c r="G357" s="118">
        <v>1615</v>
      </c>
      <c r="H357" s="119">
        <v>10.107999999999999</v>
      </c>
      <c r="I357" s="118">
        <v>64</v>
      </c>
      <c r="J357" s="55">
        <f t="shared" si="177"/>
        <v>0</v>
      </c>
      <c r="K357" s="55">
        <f t="shared" si="171"/>
        <v>0</v>
      </c>
      <c r="L357" s="55">
        <f t="shared" si="172"/>
        <v>0</v>
      </c>
      <c r="M357" s="55">
        <f t="shared" si="173"/>
        <v>1</v>
      </c>
      <c r="N357" s="55">
        <f t="shared" si="174"/>
        <v>0</v>
      </c>
      <c r="O357" s="55">
        <f t="shared" si="175"/>
        <v>0</v>
      </c>
      <c r="P357" s="55">
        <f t="shared" si="176"/>
        <v>1</v>
      </c>
      <c r="Q357" s="55"/>
      <c r="R357" s="52"/>
      <c r="S357" s="52"/>
      <c r="T357" s="53"/>
      <c r="U357" s="53"/>
      <c r="V357" s="38"/>
      <c r="W357" s="29"/>
      <c r="X357" s="18"/>
      <c r="Y357" s="2"/>
      <c r="Z357" s="55"/>
      <c r="AA357" s="56"/>
      <c r="AB357" s="57"/>
      <c r="AC357" s="2"/>
      <c r="AD357" s="2"/>
      <c r="AE357" s="2"/>
      <c r="AF357" s="2"/>
      <c r="AG357" s="2"/>
      <c r="AH357" s="2"/>
      <c r="AI357" s="2"/>
      <c r="AJ357" s="2"/>
      <c r="AK357" s="2"/>
      <c r="AL357" s="2"/>
    </row>
    <row r="358" spans="1:38" ht="30" customHeight="1">
      <c r="A358" s="79"/>
      <c r="B358" s="79">
        <f>IF(C358="","",COUNTA($C$342:$C358))</f>
        <v>17</v>
      </c>
      <c r="C358" s="97" t="s">
        <v>308</v>
      </c>
      <c r="D358" s="81"/>
      <c r="E358" s="81">
        <f t="shared" si="170"/>
        <v>1</v>
      </c>
      <c r="F358" s="81">
        <f t="shared" si="166"/>
        <v>1</v>
      </c>
      <c r="G358" s="118">
        <v>1881</v>
      </c>
      <c r="H358" s="119">
        <v>13.697999999999999</v>
      </c>
      <c r="I358" s="118">
        <v>82</v>
      </c>
      <c r="J358" s="55">
        <f t="shared" si="177"/>
        <v>0</v>
      </c>
      <c r="K358" s="55">
        <f t="shared" si="171"/>
        <v>0</v>
      </c>
      <c r="L358" s="55">
        <f t="shared" si="172"/>
        <v>0</v>
      </c>
      <c r="M358" s="55">
        <f t="shared" si="173"/>
        <v>1</v>
      </c>
      <c r="N358" s="55">
        <f t="shared" si="174"/>
        <v>0</v>
      </c>
      <c r="O358" s="55">
        <f t="shared" si="175"/>
        <v>0</v>
      </c>
      <c r="P358" s="55">
        <f t="shared" si="176"/>
        <v>1</v>
      </c>
      <c r="Q358" s="89">
        <v>0</v>
      </c>
      <c r="R358" s="89"/>
      <c r="S358" s="128"/>
      <c r="T358" s="87"/>
      <c r="U358" s="87"/>
      <c r="V358" s="74"/>
      <c r="W358" s="102"/>
      <c r="X358" s="38"/>
      <c r="Z358" s="75"/>
      <c r="AA358" s="78"/>
      <c r="AB358" s="57"/>
    </row>
    <row r="359" spans="1:38" ht="30" customHeight="1">
      <c r="A359" s="79"/>
      <c r="B359" s="79">
        <f>IF(C359="","",COUNTA($C$342:$C359))</f>
        <v>18</v>
      </c>
      <c r="C359" s="97" t="s">
        <v>309</v>
      </c>
      <c r="D359" s="81"/>
      <c r="E359" s="81">
        <f t="shared" si="170"/>
        <v>1</v>
      </c>
      <c r="F359" s="81">
        <f t="shared" si="166"/>
        <v>1</v>
      </c>
      <c r="G359" s="118">
        <v>2193</v>
      </c>
      <c r="H359" s="119">
        <v>12.751999999999999</v>
      </c>
      <c r="I359" s="118">
        <v>61</v>
      </c>
      <c r="J359" s="55">
        <f t="shared" si="177"/>
        <v>0</v>
      </c>
      <c r="K359" s="55">
        <f t="shared" si="171"/>
        <v>0</v>
      </c>
      <c r="L359" s="55">
        <f t="shared" si="172"/>
        <v>0</v>
      </c>
      <c r="M359" s="55">
        <f t="shared" si="173"/>
        <v>0</v>
      </c>
      <c r="N359" s="55">
        <f t="shared" si="174"/>
        <v>1</v>
      </c>
      <c r="O359" s="55">
        <f t="shared" si="175"/>
        <v>0</v>
      </c>
      <c r="P359" s="55">
        <f t="shared" si="176"/>
        <v>1</v>
      </c>
      <c r="Q359" s="55">
        <v>0</v>
      </c>
      <c r="R359" s="55"/>
      <c r="S359" s="52"/>
      <c r="T359" s="53"/>
      <c r="U359" s="53"/>
      <c r="V359" s="38"/>
      <c r="W359" s="74"/>
      <c r="X359" s="86"/>
      <c r="Z359" s="55">
        <v>1</v>
      </c>
      <c r="AA359" s="56"/>
      <c r="AB359" s="57"/>
    </row>
    <row r="360" spans="1:38" ht="30" customHeight="1">
      <c r="A360" s="79"/>
      <c r="B360" s="79">
        <f>IF(C360="","",COUNTA($C$342:$C360))</f>
        <v>19</v>
      </c>
      <c r="C360" s="97" t="s">
        <v>310</v>
      </c>
      <c r="D360" s="81"/>
      <c r="E360" s="81">
        <f t="shared" si="170"/>
        <v>1</v>
      </c>
      <c r="F360" s="81">
        <f t="shared" si="166"/>
        <v>1</v>
      </c>
      <c r="G360" s="118">
        <v>1948.8</v>
      </c>
      <c r="H360" s="119">
        <v>10.751999999999999</v>
      </c>
      <c r="I360" s="118">
        <v>52</v>
      </c>
      <c r="J360" s="55">
        <f t="shared" si="177"/>
        <v>0</v>
      </c>
      <c r="K360" s="55">
        <f t="shared" si="171"/>
        <v>0</v>
      </c>
      <c r="L360" s="55">
        <f t="shared" si="172"/>
        <v>0</v>
      </c>
      <c r="M360" s="55">
        <f t="shared" si="173"/>
        <v>1</v>
      </c>
      <c r="N360" s="55">
        <f t="shared" si="174"/>
        <v>0</v>
      </c>
      <c r="O360" s="55">
        <f t="shared" si="175"/>
        <v>0</v>
      </c>
      <c r="P360" s="55">
        <f t="shared" si="176"/>
        <v>1</v>
      </c>
      <c r="Q360" s="55">
        <v>0</v>
      </c>
      <c r="R360" s="55"/>
      <c r="S360" s="52"/>
      <c r="T360" s="53"/>
      <c r="U360" s="53"/>
      <c r="V360" s="38"/>
      <c r="W360" s="74"/>
      <c r="X360" s="86"/>
      <c r="Z360" s="55">
        <v>1</v>
      </c>
      <c r="AA360" s="56"/>
      <c r="AB360" s="57"/>
    </row>
    <row r="361" spans="1:38" ht="30" customHeight="1">
      <c r="A361" s="79"/>
      <c r="B361" s="79">
        <f>IF(C361="","",COUNTA($C$342:$C361))</f>
        <v>20</v>
      </c>
      <c r="C361" s="97" t="s">
        <v>311</v>
      </c>
      <c r="D361" s="81"/>
      <c r="E361" s="81">
        <f t="shared" si="170"/>
        <v>1</v>
      </c>
      <c r="F361" s="81">
        <f t="shared" si="166"/>
        <v>1</v>
      </c>
      <c r="G361" s="118">
        <v>2431</v>
      </c>
      <c r="H361" s="119">
        <v>14.305</v>
      </c>
      <c r="I361" s="118">
        <v>72</v>
      </c>
      <c r="J361" s="55">
        <f t="shared" si="177"/>
        <v>0</v>
      </c>
      <c r="K361" s="55">
        <f t="shared" si="171"/>
        <v>0</v>
      </c>
      <c r="L361" s="55">
        <f t="shared" si="172"/>
        <v>0</v>
      </c>
      <c r="M361" s="55">
        <f t="shared" si="173"/>
        <v>0</v>
      </c>
      <c r="N361" s="55">
        <f t="shared" si="174"/>
        <v>1</v>
      </c>
      <c r="O361" s="55">
        <f t="shared" si="175"/>
        <v>0</v>
      </c>
      <c r="P361" s="55">
        <f t="shared" si="176"/>
        <v>1</v>
      </c>
      <c r="Q361" s="55">
        <v>0</v>
      </c>
      <c r="R361" s="55"/>
      <c r="S361" s="52"/>
      <c r="T361" s="53"/>
      <c r="U361" s="53"/>
      <c r="V361" s="38"/>
      <c r="W361" s="74"/>
      <c r="X361" s="86"/>
      <c r="Z361" s="55">
        <v>1</v>
      </c>
      <c r="AA361" s="56"/>
      <c r="AB361" s="57"/>
    </row>
    <row r="362" spans="1:38" s="58" customFormat="1" ht="30" customHeight="1">
      <c r="A362" s="79"/>
      <c r="B362" s="79">
        <f>IF(C362="","",COUNTA($C$342:$C362))</f>
        <v>21</v>
      </c>
      <c r="C362" s="97" t="s">
        <v>312</v>
      </c>
      <c r="D362" s="81"/>
      <c r="E362" s="81">
        <f t="shared" si="170"/>
        <v>1</v>
      </c>
      <c r="F362" s="81">
        <f t="shared" si="166"/>
        <v>1</v>
      </c>
      <c r="G362" s="118">
        <v>2925.3</v>
      </c>
      <c r="H362" s="119">
        <v>16.192</v>
      </c>
      <c r="I362" s="118">
        <v>81</v>
      </c>
      <c r="J362" s="55">
        <f t="shared" si="177"/>
        <v>0</v>
      </c>
      <c r="K362" s="55">
        <f t="shared" si="171"/>
        <v>0</v>
      </c>
      <c r="L362" s="55">
        <f t="shared" si="172"/>
        <v>0</v>
      </c>
      <c r="M362" s="55">
        <f t="shared" si="173"/>
        <v>0</v>
      </c>
      <c r="N362" s="55">
        <f t="shared" si="174"/>
        <v>1</v>
      </c>
      <c r="O362" s="55">
        <f t="shared" si="175"/>
        <v>0</v>
      </c>
      <c r="P362" s="55">
        <f t="shared" si="176"/>
        <v>1</v>
      </c>
      <c r="Q362" s="55"/>
      <c r="R362" s="52"/>
      <c r="S362" s="52"/>
      <c r="T362" s="53"/>
      <c r="U362" s="53"/>
      <c r="V362" s="38"/>
      <c r="W362" s="29"/>
      <c r="X362" s="18"/>
      <c r="Y362" s="2"/>
      <c r="Z362" s="55"/>
      <c r="AA362" s="56"/>
      <c r="AB362" s="57"/>
      <c r="AC362" s="2"/>
      <c r="AD362" s="2"/>
      <c r="AE362" s="2"/>
      <c r="AF362" s="2"/>
      <c r="AG362" s="2"/>
      <c r="AH362" s="2"/>
      <c r="AI362" s="2"/>
      <c r="AJ362" s="2"/>
      <c r="AK362" s="2"/>
      <c r="AL362" s="2"/>
    </row>
    <row r="363" spans="1:38" ht="30" customHeight="1">
      <c r="A363" s="79"/>
      <c r="B363" s="79">
        <f>IF(C363="","",COUNTA($C$342:$C363))</f>
        <v>22</v>
      </c>
      <c r="C363" s="97" t="s">
        <v>313</v>
      </c>
      <c r="D363" s="81"/>
      <c r="E363" s="81">
        <f t="shared" si="170"/>
        <v>1</v>
      </c>
      <c r="F363" s="81">
        <f t="shared" si="166"/>
        <v>1</v>
      </c>
      <c r="G363" s="118">
        <v>1370.5</v>
      </c>
      <c r="H363" s="119">
        <v>8.9089999999999989</v>
      </c>
      <c r="I363" s="118">
        <v>38</v>
      </c>
      <c r="J363" s="55">
        <f t="shared" si="177"/>
        <v>0</v>
      </c>
      <c r="K363" s="55">
        <f t="shared" si="171"/>
        <v>0</v>
      </c>
      <c r="L363" s="55">
        <f t="shared" si="172"/>
        <v>1</v>
      </c>
      <c r="M363" s="55">
        <f t="shared" si="173"/>
        <v>0</v>
      </c>
      <c r="N363" s="55">
        <f t="shared" si="174"/>
        <v>0</v>
      </c>
      <c r="O363" s="55">
        <f t="shared" si="175"/>
        <v>0</v>
      </c>
      <c r="P363" s="55">
        <f t="shared" si="176"/>
        <v>1</v>
      </c>
      <c r="Q363" s="89">
        <v>0</v>
      </c>
      <c r="R363" s="89"/>
      <c r="S363" s="128"/>
      <c r="T363" s="87"/>
      <c r="U363" s="87"/>
      <c r="V363" s="74"/>
      <c r="W363" s="102"/>
      <c r="X363" s="38"/>
      <c r="Z363" s="75"/>
      <c r="AA363" s="78"/>
      <c r="AB363" s="57"/>
    </row>
    <row r="364" spans="1:38" ht="30" customHeight="1">
      <c r="A364" s="79"/>
      <c r="B364" s="79">
        <f>IF(C364="","",COUNTA($C$342:$C364))</f>
        <v>23</v>
      </c>
      <c r="C364" s="97" t="s">
        <v>314</v>
      </c>
      <c r="D364" s="81"/>
      <c r="E364" s="81">
        <f t="shared" si="170"/>
        <v>1</v>
      </c>
      <c r="F364" s="81">
        <f t="shared" si="166"/>
        <v>1</v>
      </c>
      <c r="G364" s="118">
        <v>1387.3</v>
      </c>
      <c r="H364" s="119">
        <v>6.9879999999999995</v>
      </c>
      <c r="I364" s="118">
        <v>38</v>
      </c>
      <c r="J364" s="55">
        <f t="shared" si="177"/>
        <v>0</v>
      </c>
      <c r="K364" s="55">
        <f t="shared" si="171"/>
        <v>0</v>
      </c>
      <c r="L364" s="55">
        <f t="shared" si="172"/>
        <v>1</v>
      </c>
      <c r="M364" s="55">
        <f t="shared" si="173"/>
        <v>0</v>
      </c>
      <c r="N364" s="55">
        <f t="shared" si="174"/>
        <v>0</v>
      </c>
      <c r="O364" s="55">
        <f t="shared" si="175"/>
        <v>0</v>
      </c>
      <c r="P364" s="55">
        <f t="shared" si="176"/>
        <v>1</v>
      </c>
      <c r="Q364" s="55">
        <v>0</v>
      </c>
      <c r="R364" s="55"/>
      <c r="S364" s="52"/>
      <c r="T364" s="53"/>
      <c r="U364" s="53"/>
      <c r="V364" s="38"/>
      <c r="W364" s="74"/>
      <c r="X364" s="86"/>
      <c r="Z364" s="55">
        <v>1</v>
      </c>
      <c r="AA364" s="56"/>
      <c r="AB364" s="57"/>
    </row>
    <row r="365" spans="1:38" ht="30" customHeight="1">
      <c r="A365" s="79"/>
      <c r="B365" s="79">
        <f>IF(C365="","",COUNTA($C$342:$C365))</f>
        <v>24</v>
      </c>
      <c r="C365" s="97" t="s">
        <v>315</v>
      </c>
      <c r="D365" s="81"/>
      <c r="E365" s="81">
        <f t="shared" si="170"/>
        <v>1</v>
      </c>
      <c r="F365" s="81">
        <f t="shared" si="166"/>
        <v>1</v>
      </c>
      <c r="G365" s="118">
        <v>3246.7</v>
      </c>
      <c r="H365" s="119">
        <v>17.202000000000002</v>
      </c>
      <c r="I365" s="118">
        <v>116</v>
      </c>
      <c r="J365" s="55">
        <f t="shared" si="177"/>
        <v>0</v>
      </c>
      <c r="K365" s="55">
        <f t="shared" si="171"/>
        <v>0</v>
      </c>
      <c r="L365" s="55">
        <f t="shared" si="172"/>
        <v>0</v>
      </c>
      <c r="M365" s="55">
        <f t="shared" si="173"/>
        <v>0</v>
      </c>
      <c r="N365" s="55">
        <f t="shared" si="174"/>
        <v>0</v>
      </c>
      <c r="O365" s="55">
        <f t="shared" si="175"/>
        <v>1</v>
      </c>
      <c r="P365" s="55">
        <f t="shared" si="176"/>
        <v>1</v>
      </c>
      <c r="Q365" s="55">
        <v>0</v>
      </c>
      <c r="R365" s="55"/>
      <c r="S365" s="52"/>
      <c r="T365" s="53"/>
      <c r="U365" s="53"/>
      <c r="V365" s="38"/>
      <c r="W365" s="74"/>
      <c r="X365" s="86"/>
      <c r="Z365" s="55">
        <v>1</v>
      </c>
      <c r="AA365" s="56"/>
      <c r="AB365" s="57"/>
    </row>
    <row r="366" spans="1:38" ht="30" customHeight="1">
      <c r="A366" s="79"/>
      <c r="B366" s="79">
        <f>IF(C366="","",COUNTA($C$342:$C366))</f>
        <v>25</v>
      </c>
      <c r="C366" s="97" t="s">
        <v>316</v>
      </c>
      <c r="D366" s="81"/>
      <c r="E366" s="81">
        <f t="shared" si="170"/>
        <v>1</v>
      </c>
      <c r="F366" s="81">
        <f t="shared" si="166"/>
        <v>1</v>
      </c>
      <c r="G366" s="118">
        <v>1604.5</v>
      </c>
      <c r="H366" s="119">
        <v>8.1229999999999993</v>
      </c>
      <c r="I366" s="118">
        <v>40</v>
      </c>
      <c r="J366" s="55">
        <f t="shared" si="177"/>
        <v>0</v>
      </c>
      <c r="K366" s="55">
        <f t="shared" si="171"/>
        <v>0</v>
      </c>
      <c r="L366" s="55">
        <f t="shared" si="172"/>
        <v>0</v>
      </c>
      <c r="M366" s="55">
        <f t="shared" si="173"/>
        <v>1</v>
      </c>
      <c r="N366" s="55">
        <f t="shared" si="174"/>
        <v>0</v>
      </c>
      <c r="O366" s="55">
        <f t="shared" si="175"/>
        <v>0</v>
      </c>
      <c r="P366" s="55">
        <f t="shared" si="176"/>
        <v>1</v>
      </c>
      <c r="Q366" s="55">
        <v>0</v>
      </c>
      <c r="R366" s="55"/>
      <c r="S366" s="52"/>
      <c r="T366" s="53"/>
      <c r="U366" s="53"/>
      <c r="V366" s="38"/>
      <c r="W366" s="74"/>
      <c r="X366" s="86"/>
      <c r="Z366" s="55">
        <v>1</v>
      </c>
      <c r="AA366" s="56"/>
      <c r="AB366" s="57"/>
    </row>
    <row r="367" spans="1:38" s="58" customFormat="1" ht="30" customHeight="1">
      <c r="A367" s="79"/>
      <c r="B367" s="79">
        <f>IF(C367="","",COUNTA($C$342:$C367))</f>
        <v>26</v>
      </c>
      <c r="C367" s="97" t="s">
        <v>317</v>
      </c>
      <c r="D367" s="81"/>
      <c r="E367" s="81">
        <f t="shared" si="170"/>
        <v>1</v>
      </c>
      <c r="F367" s="81">
        <f t="shared" si="166"/>
        <v>1</v>
      </c>
      <c r="G367" s="118">
        <v>990</v>
      </c>
      <c r="H367" s="119">
        <v>2.0190000000000001</v>
      </c>
      <c r="I367" s="118">
        <v>48</v>
      </c>
      <c r="J367" s="55">
        <f t="shared" si="177"/>
        <v>0</v>
      </c>
      <c r="K367" s="55">
        <f t="shared" si="171"/>
        <v>1</v>
      </c>
      <c r="L367" s="55">
        <f t="shared" si="172"/>
        <v>0</v>
      </c>
      <c r="M367" s="55">
        <f t="shared" si="173"/>
        <v>0</v>
      </c>
      <c r="N367" s="55">
        <f t="shared" si="174"/>
        <v>0</v>
      </c>
      <c r="O367" s="55">
        <f t="shared" si="175"/>
        <v>0</v>
      </c>
      <c r="P367" s="55">
        <f t="shared" si="176"/>
        <v>1</v>
      </c>
      <c r="Q367" s="55"/>
      <c r="R367" s="52"/>
      <c r="S367" s="52"/>
      <c r="T367" s="53"/>
      <c r="U367" s="53"/>
      <c r="V367" s="38"/>
      <c r="W367" s="29"/>
      <c r="X367" s="18"/>
      <c r="Y367" s="2"/>
      <c r="Z367" s="55"/>
      <c r="AA367" s="56"/>
      <c r="AB367" s="57"/>
      <c r="AC367" s="2"/>
      <c r="AD367" s="2"/>
      <c r="AE367" s="2"/>
      <c r="AF367" s="2"/>
      <c r="AG367" s="2"/>
      <c r="AH367" s="2"/>
      <c r="AI367" s="2"/>
      <c r="AJ367" s="2"/>
      <c r="AK367" s="2"/>
      <c r="AL367" s="2"/>
    </row>
    <row r="368" spans="1:38" ht="30" customHeight="1">
      <c r="A368" s="79"/>
      <c r="B368" s="79">
        <f>IF(C368="","",COUNTA($C$342:$C368))</f>
        <v>27</v>
      </c>
      <c r="C368" s="97" t="s">
        <v>318</v>
      </c>
      <c r="D368" s="81"/>
      <c r="E368" s="81">
        <f t="shared" si="170"/>
        <v>1</v>
      </c>
      <c r="F368" s="81">
        <f t="shared" si="166"/>
        <v>1</v>
      </c>
      <c r="G368" s="118">
        <v>302</v>
      </c>
      <c r="H368" s="119">
        <v>1.8919999999999999</v>
      </c>
      <c r="I368" s="118">
        <v>11</v>
      </c>
      <c r="J368" s="55">
        <f t="shared" si="177"/>
        <v>1</v>
      </c>
      <c r="K368" s="55">
        <f t="shared" si="171"/>
        <v>0</v>
      </c>
      <c r="L368" s="55">
        <f t="shared" si="172"/>
        <v>0</v>
      </c>
      <c r="M368" s="55">
        <f t="shared" si="173"/>
        <v>0</v>
      </c>
      <c r="N368" s="55">
        <f t="shared" si="174"/>
        <v>0</v>
      </c>
      <c r="O368" s="55">
        <f t="shared" si="175"/>
        <v>0</v>
      </c>
      <c r="P368" s="55">
        <f t="shared" si="176"/>
        <v>1</v>
      </c>
      <c r="Q368" s="89">
        <v>0</v>
      </c>
      <c r="R368" s="89"/>
      <c r="S368" s="128"/>
      <c r="T368" s="87"/>
      <c r="U368" s="87"/>
      <c r="V368" s="74"/>
      <c r="W368" s="102"/>
      <c r="X368" s="38"/>
      <c r="Z368" s="75"/>
      <c r="AA368" s="78"/>
      <c r="AB368" s="57"/>
    </row>
    <row r="369" spans="1:38" ht="30" customHeight="1">
      <c r="A369" s="79"/>
      <c r="B369" s="79">
        <f>IF(C369="","",COUNTA($C$342:$C369))</f>
        <v>28</v>
      </c>
      <c r="C369" s="97" t="s">
        <v>319</v>
      </c>
      <c r="D369" s="81"/>
      <c r="E369" s="81">
        <f t="shared" si="170"/>
        <v>1</v>
      </c>
      <c r="F369" s="81">
        <f t="shared" si="166"/>
        <v>1</v>
      </c>
      <c r="G369" s="118">
        <v>343</v>
      </c>
      <c r="H369" s="119">
        <v>1</v>
      </c>
      <c r="I369" s="118">
        <v>10</v>
      </c>
      <c r="J369" s="55">
        <f t="shared" si="177"/>
        <v>1</v>
      </c>
      <c r="K369" s="55">
        <f t="shared" si="171"/>
        <v>0</v>
      </c>
      <c r="L369" s="55">
        <f t="shared" si="172"/>
        <v>0</v>
      </c>
      <c r="M369" s="55">
        <f t="shared" si="173"/>
        <v>0</v>
      </c>
      <c r="N369" s="55">
        <f t="shared" si="174"/>
        <v>0</v>
      </c>
      <c r="O369" s="55">
        <f t="shared" si="175"/>
        <v>0</v>
      </c>
      <c r="P369" s="55">
        <f t="shared" si="176"/>
        <v>1</v>
      </c>
      <c r="Q369" s="55">
        <v>0</v>
      </c>
      <c r="R369" s="55"/>
      <c r="S369" s="52"/>
      <c r="T369" s="53"/>
      <c r="U369" s="53"/>
      <c r="V369" s="38"/>
      <c r="W369" s="74"/>
      <c r="X369" s="86"/>
      <c r="Z369" s="55">
        <v>1</v>
      </c>
      <c r="AA369" s="56"/>
      <c r="AB369" s="57"/>
    </row>
    <row r="370" spans="1:38" ht="30" customHeight="1">
      <c r="A370" s="79"/>
      <c r="B370" s="79">
        <f>IF(C370="","",COUNTA($C$342:$C370))</f>
        <v>29</v>
      </c>
      <c r="C370" s="97" t="s">
        <v>320</v>
      </c>
      <c r="D370" s="81"/>
      <c r="E370" s="81">
        <f t="shared" si="170"/>
        <v>1</v>
      </c>
      <c r="F370" s="81">
        <f t="shared" si="166"/>
        <v>1</v>
      </c>
      <c r="G370" s="118">
        <v>1971</v>
      </c>
      <c r="H370" s="119">
        <v>5.242</v>
      </c>
      <c r="I370" s="118">
        <v>95</v>
      </c>
      <c r="J370" s="55">
        <f t="shared" si="177"/>
        <v>0</v>
      </c>
      <c r="K370" s="55">
        <f t="shared" si="171"/>
        <v>0</v>
      </c>
      <c r="L370" s="55">
        <f t="shared" si="172"/>
        <v>0</v>
      </c>
      <c r="M370" s="55">
        <f t="shared" si="173"/>
        <v>1</v>
      </c>
      <c r="N370" s="55">
        <f t="shared" si="174"/>
        <v>0</v>
      </c>
      <c r="O370" s="55">
        <f t="shared" si="175"/>
        <v>0</v>
      </c>
      <c r="P370" s="55">
        <f t="shared" si="176"/>
        <v>1</v>
      </c>
      <c r="Q370" s="55">
        <v>0</v>
      </c>
      <c r="R370" s="55"/>
      <c r="S370" s="52"/>
      <c r="T370" s="53"/>
      <c r="U370" s="53"/>
      <c r="V370" s="38"/>
      <c r="W370" s="74"/>
      <c r="X370" s="86"/>
      <c r="Z370" s="55">
        <v>1</v>
      </c>
      <c r="AA370" s="56"/>
      <c r="AB370" s="57"/>
    </row>
    <row r="371" spans="1:38" ht="37.5" customHeight="1">
      <c r="A371" s="79"/>
      <c r="B371" s="79">
        <f>IF(C371="","",COUNTA($C$342:$C371))</f>
        <v>30</v>
      </c>
      <c r="C371" s="97" t="s">
        <v>321</v>
      </c>
      <c r="D371" s="81"/>
      <c r="E371" s="81">
        <f t="shared" si="170"/>
        <v>1</v>
      </c>
      <c r="F371" s="81">
        <f t="shared" si="166"/>
        <v>1</v>
      </c>
      <c r="G371" s="118">
        <v>909</v>
      </c>
      <c r="H371" s="119">
        <v>1.74</v>
      </c>
      <c r="I371" s="118">
        <v>29</v>
      </c>
      <c r="J371" s="55">
        <f t="shared" si="177"/>
        <v>0</v>
      </c>
      <c r="K371" s="55">
        <f t="shared" si="171"/>
        <v>1</v>
      </c>
      <c r="L371" s="55">
        <f t="shared" si="172"/>
        <v>0</v>
      </c>
      <c r="M371" s="55">
        <f t="shared" si="173"/>
        <v>0</v>
      </c>
      <c r="N371" s="55">
        <f t="shared" si="174"/>
        <v>0</v>
      </c>
      <c r="O371" s="55">
        <f t="shared" si="175"/>
        <v>0</v>
      </c>
      <c r="P371" s="55">
        <f t="shared" si="176"/>
        <v>1</v>
      </c>
      <c r="Q371" s="55">
        <v>0</v>
      </c>
      <c r="R371" s="55"/>
      <c r="S371" s="52"/>
      <c r="T371" s="53"/>
      <c r="U371" s="53"/>
      <c r="V371" s="38"/>
      <c r="W371" s="74"/>
      <c r="X371" s="86"/>
      <c r="Z371" s="55">
        <v>1</v>
      </c>
      <c r="AA371" s="56"/>
      <c r="AB371" s="57"/>
    </row>
    <row r="372" spans="1:38" s="58" customFormat="1" ht="30" customHeight="1">
      <c r="A372" s="79"/>
      <c r="B372" s="79">
        <f>IF(C372="","",COUNTA($C$342:$C372))</f>
        <v>31</v>
      </c>
      <c r="C372" s="97" t="s">
        <v>322</v>
      </c>
      <c r="D372" s="81"/>
      <c r="E372" s="81">
        <f t="shared" si="170"/>
        <v>1</v>
      </c>
      <c r="F372" s="81">
        <f t="shared" ref="F372:F392" si="178">+E372+D372</f>
        <v>1</v>
      </c>
      <c r="G372" s="118">
        <v>1502</v>
      </c>
      <c r="H372" s="119">
        <v>12.662000000000001</v>
      </c>
      <c r="I372" s="118">
        <v>82</v>
      </c>
      <c r="J372" s="55">
        <f t="shared" si="177"/>
        <v>0</v>
      </c>
      <c r="K372" s="55">
        <f t="shared" si="171"/>
        <v>0</v>
      </c>
      <c r="L372" s="55">
        <f t="shared" si="172"/>
        <v>0</v>
      </c>
      <c r="M372" s="55">
        <f t="shared" si="173"/>
        <v>1</v>
      </c>
      <c r="N372" s="55">
        <f t="shared" si="174"/>
        <v>0</v>
      </c>
      <c r="O372" s="55">
        <f t="shared" si="175"/>
        <v>0</v>
      </c>
      <c r="P372" s="55">
        <f t="shared" si="176"/>
        <v>1</v>
      </c>
      <c r="Q372" s="55"/>
      <c r="R372" s="52"/>
      <c r="S372" s="52"/>
      <c r="T372" s="53"/>
      <c r="U372" s="53"/>
      <c r="V372" s="38"/>
      <c r="W372" s="29"/>
      <c r="X372" s="18"/>
      <c r="Y372" s="2"/>
      <c r="Z372" s="55"/>
      <c r="AA372" s="56"/>
      <c r="AB372" s="57"/>
      <c r="AC372" s="2"/>
      <c r="AD372" s="2"/>
      <c r="AE372" s="2"/>
      <c r="AF372" s="2"/>
      <c r="AG372" s="2"/>
      <c r="AH372" s="2"/>
      <c r="AI372" s="2"/>
      <c r="AJ372" s="2"/>
      <c r="AK372" s="2"/>
      <c r="AL372" s="2"/>
    </row>
    <row r="373" spans="1:38" ht="30" customHeight="1">
      <c r="A373" s="79"/>
      <c r="B373" s="79">
        <f>IF(C373="","",COUNTA($C$342:$C373))</f>
        <v>32</v>
      </c>
      <c r="C373" s="97" t="s">
        <v>323</v>
      </c>
      <c r="D373" s="81"/>
      <c r="E373" s="81">
        <f t="shared" si="170"/>
        <v>1</v>
      </c>
      <c r="F373" s="81">
        <f t="shared" si="178"/>
        <v>1</v>
      </c>
      <c r="G373" s="118">
        <v>591</v>
      </c>
      <c r="H373" s="119">
        <v>6.1820000000000004</v>
      </c>
      <c r="I373" s="118">
        <v>34</v>
      </c>
      <c r="J373" s="55">
        <f t="shared" si="177"/>
        <v>0</v>
      </c>
      <c r="K373" s="55">
        <f t="shared" si="171"/>
        <v>1</v>
      </c>
      <c r="L373" s="55">
        <f t="shared" si="172"/>
        <v>0</v>
      </c>
      <c r="M373" s="55">
        <f t="shared" si="173"/>
        <v>0</v>
      </c>
      <c r="N373" s="55">
        <f t="shared" si="174"/>
        <v>0</v>
      </c>
      <c r="O373" s="55">
        <f t="shared" si="175"/>
        <v>0</v>
      </c>
      <c r="P373" s="55">
        <f t="shared" si="176"/>
        <v>1</v>
      </c>
      <c r="Q373" s="89">
        <v>0</v>
      </c>
      <c r="R373" s="89"/>
      <c r="S373" s="128"/>
      <c r="T373" s="87"/>
      <c r="U373" s="87"/>
      <c r="V373" s="74"/>
      <c r="W373" s="102"/>
      <c r="X373" s="38"/>
      <c r="Z373" s="75"/>
      <c r="AA373" s="78"/>
      <c r="AB373" s="57"/>
    </row>
    <row r="374" spans="1:38" ht="30" customHeight="1">
      <c r="A374" s="79"/>
      <c r="B374" s="79">
        <f>IF(C374="","",COUNTA($C$342:$C374))</f>
        <v>33</v>
      </c>
      <c r="C374" s="97" t="s">
        <v>324</v>
      </c>
      <c r="D374" s="81"/>
      <c r="E374" s="81">
        <f t="shared" si="170"/>
        <v>1</v>
      </c>
      <c r="F374" s="81">
        <f t="shared" si="178"/>
        <v>1</v>
      </c>
      <c r="G374" s="118">
        <v>1380</v>
      </c>
      <c r="H374" s="119">
        <v>11.115</v>
      </c>
      <c r="I374" s="118">
        <v>39</v>
      </c>
      <c r="J374" s="55">
        <f t="shared" si="177"/>
        <v>0</v>
      </c>
      <c r="K374" s="55">
        <f t="shared" si="171"/>
        <v>0</v>
      </c>
      <c r="L374" s="55">
        <f t="shared" si="172"/>
        <v>1</v>
      </c>
      <c r="M374" s="55">
        <f t="shared" si="173"/>
        <v>0</v>
      </c>
      <c r="N374" s="55">
        <f t="shared" si="174"/>
        <v>0</v>
      </c>
      <c r="O374" s="55">
        <f t="shared" si="175"/>
        <v>0</v>
      </c>
      <c r="P374" s="55">
        <f t="shared" si="176"/>
        <v>1</v>
      </c>
      <c r="Q374" s="55">
        <v>0</v>
      </c>
      <c r="R374" s="55"/>
      <c r="S374" s="52"/>
      <c r="T374" s="53"/>
      <c r="U374" s="53"/>
      <c r="V374" s="38"/>
      <c r="W374" s="74"/>
      <c r="X374" s="86"/>
      <c r="Z374" s="55">
        <v>1</v>
      </c>
      <c r="AA374" s="56"/>
      <c r="AB374" s="57"/>
    </row>
    <row r="375" spans="1:38" ht="30" customHeight="1">
      <c r="A375" s="69"/>
      <c r="B375" s="69" t="s">
        <v>64</v>
      </c>
      <c r="C375" s="73" t="s">
        <v>44</v>
      </c>
      <c r="D375" s="74"/>
      <c r="E375" s="74"/>
      <c r="F375" s="81">
        <f t="shared" si="178"/>
        <v>0</v>
      </c>
      <c r="G375" s="75"/>
      <c r="H375" s="75"/>
      <c r="I375" s="75"/>
      <c r="J375" s="75"/>
      <c r="K375" s="75"/>
      <c r="L375" s="75"/>
      <c r="M375" s="75"/>
      <c r="N375" s="75"/>
      <c r="O375" s="75"/>
      <c r="P375" s="75"/>
      <c r="Q375" s="75"/>
      <c r="R375" s="75"/>
      <c r="S375" s="75"/>
      <c r="T375" s="74"/>
      <c r="U375" s="74"/>
      <c r="V375" s="74"/>
      <c r="W375" s="54"/>
      <c r="X375" s="29"/>
      <c r="Z375" s="75">
        <f>SUM(Z376:Z376)</f>
        <v>0</v>
      </c>
      <c r="AA375" s="78">
        <f>SUM(AA376:AA376)</f>
        <v>0</v>
      </c>
      <c r="AB375" s="57"/>
    </row>
    <row r="376" spans="1:38" s="58" customFormat="1" ht="30" customHeight="1">
      <c r="A376" s="79"/>
      <c r="B376" s="79">
        <f>IF(C376="","",COUNTA($C376:$C$376))</f>
        <v>1</v>
      </c>
      <c r="C376" s="97" t="s">
        <v>325</v>
      </c>
      <c r="D376" s="81"/>
      <c r="E376" s="81">
        <f>IF(C376&lt;&gt;"", 1, "")</f>
        <v>1</v>
      </c>
      <c r="F376" s="81">
        <f t="shared" si="178"/>
        <v>1</v>
      </c>
      <c r="G376" s="118">
        <v>5415.2999999999993</v>
      </c>
      <c r="H376" s="119">
        <v>8.1029999999999998</v>
      </c>
      <c r="I376" s="130">
        <v>195</v>
      </c>
      <c r="J376" s="55">
        <f>IF(AND(0&lt;$G376, G376&lt;=500),1,0)</f>
        <v>0</v>
      </c>
      <c r="K376" s="55">
        <f t="shared" si="171"/>
        <v>0</v>
      </c>
      <c r="L376" s="55">
        <f t="shared" si="172"/>
        <v>0</v>
      </c>
      <c r="M376" s="55">
        <f t="shared" si="173"/>
        <v>0</v>
      </c>
      <c r="N376" s="55">
        <f t="shared" si="174"/>
        <v>0</v>
      </c>
      <c r="O376" s="55">
        <f t="shared" si="175"/>
        <v>1</v>
      </c>
      <c r="P376" s="55">
        <f>+E376</f>
        <v>1</v>
      </c>
      <c r="Q376" s="55"/>
      <c r="R376" s="52"/>
      <c r="S376" s="52"/>
      <c r="T376" s="53"/>
      <c r="U376" s="53"/>
      <c r="V376" s="38"/>
      <c r="W376" s="74"/>
      <c r="X376" s="87"/>
      <c r="Y376" s="2"/>
      <c r="Z376" s="55"/>
      <c r="AA376" s="56"/>
      <c r="AB376" s="57"/>
      <c r="AC376" s="2"/>
      <c r="AD376" s="2"/>
      <c r="AE376" s="2"/>
      <c r="AF376" s="2"/>
      <c r="AG376" s="2"/>
      <c r="AH376" s="2"/>
      <c r="AI376" s="2"/>
      <c r="AJ376" s="2"/>
      <c r="AK376" s="2"/>
      <c r="AL376" s="2"/>
    </row>
    <row r="377" spans="1:38" s="58" customFormat="1" ht="30" customHeight="1">
      <c r="A377" s="79"/>
      <c r="B377" s="79">
        <f>IF(C377="","",COUNTA($C$376:$C377))</f>
        <v>2</v>
      </c>
      <c r="C377" s="97" t="s">
        <v>326</v>
      </c>
      <c r="D377" s="81"/>
      <c r="E377" s="81">
        <f t="shared" ref="E377:E380" si="179">IF(C377&lt;&gt;"", 1, "")</f>
        <v>1</v>
      </c>
      <c r="F377" s="81">
        <f t="shared" si="178"/>
        <v>1</v>
      </c>
      <c r="G377" s="118">
        <v>659</v>
      </c>
      <c r="H377" s="119">
        <v>4.3899999999999997</v>
      </c>
      <c r="I377" s="130">
        <v>26</v>
      </c>
      <c r="J377" s="55">
        <f t="shared" ref="J377:J380" si="180">IF(AND(0&lt;$G377, G377&lt;=500),1,0)</f>
        <v>0</v>
      </c>
      <c r="K377" s="55">
        <f t="shared" si="171"/>
        <v>1</v>
      </c>
      <c r="L377" s="55">
        <f t="shared" si="172"/>
        <v>0</v>
      </c>
      <c r="M377" s="55">
        <f t="shared" si="173"/>
        <v>0</v>
      </c>
      <c r="N377" s="55">
        <f t="shared" si="174"/>
        <v>0</v>
      </c>
      <c r="O377" s="55">
        <f t="shared" si="175"/>
        <v>0</v>
      </c>
      <c r="P377" s="55">
        <f>+E377</f>
        <v>1</v>
      </c>
      <c r="Q377" s="55"/>
      <c r="R377" s="52"/>
      <c r="S377" s="52"/>
      <c r="T377" s="53"/>
      <c r="U377" s="53"/>
      <c r="V377" s="38"/>
      <c r="W377" s="29"/>
      <c r="X377" s="18"/>
      <c r="Y377" s="2"/>
      <c r="Z377" s="55"/>
      <c r="AA377" s="56"/>
      <c r="AB377" s="57"/>
      <c r="AC377" s="2"/>
      <c r="AD377" s="2"/>
      <c r="AE377" s="2"/>
      <c r="AF377" s="2"/>
      <c r="AG377" s="2"/>
      <c r="AH377" s="2"/>
      <c r="AI377" s="2"/>
      <c r="AJ377" s="2"/>
      <c r="AK377" s="2"/>
      <c r="AL377" s="2"/>
    </row>
    <row r="378" spans="1:38" s="58" customFormat="1" ht="30" customHeight="1">
      <c r="A378" s="79"/>
      <c r="B378" s="79">
        <f>IF(C378="","",COUNTA($C$376:$C378))</f>
        <v>3</v>
      </c>
      <c r="C378" s="97" t="s">
        <v>327</v>
      </c>
      <c r="D378" s="81"/>
      <c r="E378" s="81">
        <f t="shared" si="179"/>
        <v>1</v>
      </c>
      <c r="F378" s="81">
        <f t="shared" si="178"/>
        <v>1</v>
      </c>
      <c r="G378" s="118">
        <v>2102</v>
      </c>
      <c r="H378" s="119">
        <v>12.525</v>
      </c>
      <c r="I378" s="130">
        <v>58</v>
      </c>
      <c r="J378" s="55">
        <f t="shared" si="180"/>
        <v>0</v>
      </c>
      <c r="K378" s="55">
        <f t="shared" si="171"/>
        <v>0</v>
      </c>
      <c r="L378" s="55">
        <f t="shared" si="172"/>
        <v>0</v>
      </c>
      <c r="M378" s="55">
        <f t="shared" si="173"/>
        <v>0</v>
      </c>
      <c r="N378" s="55">
        <f t="shared" si="174"/>
        <v>1</v>
      </c>
      <c r="O378" s="55">
        <f t="shared" si="175"/>
        <v>0</v>
      </c>
      <c r="P378" s="55">
        <f>+E378</f>
        <v>1</v>
      </c>
      <c r="Q378" s="55"/>
      <c r="R378" s="52"/>
      <c r="S378" s="52"/>
      <c r="T378" s="53"/>
      <c r="U378" s="53"/>
      <c r="V378" s="38"/>
      <c r="W378" s="29"/>
      <c r="X378" s="18"/>
      <c r="Y378" s="2"/>
      <c r="Z378" s="55"/>
      <c r="AA378" s="56"/>
      <c r="AB378" s="57"/>
      <c r="AC378" s="2"/>
      <c r="AD378" s="2"/>
      <c r="AE378" s="2"/>
      <c r="AF378" s="2"/>
      <c r="AG378" s="2"/>
      <c r="AH378" s="2"/>
      <c r="AI378" s="2"/>
      <c r="AJ378" s="2"/>
      <c r="AK378" s="2"/>
      <c r="AL378" s="2"/>
    </row>
    <row r="379" spans="1:38" s="58" customFormat="1" ht="30" customHeight="1">
      <c r="A379" s="79"/>
      <c r="B379" s="79">
        <f>IF(C379="","",COUNTA($C$376:$C379))</f>
        <v>4</v>
      </c>
      <c r="C379" s="97" t="s">
        <v>328</v>
      </c>
      <c r="D379" s="81"/>
      <c r="E379" s="81">
        <f t="shared" si="179"/>
        <v>1</v>
      </c>
      <c r="F379" s="81">
        <f t="shared" si="178"/>
        <v>1</v>
      </c>
      <c r="G379" s="118">
        <v>1802</v>
      </c>
      <c r="H379" s="119">
        <v>3.7699999999999996</v>
      </c>
      <c r="I379" s="130">
        <v>67</v>
      </c>
      <c r="J379" s="55">
        <f t="shared" si="180"/>
        <v>0</v>
      </c>
      <c r="K379" s="55">
        <f t="shared" si="171"/>
        <v>0</v>
      </c>
      <c r="L379" s="55">
        <f t="shared" si="172"/>
        <v>0</v>
      </c>
      <c r="M379" s="55">
        <f t="shared" si="173"/>
        <v>1</v>
      </c>
      <c r="N379" s="55">
        <f t="shared" si="174"/>
        <v>0</v>
      </c>
      <c r="O379" s="55">
        <f t="shared" si="175"/>
        <v>0</v>
      </c>
      <c r="P379" s="55">
        <f>+E379</f>
        <v>1</v>
      </c>
      <c r="Q379" s="55"/>
      <c r="R379" s="52"/>
      <c r="S379" s="52"/>
      <c r="T379" s="53"/>
      <c r="U379" s="53"/>
      <c r="V379" s="38"/>
      <c r="W379" s="29"/>
      <c r="X379" s="18"/>
      <c r="Y379" s="2"/>
      <c r="Z379" s="55"/>
      <c r="AA379" s="56"/>
      <c r="AB379" s="57"/>
      <c r="AC379" s="2"/>
      <c r="AD379" s="2"/>
      <c r="AE379" s="2"/>
      <c r="AF379" s="2"/>
      <c r="AG379" s="2"/>
      <c r="AH379" s="2"/>
      <c r="AI379" s="2"/>
      <c r="AJ379" s="2"/>
      <c r="AK379" s="2"/>
      <c r="AL379" s="2"/>
    </row>
    <row r="380" spans="1:38" s="58" customFormat="1" ht="30" customHeight="1">
      <c r="A380" s="79"/>
      <c r="B380" s="79">
        <f>IF(C380="","",COUNTA($C$376:$C380))</f>
        <v>5</v>
      </c>
      <c r="C380" s="97" t="s">
        <v>329</v>
      </c>
      <c r="D380" s="81"/>
      <c r="E380" s="81">
        <f t="shared" si="179"/>
        <v>1</v>
      </c>
      <c r="F380" s="81">
        <f t="shared" si="178"/>
        <v>1</v>
      </c>
      <c r="G380" s="118">
        <v>1566.3</v>
      </c>
      <c r="H380" s="119">
        <v>6.3849999999999989</v>
      </c>
      <c r="I380" s="130">
        <v>43</v>
      </c>
      <c r="J380" s="55">
        <f t="shared" si="180"/>
        <v>0</v>
      </c>
      <c r="K380" s="55">
        <f t="shared" si="171"/>
        <v>0</v>
      </c>
      <c r="L380" s="55">
        <f t="shared" si="172"/>
        <v>0</v>
      </c>
      <c r="M380" s="55">
        <f t="shared" si="173"/>
        <v>1</v>
      </c>
      <c r="N380" s="55">
        <f t="shared" si="174"/>
        <v>0</v>
      </c>
      <c r="O380" s="55">
        <f t="shared" si="175"/>
        <v>0</v>
      </c>
      <c r="P380" s="55">
        <f>+E380</f>
        <v>1</v>
      </c>
      <c r="Q380" s="55"/>
      <c r="R380" s="52"/>
      <c r="S380" s="52"/>
      <c r="T380" s="53"/>
      <c r="U380" s="53"/>
      <c r="V380" s="38"/>
      <c r="W380" s="29"/>
      <c r="X380" s="18"/>
      <c r="Y380" s="2"/>
      <c r="Z380" s="55"/>
      <c r="AA380" s="56"/>
      <c r="AB380" s="57"/>
      <c r="AC380" s="2"/>
      <c r="AD380" s="2"/>
      <c r="AE380" s="2"/>
      <c r="AF380" s="2"/>
      <c r="AG380" s="2"/>
      <c r="AH380" s="2"/>
      <c r="AI380" s="2"/>
      <c r="AJ380" s="2"/>
      <c r="AK380" s="2"/>
      <c r="AL380" s="2"/>
    </row>
    <row r="381" spans="1:38" s="58" customFormat="1" ht="30" hidden="1" customHeight="1">
      <c r="A381" s="79"/>
      <c r="B381" s="79" t="str">
        <f>IF(C381="","",COUNTA($C$376:$C381))</f>
        <v/>
      </c>
      <c r="C381" s="80"/>
      <c r="D381" s="81"/>
      <c r="E381" s="81"/>
      <c r="F381" s="81">
        <f t="shared" si="178"/>
        <v>0</v>
      </c>
      <c r="G381" s="82">
        <v>0</v>
      </c>
      <c r="H381" s="83"/>
      <c r="I381" s="82"/>
      <c r="J381" s="55">
        <f>IF(AND(0&lt;$G381, G381&lt;=500),1,0)</f>
        <v>0</v>
      </c>
      <c r="K381" s="55">
        <f>IF(AND($G381&gt;=500,$G381&lt;1000),1,0)</f>
        <v>0</v>
      </c>
      <c r="L381" s="55">
        <f>IF(AND($G381&gt;=1000,$G381&lt;1500),1,0)</f>
        <v>0</v>
      </c>
      <c r="M381" s="55">
        <f>IF(AND($G381&gt;=1500,$G381&lt;2000),1,0)</f>
        <v>0</v>
      </c>
      <c r="N381" s="55">
        <f>IF(AND($G381&gt;=2000,$G381&lt;3000),1,0)</f>
        <v>0</v>
      </c>
      <c r="O381" s="55">
        <f>IF($G381&gt;=3000,1,0)</f>
        <v>0</v>
      </c>
      <c r="P381" s="55">
        <f>+D381</f>
        <v>0</v>
      </c>
      <c r="Q381" s="55"/>
      <c r="R381" s="52"/>
      <c r="S381" s="52"/>
      <c r="T381" s="53"/>
      <c r="U381" s="53"/>
      <c r="V381" s="38"/>
      <c r="W381" s="29"/>
      <c r="X381" s="18"/>
      <c r="Y381" s="2"/>
      <c r="Z381" s="55"/>
      <c r="AA381" s="56"/>
      <c r="AB381" s="57"/>
      <c r="AC381" s="2"/>
      <c r="AD381" s="2"/>
      <c r="AE381" s="2"/>
      <c r="AF381" s="2"/>
      <c r="AG381" s="2"/>
      <c r="AH381" s="2"/>
      <c r="AI381" s="2"/>
      <c r="AJ381" s="2"/>
      <c r="AK381" s="2"/>
      <c r="AL381" s="2"/>
    </row>
    <row r="382" spans="1:38" s="58" customFormat="1" ht="30" hidden="1" customHeight="1">
      <c r="A382" s="79"/>
      <c r="B382" s="79" t="str">
        <f>IF(C382="","",COUNTA($C$376:$C382))</f>
        <v/>
      </c>
      <c r="C382" s="80"/>
      <c r="D382" s="81"/>
      <c r="E382" s="81"/>
      <c r="F382" s="81">
        <f t="shared" si="178"/>
        <v>0</v>
      </c>
      <c r="G382" s="82">
        <v>0</v>
      </c>
      <c r="H382" s="83"/>
      <c r="I382" s="82"/>
      <c r="J382" s="55">
        <f>IF(AND(0&lt;$G382, G382&lt;=500),1,0)</f>
        <v>0</v>
      </c>
      <c r="K382" s="55">
        <f>IF(AND($G382&gt;=500,$G382&lt;1000),1,0)</f>
        <v>0</v>
      </c>
      <c r="L382" s="55">
        <f>IF(AND($G382&gt;=1000,$G382&lt;1500),1,0)</f>
        <v>0</v>
      </c>
      <c r="M382" s="55">
        <f>IF(AND($G382&gt;=1500,$G382&lt;2000),1,0)</f>
        <v>0</v>
      </c>
      <c r="N382" s="55">
        <f>IF(AND($G382&gt;=2000,$G382&lt;3000),1,0)</f>
        <v>0</v>
      </c>
      <c r="O382" s="55">
        <f>IF($G382&gt;=3000,1,0)</f>
        <v>0</v>
      </c>
      <c r="P382" s="55">
        <f>+D382</f>
        <v>0</v>
      </c>
      <c r="Q382" s="55"/>
      <c r="R382" s="52"/>
      <c r="S382" s="52"/>
      <c r="T382" s="53"/>
      <c r="U382" s="53"/>
      <c r="V382" s="38"/>
      <c r="W382" s="29"/>
      <c r="X382" s="18"/>
      <c r="Y382" s="2"/>
      <c r="Z382" s="55"/>
      <c r="AA382" s="56"/>
      <c r="AB382" s="57"/>
      <c r="AC382" s="2"/>
      <c r="AD382" s="2"/>
      <c r="AE382" s="2"/>
      <c r="AF382" s="2"/>
      <c r="AG382" s="2"/>
      <c r="AH382" s="2"/>
      <c r="AI382" s="2"/>
      <c r="AJ382" s="2"/>
      <c r="AK382" s="2"/>
      <c r="AL382" s="2"/>
    </row>
    <row r="383" spans="1:38" s="63" customFormat="1" ht="30" customHeight="1">
      <c r="A383" s="59" t="s">
        <v>71</v>
      </c>
      <c r="B383" s="162" t="s">
        <v>330</v>
      </c>
      <c r="C383" s="163"/>
      <c r="D383" s="49"/>
      <c r="E383" s="49"/>
      <c r="F383" s="81">
        <f t="shared" si="178"/>
        <v>0</v>
      </c>
      <c r="G383" s="60"/>
      <c r="H383" s="61"/>
      <c r="I383" s="60"/>
      <c r="J383" s="60"/>
      <c r="K383" s="60"/>
      <c r="L383" s="60"/>
      <c r="M383" s="60"/>
      <c r="N383" s="60"/>
      <c r="O383" s="60"/>
      <c r="P383" s="60"/>
      <c r="Q383" s="60"/>
      <c r="R383" s="60"/>
      <c r="S383" s="60"/>
      <c r="T383" s="49"/>
      <c r="U383" s="49"/>
      <c r="V383" s="49"/>
      <c r="W383" s="62"/>
      <c r="X383" s="49"/>
      <c r="Z383" s="60" t="e">
        <f>+Z385+Z393</f>
        <v>#REF!</v>
      </c>
      <c r="AA383" s="64" t="e">
        <f>+AA385+AA393</f>
        <v>#REF!</v>
      </c>
      <c r="AB383" s="65"/>
    </row>
    <row r="384" spans="1:38" s="67" customFormat="1" ht="39.950000000000003" customHeight="1">
      <c r="A384" s="33" t="s">
        <v>38</v>
      </c>
      <c r="B384" s="159" t="s">
        <v>50</v>
      </c>
      <c r="C384" s="160"/>
      <c r="D384" s="29"/>
      <c r="E384" s="29"/>
      <c r="F384" s="81">
        <f t="shared" si="178"/>
        <v>0</v>
      </c>
      <c r="G384" s="30"/>
      <c r="H384" s="127"/>
      <c r="I384" s="30"/>
      <c r="J384" s="30"/>
      <c r="K384" s="30"/>
      <c r="L384" s="30"/>
      <c r="M384" s="30"/>
      <c r="N384" s="30"/>
      <c r="O384" s="30"/>
      <c r="P384" s="30"/>
      <c r="Q384" s="30"/>
      <c r="R384" s="21"/>
      <c r="S384" s="21"/>
      <c r="T384" s="29"/>
      <c r="U384" s="29"/>
      <c r="V384" s="6"/>
      <c r="W384" s="27"/>
      <c r="X384" s="6"/>
      <c r="Z384" s="21"/>
      <c r="AA384" s="32"/>
      <c r="AB384" s="68"/>
    </row>
    <row r="385" spans="1:38" s="70" customFormat="1" ht="30" customHeight="1">
      <c r="A385" s="69">
        <v>1</v>
      </c>
      <c r="B385" s="157" t="s">
        <v>57</v>
      </c>
      <c r="C385" s="158"/>
      <c r="D385" s="29">
        <f>+D386+D388+D390</f>
        <v>0</v>
      </c>
      <c r="E385" s="29">
        <f>+E386+E388+E390</f>
        <v>0</v>
      </c>
      <c r="F385" s="81">
        <f t="shared" si="178"/>
        <v>0</v>
      </c>
      <c r="G385" s="30">
        <f t="shared" ref="G385:Q385" si="181">+G386+G388+G390</f>
        <v>0</v>
      </c>
      <c r="H385" s="127">
        <f t="shared" si="181"/>
        <v>0</v>
      </c>
      <c r="I385" s="30">
        <f t="shared" si="181"/>
        <v>0</v>
      </c>
      <c r="J385" s="30">
        <f t="shared" si="181"/>
        <v>0</v>
      </c>
      <c r="K385" s="30">
        <f t="shared" si="181"/>
        <v>0</v>
      </c>
      <c r="L385" s="30">
        <f t="shared" si="181"/>
        <v>0</v>
      </c>
      <c r="M385" s="30">
        <f t="shared" si="181"/>
        <v>0</v>
      </c>
      <c r="N385" s="30">
        <f t="shared" si="181"/>
        <v>0</v>
      </c>
      <c r="O385" s="30">
        <f t="shared" si="181"/>
        <v>0</v>
      </c>
      <c r="P385" s="30">
        <f t="shared" si="181"/>
        <v>0</v>
      </c>
      <c r="Q385" s="30">
        <f t="shared" si="181"/>
        <v>0</v>
      </c>
      <c r="R385" s="30"/>
      <c r="S385" s="30"/>
      <c r="T385" s="29"/>
      <c r="U385" s="29"/>
      <c r="V385" s="29"/>
      <c r="W385" s="77"/>
      <c r="X385" s="74"/>
      <c r="Z385" s="30" t="e">
        <f>+Z386+Z388+#REF!+Z390</f>
        <v>#REF!</v>
      </c>
      <c r="AA385" s="71" t="e">
        <f>+AA386+AA388+#REF!+AA390</f>
        <v>#REF!</v>
      </c>
      <c r="AB385" s="72"/>
    </row>
    <row r="386" spans="1:38" ht="30" customHeight="1">
      <c r="A386" s="69"/>
      <c r="B386" s="69" t="s">
        <v>58</v>
      </c>
      <c r="C386" s="73" t="s">
        <v>40</v>
      </c>
      <c r="D386" s="74">
        <f>SUM(D387:D387)</f>
        <v>0</v>
      </c>
      <c r="E386" s="74">
        <f>SUM(E387:E387)</f>
        <v>0</v>
      </c>
      <c r="F386" s="81">
        <f t="shared" si="178"/>
        <v>0</v>
      </c>
      <c r="G386" s="75">
        <f t="shared" ref="G386:Q386" si="182">SUM(G387:G387)</f>
        <v>0</v>
      </c>
      <c r="H386" s="76">
        <f t="shared" si="182"/>
        <v>0</v>
      </c>
      <c r="I386" s="75">
        <f t="shared" si="182"/>
        <v>0</v>
      </c>
      <c r="J386" s="75">
        <f t="shared" si="182"/>
        <v>0</v>
      </c>
      <c r="K386" s="75">
        <f t="shared" si="182"/>
        <v>0</v>
      </c>
      <c r="L386" s="75">
        <f t="shared" si="182"/>
        <v>0</v>
      </c>
      <c r="M386" s="75">
        <f t="shared" si="182"/>
        <v>0</v>
      </c>
      <c r="N386" s="75">
        <f t="shared" si="182"/>
        <v>0</v>
      </c>
      <c r="O386" s="75">
        <f t="shared" si="182"/>
        <v>0</v>
      </c>
      <c r="P386" s="75">
        <f t="shared" si="182"/>
        <v>0</v>
      </c>
      <c r="Q386" s="75">
        <f t="shared" si="182"/>
        <v>0</v>
      </c>
      <c r="R386" s="75"/>
      <c r="S386" s="75"/>
      <c r="T386" s="74"/>
      <c r="U386" s="74"/>
      <c r="V386" s="74"/>
      <c r="W386" s="77"/>
      <c r="X386" s="74"/>
      <c r="Z386" s="75">
        <f>SUM(Z387:Z387)</f>
        <v>0</v>
      </c>
      <c r="AA386" s="78">
        <f>SUM(AA387:AA387)</f>
        <v>0</v>
      </c>
      <c r="AB386" s="57"/>
    </row>
    <row r="387" spans="1:38" s="58" customFormat="1" ht="30" hidden="1" customHeight="1">
      <c r="A387" s="79"/>
      <c r="B387" s="79"/>
      <c r="C387" s="80"/>
      <c r="D387" s="81"/>
      <c r="E387" s="81"/>
      <c r="F387" s="81">
        <f t="shared" si="178"/>
        <v>0</v>
      </c>
      <c r="G387" s="82">
        <v>0</v>
      </c>
      <c r="H387" s="83"/>
      <c r="I387" s="82"/>
      <c r="J387" s="55">
        <f>IF(AND(0&lt;$G387, G387&lt;=500),1,0)</f>
        <v>0</v>
      </c>
      <c r="K387" s="55">
        <f>IF(AND($G387&gt;=500,$G387&lt;1000),1,0)</f>
        <v>0</v>
      </c>
      <c r="L387" s="55">
        <f>IF(AND($G387&gt;=1000,$G387&lt;1500),1,0)</f>
        <v>0</v>
      </c>
      <c r="M387" s="55">
        <f>IF(AND($G387&gt;=1500,$G387&lt;2000),1,0)</f>
        <v>0</v>
      </c>
      <c r="N387" s="55">
        <f>IF(AND($G387&gt;=2000,$G387&lt;3000),1,0)</f>
        <v>0</v>
      </c>
      <c r="O387" s="55">
        <f>IF($G387&gt;=3000,1,0)</f>
        <v>0</v>
      </c>
      <c r="P387" s="55"/>
      <c r="Q387" s="55"/>
      <c r="R387" s="52"/>
      <c r="S387" s="52"/>
      <c r="T387" s="53"/>
      <c r="U387" s="53"/>
      <c r="V387" s="38"/>
      <c r="W387" s="29"/>
      <c r="X387" s="18"/>
      <c r="Y387" s="2"/>
      <c r="Z387" s="55"/>
      <c r="AA387" s="56"/>
      <c r="AB387" s="57"/>
      <c r="AC387" s="2"/>
      <c r="AD387" s="2"/>
      <c r="AE387" s="2"/>
      <c r="AF387" s="2"/>
      <c r="AG387" s="2"/>
      <c r="AH387" s="2"/>
      <c r="AI387" s="2"/>
      <c r="AJ387" s="2"/>
      <c r="AK387" s="2"/>
      <c r="AL387" s="2"/>
    </row>
    <row r="388" spans="1:38" ht="30" customHeight="1">
      <c r="A388" s="69"/>
      <c r="B388" s="69" t="s">
        <v>60</v>
      </c>
      <c r="C388" s="73" t="s">
        <v>44</v>
      </c>
      <c r="D388" s="74">
        <f>SUM(D389:D389)</f>
        <v>0</v>
      </c>
      <c r="E388" s="74">
        <f>SUM(E389:E389)</f>
        <v>0</v>
      </c>
      <c r="F388" s="81">
        <f t="shared" si="178"/>
        <v>0</v>
      </c>
      <c r="G388" s="75">
        <f t="shared" ref="G388:Q388" si="183">SUM(G389:G389)</f>
        <v>0</v>
      </c>
      <c r="H388" s="76">
        <f t="shared" si="183"/>
        <v>0</v>
      </c>
      <c r="I388" s="75">
        <f t="shared" si="183"/>
        <v>0</v>
      </c>
      <c r="J388" s="75">
        <f t="shared" si="183"/>
        <v>0</v>
      </c>
      <c r="K388" s="75">
        <f t="shared" si="183"/>
        <v>0</v>
      </c>
      <c r="L388" s="75">
        <f t="shared" si="183"/>
        <v>0</v>
      </c>
      <c r="M388" s="75">
        <f t="shared" si="183"/>
        <v>0</v>
      </c>
      <c r="N388" s="75">
        <f t="shared" si="183"/>
        <v>0</v>
      </c>
      <c r="O388" s="75">
        <f t="shared" si="183"/>
        <v>0</v>
      </c>
      <c r="P388" s="75">
        <f t="shared" si="183"/>
        <v>0</v>
      </c>
      <c r="Q388" s="75">
        <f t="shared" si="183"/>
        <v>0</v>
      </c>
      <c r="R388" s="75"/>
      <c r="S388" s="75"/>
      <c r="T388" s="74"/>
      <c r="U388" s="74"/>
      <c r="V388" s="74"/>
      <c r="W388" s="77"/>
      <c r="X388" s="74"/>
      <c r="Z388" s="75">
        <f>SUM(Z389:Z389)</f>
        <v>0</v>
      </c>
      <c r="AA388" s="78">
        <f>SUM(AA389:AA389)</f>
        <v>0</v>
      </c>
      <c r="AB388" s="57"/>
    </row>
    <row r="389" spans="1:38" s="58" customFormat="1" ht="30" hidden="1" customHeight="1">
      <c r="A389" s="79"/>
      <c r="B389" s="79"/>
      <c r="C389" s="80"/>
      <c r="D389" s="81"/>
      <c r="E389" s="81"/>
      <c r="F389" s="81">
        <f t="shared" si="178"/>
        <v>0</v>
      </c>
      <c r="G389" s="82">
        <v>0</v>
      </c>
      <c r="H389" s="83"/>
      <c r="I389" s="82"/>
      <c r="J389" s="55">
        <f t="shared" ref="J389" si="184">IF(AND(0&lt;$G389, G389&lt;=500),1,0)</f>
        <v>0</v>
      </c>
      <c r="K389" s="55">
        <f t="shared" ref="K389" si="185">IF(AND($G389&gt;=500,$G389&lt;1000),1,0)</f>
        <v>0</v>
      </c>
      <c r="L389" s="55">
        <f t="shared" ref="L389" si="186">IF(AND($G389&gt;=1000,$G389&lt;1500),1,0)</f>
        <v>0</v>
      </c>
      <c r="M389" s="55">
        <f t="shared" ref="M389" si="187">IF(AND($G389&gt;=1500,$G389&lt;2000),1,0)</f>
        <v>0</v>
      </c>
      <c r="N389" s="55">
        <f t="shared" ref="N389" si="188">IF(AND($G389&gt;=2000,$G389&lt;3000),1,0)</f>
        <v>0</v>
      </c>
      <c r="O389" s="55">
        <f t="shared" ref="O389" si="189">IF($G389&gt;=3000,1,0)</f>
        <v>0</v>
      </c>
      <c r="P389" s="55"/>
      <c r="Q389" s="55"/>
      <c r="R389" s="52"/>
      <c r="S389" s="52"/>
      <c r="T389" s="53"/>
      <c r="U389" s="53"/>
      <c r="V389" s="38"/>
      <c r="W389" s="38"/>
      <c r="X389" s="98"/>
      <c r="Y389" s="2"/>
      <c r="Z389" s="55"/>
      <c r="AA389" s="56"/>
      <c r="AB389" s="57"/>
      <c r="AC389" s="2"/>
      <c r="AD389" s="2"/>
      <c r="AE389" s="2"/>
      <c r="AF389" s="2"/>
      <c r="AG389" s="2"/>
      <c r="AH389" s="2"/>
      <c r="AI389" s="2"/>
      <c r="AJ389" s="2"/>
      <c r="AK389" s="2"/>
      <c r="AL389" s="2"/>
    </row>
    <row r="390" spans="1:38" ht="30" customHeight="1">
      <c r="A390" s="69"/>
      <c r="B390" s="69" t="s">
        <v>61</v>
      </c>
      <c r="C390" s="73" t="s">
        <v>45</v>
      </c>
      <c r="D390" s="74">
        <f t="shared" ref="D390:Q390" si="190">SUM(D391:D392)</f>
        <v>0</v>
      </c>
      <c r="E390" s="74">
        <f t="shared" si="190"/>
        <v>0</v>
      </c>
      <c r="F390" s="81">
        <f t="shared" si="178"/>
        <v>0</v>
      </c>
      <c r="G390" s="75">
        <f t="shared" si="190"/>
        <v>0</v>
      </c>
      <c r="H390" s="76">
        <f t="shared" si="190"/>
        <v>0</v>
      </c>
      <c r="I390" s="75">
        <f t="shared" si="190"/>
        <v>0</v>
      </c>
      <c r="J390" s="75">
        <f t="shared" si="190"/>
        <v>0</v>
      </c>
      <c r="K390" s="75">
        <f t="shared" si="190"/>
        <v>0</v>
      </c>
      <c r="L390" s="75">
        <f t="shared" si="190"/>
        <v>0</v>
      </c>
      <c r="M390" s="75">
        <f t="shared" si="190"/>
        <v>0</v>
      </c>
      <c r="N390" s="75">
        <f t="shared" si="190"/>
        <v>0</v>
      </c>
      <c r="O390" s="75">
        <f t="shared" si="190"/>
        <v>0</v>
      </c>
      <c r="P390" s="75">
        <f t="shared" si="190"/>
        <v>0</v>
      </c>
      <c r="Q390" s="75">
        <f t="shared" si="190"/>
        <v>0</v>
      </c>
      <c r="R390" s="75"/>
      <c r="S390" s="75"/>
      <c r="T390" s="74"/>
      <c r="U390" s="74"/>
      <c r="V390" s="74"/>
      <c r="W390" s="77"/>
      <c r="X390" s="74"/>
      <c r="Z390" s="75">
        <f>SUM(Z391:Z392)</f>
        <v>0</v>
      </c>
      <c r="AA390" s="78">
        <f>SUM(AA391:AA392)</f>
        <v>0</v>
      </c>
      <c r="AB390" s="57"/>
    </row>
    <row r="391" spans="1:38" ht="30" hidden="1" customHeight="1">
      <c r="A391" s="79"/>
      <c r="B391" s="79"/>
      <c r="C391" s="80"/>
      <c r="D391" s="81"/>
      <c r="E391" s="81"/>
      <c r="F391" s="81">
        <f t="shared" si="178"/>
        <v>0</v>
      </c>
      <c r="G391" s="82"/>
      <c r="H391" s="83"/>
      <c r="I391" s="82"/>
      <c r="J391" s="55">
        <f>IF(AND(0&lt;$G391, G391&lt;=500),1,0)</f>
        <v>0</v>
      </c>
      <c r="K391" s="55">
        <f>IF(AND($G391&gt;=500,$G391&lt;1000),1,0)</f>
        <v>0</v>
      </c>
      <c r="L391" s="55">
        <f>IF(AND($G391&gt;=1000,$G391&lt;1500),1,0)</f>
        <v>0</v>
      </c>
      <c r="M391" s="55">
        <f>IF(AND($G391&gt;=1500,$G391&lt;2000),1,0)</f>
        <v>0</v>
      </c>
      <c r="N391" s="55">
        <f>IF(AND($G391&gt;=2000,$G391&lt;3000),1,0)</f>
        <v>0</v>
      </c>
      <c r="O391" s="55">
        <f>IF($G391&gt;=3000,1,0)</f>
        <v>0</v>
      </c>
      <c r="P391" s="55"/>
      <c r="Q391" s="55"/>
      <c r="R391" s="55"/>
      <c r="S391" s="55"/>
      <c r="T391" s="85"/>
      <c r="U391" s="85"/>
      <c r="V391" s="38"/>
      <c r="W391" s="29"/>
      <c r="X391" s="90" t="s">
        <v>59</v>
      </c>
      <c r="Z391" s="55"/>
      <c r="AA391" s="56"/>
      <c r="AB391" s="57"/>
    </row>
    <row r="392" spans="1:38" s="58" customFormat="1" hidden="1">
      <c r="A392" s="79"/>
      <c r="B392" s="79"/>
      <c r="C392" s="80"/>
      <c r="D392" s="81"/>
      <c r="E392" s="81"/>
      <c r="F392" s="81">
        <f t="shared" si="178"/>
        <v>0</v>
      </c>
      <c r="G392" s="82">
        <v>0</v>
      </c>
      <c r="H392" s="83"/>
      <c r="I392" s="82"/>
      <c r="J392" s="55">
        <f>IF(AND(0&lt;$G392, G392&lt;=500),1,0)</f>
        <v>0</v>
      </c>
      <c r="K392" s="55">
        <f>IF(AND($G392&gt;=500,$G392&lt;1000),1,0)</f>
        <v>0</v>
      </c>
      <c r="L392" s="55">
        <f>IF(AND($G392&gt;=1000,$G392&lt;1500),1,0)</f>
        <v>0</v>
      </c>
      <c r="M392" s="55">
        <f>IF(AND($G392&gt;=1500,$G392&lt;2000),1,0)</f>
        <v>0</v>
      </c>
      <c r="N392" s="55">
        <f>IF(AND($G392&gt;=2000,$G392&lt;3000),1,0)</f>
        <v>0</v>
      </c>
      <c r="O392" s="55">
        <f>IF($G392&gt;=3000,1,0)</f>
        <v>0</v>
      </c>
      <c r="P392" s="55"/>
      <c r="Q392" s="55"/>
      <c r="R392" s="52"/>
      <c r="S392" s="52"/>
      <c r="T392" s="53"/>
      <c r="U392" s="53"/>
      <c r="V392" s="38"/>
      <c r="W392" s="29"/>
      <c r="X392" s="18"/>
      <c r="Y392" s="2"/>
      <c r="Z392" s="55"/>
      <c r="AA392" s="56"/>
      <c r="AB392" s="57"/>
      <c r="AC392" s="2"/>
      <c r="AD392" s="2"/>
      <c r="AE392" s="2"/>
      <c r="AF392" s="2"/>
      <c r="AG392" s="2"/>
      <c r="AH392" s="2"/>
      <c r="AI392" s="2"/>
      <c r="AJ392" s="2"/>
      <c r="AK392" s="2"/>
      <c r="AL392" s="2"/>
    </row>
    <row r="393" spans="1:38" s="70" customFormat="1" ht="30" customHeight="1">
      <c r="A393" s="69">
        <v>2</v>
      </c>
      <c r="B393" s="157" t="s">
        <v>62</v>
      </c>
      <c r="C393" s="158"/>
      <c r="D393" s="29"/>
      <c r="E393" s="29"/>
      <c r="F393" s="81">
        <f t="shared" ref="F393:F454" si="191">+E393+D393</f>
        <v>0</v>
      </c>
      <c r="G393" s="30"/>
      <c r="H393" s="127"/>
      <c r="I393" s="30"/>
      <c r="J393" s="30"/>
      <c r="K393" s="30"/>
      <c r="L393" s="30"/>
      <c r="M393" s="30"/>
      <c r="N393" s="30"/>
      <c r="O393" s="30"/>
      <c r="P393" s="30"/>
      <c r="Q393" s="30"/>
      <c r="R393" s="30"/>
      <c r="S393" s="30"/>
      <c r="T393" s="29"/>
      <c r="U393" s="29"/>
      <c r="V393" s="29"/>
      <c r="W393" s="54"/>
      <c r="X393" s="29"/>
      <c r="Z393" s="30" t="e">
        <f>+Z394+Z446+#REF!+#REF!</f>
        <v>#REF!</v>
      </c>
      <c r="AA393" s="71" t="e">
        <f>+AA394+AA446+#REF!+#REF!</f>
        <v>#REF!</v>
      </c>
      <c r="AB393" s="72"/>
    </row>
    <row r="394" spans="1:38" ht="30" customHeight="1">
      <c r="A394" s="69"/>
      <c r="B394" s="69" t="s">
        <v>63</v>
      </c>
      <c r="C394" s="73" t="s">
        <v>40</v>
      </c>
      <c r="D394" s="74"/>
      <c r="E394" s="74"/>
      <c r="F394" s="81">
        <f t="shared" si="191"/>
        <v>0</v>
      </c>
      <c r="G394" s="75"/>
      <c r="H394" s="127"/>
      <c r="I394" s="75"/>
      <c r="J394" s="75"/>
      <c r="K394" s="75"/>
      <c r="L394" s="75"/>
      <c r="M394" s="75"/>
      <c r="N394" s="75"/>
      <c r="O394" s="75"/>
      <c r="P394" s="75"/>
      <c r="Q394" s="75"/>
      <c r="R394" s="75"/>
      <c r="S394" s="75"/>
      <c r="T394" s="74"/>
      <c r="U394" s="74"/>
      <c r="V394" s="74"/>
      <c r="W394" s="77"/>
      <c r="X394" s="74"/>
      <c r="Z394" s="75">
        <f>SUM(Z444:Z445)</f>
        <v>0</v>
      </c>
      <c r="AA394" s="78">
        <f>SUM(AA444:AA445)</f>
        <v>0</v>
      </c>
      <c r="AB394" s="57"/>
    </row>
    <row r="395" spans="1:38" ht="30" customHeight="1">
      <c r="A395" s="79"/>
      <c r="B395" s="79">
        <f>IF(C395="","",COUNTA($C$395:$C395))</f>
        <v>1</v>
      </c>
      <c r="C395" s="97" t="s">
        <v>331</v>
      </c>
      <c r="D395" s="115"/>
      <c r="E395" s="81">
        <f t="shared" ref="E395:E454" si="192">IF(C395&lt;&gt;"", 1, "")</f>
        <v>1</v>
      </c>
      <c r="F395" s="81">
        <f t="shared" si="191"/>
        <v>1</v>
      </c>
      <c r="G395" s="118">
        <v>1572.95</v>
      </c>
      <c r="H395" s="119">
        <v>8.3000000000000007</v>
      </c>
      <c r="I395" s="118">
        <v>43</v>
      </c>
      <c r="J395" s="55">
        <f t="shared" ref="J395:J445" si="193">IF(AND(0&lt;$G395, G395&lt;=500),1,0)</f>
        <v>0</v>
      </c>
      <c r="K395" s="55">
        <f t="shared" ref="K395:K454" si="194">IF(AND($G395&gt;=500,$G395&lt;1000),1,0)</f>
        <v>0</v>
      </c>
      <c r="L395" s="55">
        <f t="shared" ref="L395:L454" si="195">IF(AND($G395&gt;=1000,$G395&lt;1500),1,0)</f>
        <v>0</v>
      </c>
      <c r="M395" s="55">
        <f t="shared" ref="M395:M454" si="196">IF(AND($G395&gt;=1500,$G395&lt;2000),1,0)</f>
        <v>1</v>
      </c>
      <c r="N395" s="55">
        <f t="shared" ref="N395:N454" si="197">IF(AND($G395&gt;=2000,$G395&lt;3000),1,0)</f>
        <v>0</v>
      </c>
      <c r="O395" s="55">
        <f t="shared" ref="O395:O454" si="198">IF($G395&gt;=3000,1,0)</f>
        <v>0</v>
      </c>
      <c r="P395" s="89">
        <f t="shared" ref="P395:P426" si="199">+E395</f>
        <v>1</v>
      </c>
      <c r="Q395" s="89"/>
      <c r="R395" s="89"/>
      <c r="S395" s="75"/>
      <c r="T395" s="74"/>
      <c r="U395" s="74"/>
      <c r="V395" s="74"/>
      <c r="W395" s="77"/>
      <c r="X395" s="86"/>
      <c r="Z395" s="75"/>
      <c r="AA395" s="78"/>
      <c r="AB395" s="57"/>
    </row>
    <row r="396" spans="1:38" ht="30" customHeight="1">
      <c r="A396" s="79"/>
      <c r="B396" s="79">
        <f>IF(C396="","",COUNTA($C$395:$C396))</f>
        <v>2</v>
      </c>
      <c r="C396" s="97" t="s">
        <v>332</v>
      </c>
      <c r="D396" s="115"/>
      <c r="E396" s="81">
        <f t="shared" si="192"/>
        <v>1</v>
      </c>
      <c r="F396" s="81">
        <f t="shared" si="191"/>
        <v>1</v>
      </c>
      <c r="G396" s="118">
        <v>1035.4000000000001</v>
      </c>
      <c r="H396" s="119">
        <v>4.9139999999999997</v>
      </c>
      <c r="I396" s="118">
        <v>22</v>
      </c>
      <c r="J396" s="55">
        <f t="shared" si="193"/>
        <v>0</v>
      </c>
      <c r="K396" s="55">
        <f t="shared" si="194"/>
        <v>0</v>
      </c>
      <c r="L396" s="55">
        <f t="shared" si="195"/>
        <v>1</v>
      </c>
      <c r="M396" s="55">
        <f t="shared" si="196"/>
        <v>0</v>
      </c>
      <c r="N396" s="55">
        <f t="shared" si="197"/>
        <v>0</v>
      </c>
      <c r="O396" s="55">
        <f t="shared" si="198"/>
        <v>0</v>
      </c>
      <c r="P396" s="89">
        <f t="shared" si="199"/>
        <v>1</v>
      </c>
      <c r="Q396" s="89"/>
      <c r="R396" s="89"/>
      <c r="S396" s="75"/>
      <c r="T396" s="74"/>
      <c r="U396" s="74"/>
      <c r="V396" s="74"/>
      <c r="W396" s="77"/>
      <c r="X396" s="86"/>
      <c r="Z396" s="75"/>
      <c r="AA396" s="78"/>
      <c r="AB396" s="57"/>
    </row>
    <row r="397" spans="1:38" ht="30" customHeight="1">
      <c r="A397" s="79"/>
      <c r="B397" s="79">
        <f>IF(C397="","",COUNTA($C$395:$C397))</f>
        <v>3</v>
      </c>
      <c r="C397" s="97" t="s">
        <v>333</v>
      </c>
      <c r="D397" s="115"/>
      <c r="E397" s="81">
        <f t="shared" si="192"/>
        <v>1</v>
      </c>
      <c r="F397" s="81">
        <f t="shared" si="191"/>
        <v>1</v>
      </c>
      <c r="G397" s="118">
        <v>540.79999999999995</v>
      </c>
      <c r="H397" s="119">
        <v>2.0640000000000001</v>
      </c>
      <c r="I397" s="118">
        <v>12</v>
      </c>
      <c r="J397" s="55">
        <f t="shared" si="193"/>
        <v>0</v>
      </c>
      <c r="K397" s="55">
        <f t="shared" si="194"/>
        <v>1</v>
      </c>
      <c r="L397" s="55">
        <f t="shared" si="195"/>
        <v>0</v>
      </c>
      <c r="M397" s="55">
        <f t="shared" si="196"/>
        <v>0</v>
      </c>
      <c r="N397" s="55">
        <f t="shared" si="197"/>
        <v>0</v>
      </c>
      <c r="O397" s="55">
        <f t="shared" si="198"/>
        <v>0</v>
      </c>
      <c r="P397" s="89">
        <f t="shared" si="199"/>
        <v>1</v>
      </c>
      <c r="Q397" s="89"/>
      <c r="R397" s="89"/>
      <c r="S397" s="75"/>
      <c r="T397" s="74"/>
      <c r="U397" s="74"/>
      <c r="V397" s="74"/>
      <c r="W397" s="77"/>
      <c r="X397" s="86"/>
      <c r="Z397" s="75"/>
      <c r="AA397" s="78"/>
      <c r="AB397" s="57"/>
    </row>
    <row r="398" spans="1:38" ht="30" customHeight="1">
      <c r="A398" s="79"/>
      <c r="B398" s="79">
        <f>IF(C398="","",COUNTA($C$395:$C398))</f>
        <v>4</v>
      </c>
      <c r="C398" s="97" t="s">
        <v>334</v>
      </c>
      <c r="D398" s="115"/>
      <c r="E398" s="81">
        <f t="shared" si="192"/>
        <v>1</v>
      </c>
      <c r="F398" s="81">
        <f t="shared" si="191"/>
        <v>1</v>
      </c>
      <c r="G398" s="118">
        <v>443.8</v>
      </c>
      <c r="H398" s="119">
        <v>5.7</v>
      </c>
      <c r="I398" s="118">
        <v>20</v>
      </c>
      <c r="J398" s="55">
        <f t="shared" si="193"/>
        <v>1</v>
      </c>
      <c r="K398" s="55">
        <f t="shared" si="194"/>
        <v>0</v>
      </c>
      <c r="L398" s="55">
        <f t="shared" si="195"/>
        <v>0</v>
      </c>
      <c r="M398" s="55">
        <f t="shared" si="196"/>
        <v>0</v>
      </c>
      <c r="N398" s="55">
        <f t="shared" si="197"/>
        <v>0</v>
      </c>
      <c r="O398" s="55">
        <f t="shared" si="198"/>
        <v>0</v>
      </c>
      <c r="P398" s="89">
        <f t="shared" si="199"/>
        <v>1</v>
      </c>
      <c r="Q398" s="89"/>
      <c r="R398" s="89"/>
      <c r="S398" s="75"/>
      <c r="T398" s="74"/>
      <c r="U398" s="74"/>
      <c r="V398" s="74"/>
      <c r="W398" s="77"/>
      <c r="X398" s="86"/>
      <c r="Z398" s="75"/>
      <c r="AA398" s="78"/>
      <c r="AB398" s="57"/>
    </row>
    <row r="399" spans="1:38" ht="30" customHeight="1">
      <c r="A399" s="79"/>
      <c r="B399" s="79">
        <f>IF(C399="","",COUNTA($C$395:$C399))</f>
        <v>5</v>
      </c>
      <c r="C399" s="97" t="s">
        <v>335</v>
      </c>
      <c r="D399" s="81"/>
      <c r="E399" s="81">
        <f t="shared" si="192"/>
        <v>1</v>
      </c>
      <c r="F399" s="81">
        <f t="shared" si="191"/>
        <v>1</v>
      </c>
      <c r="G399" s="118">
        <v>553.6</v>
      </c>
      <c r="H399" s="119">
        <v>2.4079999999999999</v>
      </c>
      <c r="I399" s="118">
        <v>14</v>
      </c>
      <c r="J399" s="55">
        <f t="shared" si="193"/>
        <v>0</v>
      </c>
      <c r="K399" s="55">
        <f t="shared" si="194"/>
        <v>1</v>
      </c>
      <c r="L399" s="55">
        <f t="shared" si="195"/>
        <v>0</v>
      </c>
      <c r="M399" s="55">
        <f t="shared" si="196"/>
        <v>0</v>
      </c>
      <c r="N399" s="55">
        <f t="shared" si="197"/>
        <v>0</v>
      </c>
      <c r="O399" s="55">
        <f t="shared" si="198"/>
        <v>0</v>
      </c>
      <c r="P399" s="89">
        <f t="shared" si="199"/>
        <v>1</v>
      </c>
      <c r="Q399" s="55"/>
      <c r="R399" s="55"/>
      <c r="S399" s="55"/>
      <c r="T399" s="85"/>
      <c r="U399" s="85"/>
      <c r="V399" s="38"/>
      <c r="W399" s="74"/>
      <c r="X399" s="86"/>
      <c r="Z399" s="55"/>
      <c r="AA399" s="56"/>
      <c r="AB399" s="57"/>
    </row>
    <row r="400" spans="1:38" ht="30" customHeight="1">
      <c r="A400" s="79"/>
      <c r="B400" s="79">
        <f>IF(C400="","",COUNTA($C$395:$C400))</f>
        <v>6</v>
      </c>
      <c r="C400" s="97" t="s">
        <v>336</v>
      </c>
      <c r="D400" s="81"/>
      <c r="E400" s="81">
        <f t="shared" si="192"/>
        <v>1</v>
      </c>
      <c r="F400" s="81">
        <f t="shared" si="191"/>
        <v>1</v>
      </c>
      <c r="G400" s="118">
        <v>596</v>
      </c>
      <c r="H400" s="119">
        <v>1.34</v>
      </c>
      <c r="I400" s="118">
        <v>70</v>
      </c>
      <c r="J400" s="55">
        <f t="shared" si="193"/>
        <v>0</v>
      </c>
      <c r="K400" s="55">
        <f t="shared" si="194"/>
        <v>1</v>
      </c>
      <c r="L400" s="55">
        <f t="shared" si="195"/>
        <v>0</v>
      </c>
      <c r="M400" s="55">
        <f t="shared" si="196"/>
        <v>0</v>
      </c>
      <c r="N400" s="55">
        <f t="shared" si="197"/>
        <v>0</v>
      </c>
      <c r="O400" s="55">
        <f t="shared" si="198"/>
        <v>0</v>
      </c>
      <c r="P400" s="89">
        <f t="shared" si="199"/>
        <v>1</v>
      </c>
      <c r="Q400" s="55"/>
      <c r="R400" s="52"/>
      <c r="S400" s="52"/>
      <c r="T400" s="53"/>
      <c r="U400" s="53"/>
      <c r="V400" s="38"/>
      <c r="W400" s="74"/>
      <c r="X400" s="88"/>
      <c r="Z400" s="55"/>
      <c r="AA400" s="56"/>
      <c r="AB400" s="57"/>
    </row>
    <row r="401" spans="1:28" ht="30" customHeight="1">
      <c r="A401" s="79"/>
      <c r="B401" s="79">
        <f>IF(C401="","",COUNTA($C$395:$C401))</f>
        <v>7</v>
      </c>
      <c r="C401" s="97" t="s">
        <v>337</v>
      </c>
      <c r="D401" s="115"/>
      <c r="E401" s="81">
        <f t="shared" si="192"/>
        <v>1</v>
      </c>
      <c r="F401" s="81">
        <f t="shared" si="191"/>
        <v>1</v>
      </c>
      <c r="G401" s="118">
        <v>284</v>
      </c>
      <c r="H401" s="119">
        <v>0.83</v>
      </c>
      <c r="I401" s="118">
        <v>43</v>
      </c>
      <c r="J401" s="55">
        <f t="shared" si="193"/>
        <v>1</v>
      </c>
      <c r="K401" s="55">
        <f t="shared" si="194"/>
        <v>0</v>
      </c>
      <c r="L401" s="55">
        <f t="shared" si="195"/>
        <v>0</v>
      </c>
      <c r="M401" s="55">
        <f t="shared" si="196"/>
        <v>0</v>
      </c>
      <c r="N401" s="55">
        <f t="shared" si="197"/>
        <v>0</v>
      </c>
      <c r="O401" s="55">
        <f t="shared" si="198"/>
        <v>0</v>
      </c>
      <c r="P401" s="89">
        <f t="shared" si="199"/>
        <v>1</v>
      </c>
      <c r="Q401" s="89"/>
      <c r="R401" s="89"/>
      <c r="S401" s="75"/>
      <c r="T401" s="74"/>
      <c r="U401" s="74"/>
      <c r="V401" s="74"/>
      <c r="W401" s="77"/>
      <c r="X401" s="86"/>
      <c r="Z401" s="75"/>
      <c r="AA401" s="78"/>
      <c r="AB401" s="57"/>
    </row>
    <row r="402" spans="1:28" ht="30" customHeight="1">
      <c r="A402" s="79"/>
      <c r="B402" s="79">
        <f>IF(C402="","",COUNTA($C$395:$C402))</f>
        <v>8</v>
      </c>
      <c r="C402" s="97" t="s">
        <v>338</v>
      </c>
      <c r="D402" s="115"/>
      <c r="E402" s="81">
        <f t="shared" si="192"/>
        <v>1</v>
      </c>
      <c r="F402" s="81">
        <f t="shared" si="191"/>
        <v>1</v>
      </c>
      <c r="G402" s="118">
        <v>739</v>
      </c>
      <c r="H402" s="119">
        <v>1.47</v>
      </c>
      <c r="I402" s="118">
        <v>73</v>
      </c>
      <c r="J402" s="55">
        <f t="shared" si="193"/>
        <v>0</v>
      </c>
      <c r="K402" s="55">
        <f t="shared" si="194"/>
        <v>1</v>
      </c>
      <c r="L402" s="55">
        <f t="shared" si="195"/>
        <v>0</v>
      </c>
      <c r="M402" s="55">
        <f t="shared" si="196"/>
        <v>0</v>
      </c>
      <c r="N402" s="55">
        <f t="shared" si="197"/>
        <v>0</v>
      </c>
      <c r="O402" s="55">
        <f t="shared" si="198"/>
        <v>0</v>
      </c>
      <c r="P402" s="89">
        <f t="shared" si="199"/>
        <v>1</v>
      </c>
      <c r="Q402" s="89"/>
      <c r="R402" s="89"/>
      <c r="S402" s="75"/>
      <c r="T402" s="74"/>
      <c r="U402" s="74"/>
      <c r="V402" s="74"/>
      <c r="W402" s="77"/>
      <c r="X402" s="86"/>
      <c r="Z402" s="75"/>
      <c r="AA402" s="78"/>
      <c r="AB402" s="57"/>
    </row>
    <row r="403" spans="1:28" ht="30" customHeight="1">
      <c r="A403" s="79"/>
      <c r="B403" s="79">
        <f>IF(C403="","",COUNTA($C$395:$C403))</f>
        <v>9</v>
      </c>
      <c r="C403" s="97" t="s">
        <v>339</v>
      </c>
      <c r="D403" s="115"/>
      <c r="E403" s="81">
        <f t="shared" si="192"/>
        <v>1</v>
      </c>
      <c r="F403" s="81">
        <f t="shared" si="191"/>
        <v>1</v>
      </c>
      <c r="G403" s="118">
        <v>1532.94</v>
      </c>
      <c r="H403" s="119">
        <v>9.8040000000000003</v>
      </c>
      <c r="I403" s="118">
        <v>57</v>
      </c>
      <c r="J403" s="55">
        <f t="shared" si="193"/>
        <v>0</v>
      </c>
      <c r="K403" s="55">
        <f t="shared" si="194"/>
        <v>0</v>
      </c>
      <c r="L403" s="55">
        <f t="shared" si="195"/>
        <v>0</v>
      </c>
      <c r="M403" s="55">
        <f t="shared" si="196"/>
        <v>1</v>
      </c>
      <c r="N403" s="55">
        <f t="shared" si="197"/>
        <v>0</v>
      </c>
      <c r="O403" s="55">
        <f t="shared" si="198"/>
        <v>0</v>
      </c>
      <c r="P403" s="89">
        <f t="shared" si="199"/>
        <v>1</v>
      </c>
      <c r="Q403" s="89"/>
      <c r="R403" s="89"/>
      <c r="S403" s="75"/>
      <c r="T403" s="74"/>
      <c r="U403" s="74"/>
      <c r="V403" s="74"/>
      <c r="W403" s="77"/>
      <c r="X403" s="86"/>
      <c r="Z403" s="75"/>
      <c r="AA403" s="78"/>
      <c r="AB403" s="57"/>
    </row>
    <row r="404" spans="1:28" ht="30" customHeight="1">
      <c r="A404" s="79"/>
      <c r="B404" s="79">
        <f>IF(C404="","",COUNTA($C$395:$C404))</f>
        <v>10</v>
      </c>
      <c r="C404" s="97" t="s">
        <v>340</v>
      </c>
      <c r="D404" s="81"/>
      <c r="E404" s="81">
        <f t="shared" si="192"/>
        <v>1</v>
      </c>
      <c r="F404" s="81">
        <f t="shared" si="191"/>
        <v>1</v>
      </c>
      <c r="G404" s="118">
        <v>3155.71</v>
      </c>
      <c r="H404" s="119">
        <v>16.815999999999999</v>
      </c>
      <c r="I404" s="118">
        <v>118</v>
      </c>
      <c r="J404" s="55">
        <f t="shared" si="193"/>
        <v>0</v>
      </c>
      <c r="K404" s="55">
        <f t="shared" si="194"/>
        <v>0</v>
      </c>
      <c r="L404" s="55">
        <f t="shared" si="195"/>
        <v>0</v>
      </c>
      <c r="M404" s="55">
        <f t="shared" si="196"/>
        <v>0</v>
      </c>
      <c r="N404" s="55">
        <f t="shared" si="197"/>
        <v>0</v>
      </c>
      <c r="O404" s="55">
        <f t="shared" si="198"/>
        <v>1</v>
      </c>
      <c r="P404" s="89">
        <f t="shared" si="199"/>
        <v>1</v>
      </c>
      <c r="Q404" s="55"/>
      <c r="R404" s="55"/>
      <c r="S404" s="55"/>
      <c r="T404" s="85"/>
      <c r="U404" s="85"/>
      <c r="V404" s="38"/>
      <c r="W404" s="74"/>
      <c r="X404" s="86"/>
      <c r="Z404" s="55"/>
      <c r="AA404" s="56"/>
      <c r="AB404" s="57"/>
    </row>
    <row r="405" spans="1:28" ht="30" customHeight="1">
      <c r="A405" s="79"/>
      <c r="B405" s="79">
        <f>IF(C405="","",COUNTA($C$395:$C405))</f>
        <v>11</v>
      </c>
      <c r="C405" s="97" t="s">
        <v>341</v>
      </c>
      <c r="D405" s="81"/>
      <c r="E405" s="81">
        <f t="shared" si="192"/>
        <v>1</v>
      </c>
      <c r="F405" s="81">
        <f t="shared" si="191"/>
        <v>1</v>
      </c>
      <c r="G405" s="118">
        <v>2845.26</v>
      </c>
      <c r="H405" s="119">
        <v>17.324999999999999</v>
      </c>
      <c r="I405" s="118">
        <v>111</v>
      </c>
      <c r="J405" s="55">
        <f t="shared" si="193"/>
        <v>0</v>
      </c>
      <c r="K405" s="55">
        <f t="shared" si="194"/>
        <v>0</v>
      </c>
      <c r="L405" s="55">
        <f t="shared" si="195"/>
        <v>0</v>
      </c>
      <c r="M405" s="55">
        <f t="shared" si="196"/>
        <v>0</v>
      </c>
      <c r="N405" s="55">
        <f t="shared" si="197"/>
        <v>1</v>
      </c>
      <c r="O405" s="55">
        <f t="shared" si="198"/>
        <v>0</v>
      </c>
      <c r="P405" s="89">
        <f t="shared" si="199"/>
        <v>1</v>
      </c>
      <c r="Q405" s="55"/>
      <c r="R405" s="52"/>
      <c r="S405" s="52"/>
      <c r="T405" s="53"/>
      <c r="U405" s="53"/>
      <c r="V405" s="38"/>
      <c r="W405" s="74"/>
      <c r="X405" s="88"/>
      <c r="Z405" s="55"/>
      <c r="AA405" s="56"/>
      <c r="AB405" s="57"/>
    </row>
    <row r="406" spans="1:28" ht="30" customHeight="1">
      <c r="A406" s="79"/>
      <c r="B406" s="79">
        <f>IF(C406="","",COUNTA($C$395:$C406))</f>
        <v>12</v>
      </c>
      <c r="C406" s="97" t="s">
        <v>342</v>
      </c>
      <c r="D406" s="115"/>
      <c r="E406" s="81">
        <f t="shared" si="192"/>
        <v>1</v>
      </c>
      <c r="F406" s="81">
        <f t="shared" si="191"/>
        <v>1</v>
      </c>
      <c r="G406" s="118">
        <v>2794.82</v>
      </c>
      <c r="H406" s="119">
        <v>16.39</v>
      </c>
      <c r="I406" s="118">
        <v>104</v>
      </c>
      <c r="J406" s="55">
        <f t="shared" si="193"/>
        <v>0</v>
      </c>
      <c r="K406" s="55">
        <f t="shared" si="194"/>
        <v>0</v>
      </c>
      <c r="L406" s="55">
        <f t="shared" si="195"/>
        <v>0</v>
      </c>
      <c r="M406" s="55">
        <f t="shared" si="196"/>
        <v>0</v>
      </c>
      <c r="N406" s="55">
        <f t="shared" si="197"/>
        <v>1</v>
      </c>
      <c r="O406" s="55">
        <f t="shared" si="198"/>
        <v>0</v>
      </c>
      <c r="P406" s="89">
        <f t="shared" si="199"/>
        <v>1</v>
      </c>
      <c r="Q406" s="89"/>
      <c r="R406" s="89"/>
      <c r="S406" s="75"/>
      <c r="T406" s="74"/>
      <c r="U406" s="74"/>
      <c r="V406" s="74"/>
      <c r="W406" s="77"/>
      <c r="X406" s="86"/>
      <c r="Z406" s="75"/>
      <c r="AA406" s="78"/>
      <c r="AB406" s="57"/>
    </row>
    <row r="407" spans="1:28" ht="30" customHeight="1">
      <c r="A407" s="79"/>
      <c r="B407" s="79">
        <f>IF(C407="","",COUNTA($C$395:$C407))</f>
        <v>13</v>
      </c>
      <c r="C407" s="97" t="s">
        <v>343</v>
      </c>
      <c r="D407" s="115"/>
      <c r="E407" s="81">
        <f t="shared" si="192"/>
        <v>1</v>
      </c>
      <c r="F407" s="81">
        <f t="shared" si="191"/>
        <v>1</v>
      </c>
      <c r="G407" s="118">
        <v>3315.46</v>
      </c>
      <c r="H407" s="119">
        <v>8.7309999999999999</v>
      </c>
      <c r="I407" s="118">
        <v>147</v>
      </c>
      <c r="J407" s="55">
        <f t="shared" si="193"/>
        <v>0</v>
      </c>
      <c r="K407" s="55">
        <f t="shared" si="194"/>
        <v>0</v>
      </c>
      <c r="L407" s="55">
        <f t="shared" si="195"/>
        <v>0</v>
      </c>
      <c r="M407" s="55">
        <f t="shared" si="196"/>
        <v>0</v>
      </c>
      <c r="N407" s="55">
        <f t="shared" si="197"/>
        <v>0</v>
      </c>
      <c r="O407" s="55">
        <f t="shared" si="198"/>
        <v>1</v>
      </c>
      <c r="P407" s="89">
        <f t="shared" si="199"/>
        <v>1</v>
      </c>
      <c r="Q407" s="89"/>
      <c r="R407" s="89"/>
      <c r="S407" s="75"/>
      <c r="T407" s="74"/>
      <c r="U407" s="74"/>
      <c r="V407" s="74"/>
      <c r="W407" s="77"/>
      <c r="X407" s="86"/>
      <c r="Z407" s="75"/>
      <c r="AA407" s="78"/>
      <c r="AB407" s="57"/>
    </row>
    <row r="408" spans="1:28" ht="30" customHeight="1">
      <c r="A408" s="79"/>
      <c r="B408" s="79">
        <f>IF(C408="","",COUNTA($C$395:$C408))</f>
        <v>14</v>
      </c>
      <c r="C408" s="97" t="s">
        <v>344</v>
      </c>
      <c r="D408" s="115"/>
      <c r="E408" s="81">
        <f t="shared" si="192"/>
        <v>1</v>
      </c>
      <c r="F408" s="81">
        <f t="shared" si="191"/>
        <v>1</v>
      </c>
      <c r="G408" s="118">
        <v>1489.91</v>
      </c>
      <c r="H408" s="119">
        <v>12.762</v>
      </c>
      <c r="I408" s="118">
        <v>73</v>
      </c>
      <c r="J408" s="55">
        <f t="shared" si="193"/>
        <v>0</v>
      </c>
      <c r="K408" s="55">
        <f t="shared" si="194"/>
        <v>0</v>
      </c>
      <c r="L408" s="55">
        <f t="shared" si="195"/>
        <v>1</v>
      </c>
      <c r="M408" s="55">
        <f t="shared" si="196"/>
        <v>0</v>
      </c>
      <c r="N408" s="55">
        <f t="shared" si="197"/>
        <v>0</v>
      </c>
      <c r="O408" s="55">
        <f t="shared" si="198"/>
        <v>0</v>
      </c>
      <c r="P408" s="89">
        <f t="shared" si="199"/>
        <v>1</v>
      </c>
      <c r="Q408" s="89"/>
      <c r="R408" s="89"/>
      <c r="S408" s="75"/>
      <c r="T408" s="74"/>
      <c r="U408" s="74"/>
      <c r="V408" s="74"/>
      <c r="W408" s="77"/>
      <c r="X408" s="86"/>
      <c r="Z408" s="75"/>
      <c r="AA408" s="78"/>
      <c r="AB408" s="57"/>
    </row>
    <row r="409" spans="1:28" ht="30" customHeight="1">
      <c r="A409" s="79"/>
      <c r="B409" s="79">
        <f>IF(C409="","",COUNTA($C$395:$C409))</f>
        <v>15</v>
      </c>
      <c r="C409" s="97" t="s">
        <v>345</v>
      </c>
      <c r="D409" s="81"/>
      <c r="E409" s="81">
        <f t="shared" si="192"/>
        <v>1</v>
      </c>
      <c r="F409" s="81">
        <f t="shared" si="191"/>
        <v>1</v>
      </c>
      <c r="G409" s="118">
        <v>2237.9499999999998</v>
      </c>
      <c r="H409" s="119">
        <v>7.5650000000000004</v>
      </c>
      <c r="I409" s="118">
        <v>89</v>
      </c>
      <c r="J409" s="55">
        <f t="shared" si="193"/>
        <v>0</v>
      </c>
      <c r="K409" s="55">
        <f t="shared" si="194"/>
        <v>0</v>
      </c>
      <c r="L409" s="55">
        <f t="shared" si="195"/>
        <v>0</v>
      </c>
      <c r="M409" s="55">
        <f t="shared" si="196"/>
        <v>0</v>
      </c>
      <c r="N409" s="55">
        <f t="shared" si="197"/>
        <v>1</v>
      </c>
      <c r="O409" s="55">
        <f t="shared" si="198"/>
        <v>0</v>
      </c>
      <c r="P409" s="89">
        <f t="shared" si="199"/>
        <v>1</v>
      </c>
      <c r="Q409" s="55"/>
      <c r="R409" s="55"/>
      <c r="S409" s="55"/>
      <c r="T409" s="85"/>
      <c r="U409" s="85"/>
      <c r="V409" s="38"/>
      <c r="W409" s="74"/>
      <c r="X409" s="86"/>
      <c r="Z409" s="55"/>
      <c r="AA409" s="56"/>
      <c r="AB409" s="57"/>
    </row>
    <row r="410" spans="1:28" ht="30" customHeight="1">
      <c r="A410" s="79"/>
      <c r="B410" s="79">
        <f>IF(C410="","",COUNTA($C$395:$C410))</f>
        <v>16</v>
      </c>
      <c r="C410" s="97" t="s">
        <v>346</v>
      </c>
      <c r="D410" s="81"/>
      <c r="E410" s="81">
        <f t="shared" si="192"/>
        <v>1</v>
      </c>
      <c r="F410" s="81">
        <f t="shared" si="191"/>
        <v>1</v>
      </c>
      <c r="G410" s="118">
        <v>2545.81</v>
      </c>
      <c r="H410" s="119">
        <v>10.238</v>
      </c>
      <c r="I410" s="118">
        <v>101</v>
      </c>
      <c r="J410" s="55">
        <f t="shared" si="193"/>
        <v>0</v>
      </c>
      <c r="K410" s="55">
        <f t="shared" si="194"/>
        <v>0</v>
      </c>
      <c r="L410" s="55">
        <f t="shared" si="195"/>
        <v>0</v>
      </c>
      <c r="M410" s="55">
        <f t="shared" si="196"/>
        <v>0</v>
      </c>
      <c r="N410" s="55">
        <f t="shared" si="197"/>
        <v>1</v>
      </c>
      <c r="O410" s="55">
        <f t="shared" si="198"/>
        <v>0</v>
      </c>
      <c r="P410" s="89">
        <f t="shared" si="199"/>
        <v>1</v>
      </c>
      <c r="Q410" s="55"/>
      <c r="R410" s="52"/>
      <c r="S410" s="52"/>
      <c r="T410" s="53"/>
      <c r="U410" s="53"/>
      <c r="V410" s="38"/>
      <c r="W410" s="74"/>
      <c r="X410" s="88"/>
      <c r="Z410" s="55"/>
      <c r="AA410" s="56"/>
      <c r="AB410" s="57"/>
    </row>
    <row r="411" spans="1:28" ht="30" customHeight="1">
      <c r="A411" s="79"/>
      <c r="B411" s="79">
        <f>IF(C411="","",COUNTA($C$395:$C411))</f>
        <v>17</v>
      </c>
      <c r="C411" s="97" t="s">
        <v>347</v>
      </c>
      <c r="D411" s="115"/>
      <c r="E411" s="81">
        <f t="shared" si="192"/>
        <v>1</v>
      </c>
      <c r="F411" s="81">
        <f t="shared" si="191"/>
        <v>1</v>
      </c>
      <c r="G411" s="118">
        <v>4758.2299999999996</v>
      </c>
      <c r="H411" s="119">
        <v>15.81</v>
      </c>
      <c r="I411" s="118">
        <v>186</v>
      </c>
      <c r="J411" s="55">
        <f t="shared" si="193"/>
        <v>0</v>
      </c>
      <c r="K411" s="55">
        <f t="shared" si="194"/>
        <v>0</v>
      </c>
      <c r="L411" s="55">
        <f t="shared" si="195"/>
        <v>0</v>
      </c>
      <c r="M411" s="55">
        <f t="shared" si="196"/>
        <v>0</v>
      </c>
      <c r="N411" s="55">
        <f t="shared" si="197"/>
        <v>0</v>
      </c>
      <c r="O411" s="55">
        <f t="shared" si="198"/>
        <v>1</v>
      </c>
      <c r="P411" s="89">
        <f t="shared" si="199"/>
        <v>1</v>
      </c>
      <c r="Q411" s="89"/>
      <c r="R411" s="89"/>
      <c r="S411" s="75"/>
      <c r="T411" s="74"/>
      <c r="U411" s="74"/>
      <c r="V411" s="74"/>
      <c r="W411" s="77"/>
      <c r="X411" s="86"/>
      <c r="Z411" s="75"/>
      <c r="AA411" s="78"/>
      <c r="AB411" s="57"/>
    </row>
    <row r="412" spans="1:28" ht="30" customHeight="1">
      <c r="A412" s="79"/>
      <c r="B412" s="79">
        <f>IF(C412="","",COUNTA($C$395:$C412))</f>
        <v>18</v>
      </c>
      <c r="C412" s="97" t="s">
        <v>348</v>
      </c>
      <c r="D412" s="115"/>
      <c r="E412" s="81">
        <f t="shared" si="192"/>
        <v>1</v>
      </c>
      <c r="F412" s="81">
        <f t="shared" si="191"/>
        <v>1</v>
      </c>
      <c r="G412" s="118">
        <v>2972.85</v>
      </c>
      <c r="H412" s="119">
        <v>12.048999999999999</v>
      </c>
      <c r="I412" s="118">
        <v>109</v>
      </c>
      <c r="J412" s="55">
        <f t="shared" si="193"/>
        <v>0</v>
      </c>
      <c r="K412" s="55">
        <f t="shared" si="194"/>
        <v>0</v>
      </c>
      <c r="L412" s="55">
        <f t="shared" si="195"/>
        <v>0</v>
      </c>
      <c r="M412" s="55">
        <f t="shared" si="196"/>
        <v>0</v>
      </c>
      <c r="N412" s="55">
        <f t="shared" si="197"/>
        <v>1</v>
      </c>
      <c r="O412" s="55">
        <f t="shared" si="198"/>
        <v>0</v>
      </c>
      <c r="P412" s="89">
        <f t="shared" si="199"/>
        <v>1</v>
      </c>
      <c r="Q412" s="89"/>
      <c r="R412" s="89"/>
      <c r="S412" s="75"/>
      <c r="T412" s="74"/>
      <c r="U412" s="74"/>
      <c r="V412" s="74"/>
      <c r="W412" s="77"/>
      <c r="X412" s="86"/>
      <c r="Z412" s="75"/>
      <c r="AA412" s="78"/>
      <c r="AB412" s="57"/>
    </row>
    <row r="413" spans="1:28" ht="30" customHeight="1">
      <c r="A413" s="79"/>
      <c r="B413" s="79">
        <f>IF(C413="","",COUNTA($C$395:$C413))</f>
        <v>19</v>
      </c>
      <c r="C413" s="97" t="s">
        <v>349</v>
      </c>
      <c r="D413" s="115"/>
      <c r="E413" s="81">
        <f t="shared" si="192"/>
        <v>1</v>
      </c>
      <c r="F413" s="81">
        <f t="shared" si="191"/>
        <v>1</v>
      </c>
      <c r="G413" s="118">
        <v>3120.89</v>
      </c>
      <c r="H413" s="119">
        <v>11.499000000000001</v>
      </c>
      <c r="I413" s="118">
        <v>123</v>
      </c>
      <c r="J413" s="55">
        <f t="shared" si="193"/>
        <v>0</v>
      </c>
      <c r="K413" s="55">
        <f t="shared" si="194"/>
        <v>0</v>
      </c>
      <c r="L413" s="55">
        <f t="shared" si="195"/>
        <v>0</v>
      </c>
      <c r="M413" s="55">
        <f t="shared" si="196"/>
        <v>0</v>
      </c>
      <c r="N413" s="55">
        <f t="shared" si="197"/>
        <v>0</v>
      </c>
      <c r="O413" s="55">
        <f t="shared" si="198"/>
        <v>1</v>
      </c>
      <c r="P413" s="89">
        <f t="shared" si="199"/>
        <v>1</v>
      </c>
      <c r="Q413" s="89"/>
      <c r="R413" s="89"/>
      <c r="S413" s="75"/>
      <c r="T413" s="74"/>
      <c r="U413" s="74"/>
      <c r="V413" s="74"/>
      <c r="W413" s="77"/>
      <c r="X413" s="86"/>
      <c r="Z413" s="75"/>
      <c r="AA413" s="78"/>
      <c r="AB413" s="57"/>
    </row>
    <row r="414" spans="1:28" ht="30" customHeight="1">
      <c r="A414" s="79"/>
      <c r="B414" s="79">
        <f>IF(C414="","",COUNTA($C$395:$C414))</f>
        <v>20</v>
      </c>
      <c r="C414" s="97" t="s">
        <v>350</v>
      </c>
      <c r="D414" s="81"/>
      <c r="E414" s="81">
        <f t="shared" si="192"/>
        <v>1</v>
      </c>
      <c r="F414" s="81">
        <f t="shared" si="191"/>
        <v>1</v>
      </c>
      <c r="G414" s="118">
        <v>1075.18</v>
      </c>
      <c r="H414" s="119">
        <v>5.0650000000000004</v>
      </c>
      <c r="I414" s="118">
        <v>53</v>
      </c>
      <c r="J414" s="55">
        <f t="shared" si="193"/>
        <v>0</v>
      </c>
      <c r="K414" s="55">
        <f t="shared" si="194"/>
        <v>0</v>
      </c>
      <c r="L414" s="55">
        <f t="shared" si="195"/>
        <v>1</v>
      </c>
      <c r="M414" s="55">
        <f t="shared" si="196"/>
        <v>0</v>
      </c>
      <c r="N414" s="55">
        <f t="shared" si="197"/>
        <v>0</v>
      </c>
      <c r="O414" s="55">
        <f t="shared" si="198"/>
        <v>0</v>
      </c>
      <c r="P414" s="89">
        <f t="shared" si="199"/>
        <v>1</v>
      </c>
      <c r="Q414" s="55"/>
      <c r="R414" s="55"/>
      <c r="S414" s="55"/>
      <c r="T414" s="85"/>
      <c r="U414" s="85"/>
      <c r="V414" s="38"/>
      <c r="W414" s="74"/>
      <c r="X414" s="86"/>
      <c r="Z414" s="55"/>
      <c r="AA414" s="56"/>
      <c r="AB414" s="57"/>
    </row>
    <row r="415" spans="1:28" ht="30" customHeight="1">
      <c r="A415" s="79"/>
      <c r="B415" s="79">
        <f>IF(C415="","",COUNTA($C$395:$C415))</f>
        <v>21</v>
      </c>
      <c r="C415" s="97" t="s">
        <v>351</v>
      </c>
      <c r="D415" s="81"/>
      <c r="E415" s="81">
        <f t="shared" si="192"/>
        <v>1</v>
      </c>
      <c r="F415" s="81">
        <f t="shared" si="191"/>
        <v>1</v>
      </c>
      <c r="G415" s="118">
        <v>1345</v>
      </c>
      <c r="H415" s="119">
        <v>10.5</v>
      </c>
      <c r="I415" s="118">
        <v>77</v>
      </c>
      <c r="J415" s="55">
        <f t="shared" si="193"/>
        <v>0</v>
      </c>
      <c r="K415" s="55">
        <f t="shared" si="194"/>
        <v>0</v>
      </c>
      <c r="L415" s="55">
        <f t="shared" si="195"/>
        <v>1</v>
      </c>
      <c r="M415" s="55">
        <f t="shared" si="196"/>
        <v>0</v>
      </c>
      <c r="N415" s="55">
        <f t="shared" si="197"/>
        <v>0</v>
      </c>
      <c r="O415" s="55">
        <f t="shared" si="198"/>
        <v>0</v>
      </c>
      <c r="P415" s="89">
        <f t="shared" si="199"/>
        <v>1</v>
      </c>
      <c r="Q415" s="55"/>
      <c r="R415" s="52"/>
      <c r="S415" s="52"/>
      <c r="T415" s="53"/>
      <c r="U415" s="53"/>
      <c r="V415" s="38"/>
      <c r="W415" s="74"/>
      <c r="X415" s="88"/>
      <c r="Z415" s="55"/>
      <c r="AA415" s="56"/>
      <c r="AB415" s="57"/>
    </row>
    <row r="416" spans="1:28" ht="30" customHeight="1">
      <c r="A416" s="79"/>
      <c r="B416" s="79">
        <f>IF(C416="","",COUNTA($C$395:$C416))</f>
        <v>22</v>
      </c>
      <c r="C416" s="97" t="s">
        <v>352</v>
      </c>
      <c r="D416" s="115"/>
      <c r="E416" s="81">
        <f t="shared" si="192"/>
        <v>1</v>
      </c>
      <c r="F416" s="81">
        <f t="shared" si="191"/>
        <v>1</v>
      </c>
      <c r="G416" s="118">
        <v>3048.49</v>
      </c>
      <c r="H416" s="119">
        <v>12.021000000000001</v>
      </c>
      <c r="I416" s="118">
        <v>124</v>
      </c>
      <c r="J416" s="55">
        <f t="shared" si="193"/>
        <v>0</v>
      </c>
      <c r="K416" s="55">
        <f t="shared" si="194"/>
        <v>0</v>
      </c>
      <c r="L416" s="55">
        <f t="shared" si="195"/>
        <v>0</v>
      </c>
      <c r="M416" s="55">
        <f t="shared" si="196"/>
        <v>0</v>
      </c>
      <c r="N416" s="55">
        <f t="shared" si="197"/>
        <v>0</v>
      </c>
      <c r="O416" s="55">
        <f t="shared" si="198"/>
        <v>1</v>
      </c>
      <c r="P416" s="89">
        <f t="shared" si="199"/>
        <v>1</v>
      </c>
      <c r="Q416" s="89"/>
      <c r="R416" s="89"/>
      <c r="S416" s="75"/>
      <c r="T416" s="74"/>
      <c r="U416" s="74"/>
      <c r="V416" s="74"/>
      <c r="W416" s="77"/>
      <c r="X416" s="86"/>
      <c r="Z416" s="75"/>
      <c r="AA416" s="78"/>
      <c r="AB416" s="57"/>
    </row>
    <row r="417" spans="1:28" ht="30" customHeight="1">
      <c r="A417" s="79"/>
      <c r="B417" s="79">
        <f>IF(C417="","",COUNTA($C$395:$C417))</f>
        <v>23</v>
      </c>
      <c r="C417" s="97" t="s">
        <v>353</v>
      </c>
      <c r="D417" s="115"/>
      <c r="E417" s="81">
        <f t="shared" si="192"/>
        <v>1</v>
      </c>
      <c r="F417" s="81">
        <f t="shared" si="191"/>
        <v>1</v>
      </c>
      <c r="G417" s="118">
        <v>2954.01</v>
      </c>
      <c r="H417" s="119">
        <v>14.997</v>
      </c>
      <c r="I417" s="118">
        <v>114</v>
      </c>
      <c r="J417" s="55">
        <f t="shared" si="193"/>
        <v>0</v>
      </c>
      <c r="K417" s="55">
        <f t="shared" si="194"/>
        <v>0</v>
      </c>
      <c r="L417" s="55">
        <f t="shared" si="195"/>
        <v>0</v>
      </c>
      <c r="M417" s="55">
        <f t="shared" si="196"/>
        <v>0</v>
      </c>
      <c r="N417" s="55">
        <f t="shared" si="197"/>
        <v>1</v>
      </c>
      <c r="O417" s="55">
        <f t="shared" si="198"/>
        <v>0</v>
      </c>
      <c r="P417" s="89">
        <f t="shared" si="199"/>
        <v>1</v>
      </c>
      <c r="Q417" s="89"/>
      <c r="R417" s="89"/>
      <c r="S417" s="75"/>
      <c r="T417" s="74"/>
      <c r="U417" s="74"/>
      <c r="V417" s="74"/>
      <c r="W417" s="77"/>
      <c r="X417" s="86"/>
      <c r="Z417" s="75"/>
      <c r="AA417" s="78"/>
      <c r="AB417" s="57"/>
    </row>
    <row r="418" spans="1:28" ht="30" customHeight="1">
      <c r="A418" s="79"/>
      <c r="B418" s="79">
        <f>IF(C418="","",COUNTA($C$395:$C418))</f>
        <v>24</v>
      </c>
      <c r="C418" s="97" t="s">
        <v>354</v>
      </c>
      <c r="D418" s="115"/>
      <c r="E418" s="81">
        <f t="shared" si="192"/>
        <v>1</v>
      </c>
      <c r="F418" s="81">
        <f t="shared" si="191"/>
        <v>1</v>
      </c>
      <c r="G418" s="118">
        <v>1304.99</v>
      </c>
      <c r="H418" s="119">
        <v>6.35</v>
      </c>
      <c r="I418" s="118">
        <v>62</v>
      </c>
      <c r="J418" s="55">
        <f t="shared" si="193"/>
        <v>0</v>
      </c>
      <c r="K418" s="55">
        <f t="shared" si="194"/>
        <v>0</v>
      </c>
      <c r="L418" s="55">
        <f t="shared" si="195"/>
        <v>1</v>
      </c>
      <c r="M418" s="55">
        <f t="shared" si="196"/>
        <v>0</v>
      </c>
      <c r="N418" s="55">
        <f t="shared" si="197"/>
        <v>0</v>
      </c>
      <c r="O418" s="55">
        <f t="shared" si="198"/>
        <v>0</v>
      </c>
      <c r="P418" s="89">
        <f t="shared" si="199"/>
        <v>1</v>
      </c>
      <c r="Q418" s="89"/>
      <c r="R418" s="89"/>
      <c r="S418" s="75"/>
      <c r="T418" s="74"/>
      <c r="U418" s="74"/>
      <c r="V418" s="74"/>
      <c r="W418" s="77"/>
      <c r="X418" s="86"/>
      <c r="Z418" s="75"/>
      <c r="AA418" s="78"/>
      <c r="AB418" s="57"/>
    </row>
    <row r="419" spans="1:28" ht="30" customHeight="1">
      <c r="A419" s="79"/>
      <c r="B419" s="79">
        <f>IF(C419="","",COUNTA($C$395:$C419))</f>
        <v>25</v>
      </c>
      <c r="C419" s="97" t="s">
        <v>355</v>
      </c>
      <c r="D419" s="81"/>
      <c r="E419" s="81">
        <f t="shared" si="192"/>
        <v>1</v>
      </c>
      <c r="F419" s="81">
        <f t="shared" si="191"/>
        <v>1</v>
      </c>
      <c r="G419" s="118">
        <v>1345.47</v>
      </c>
      <c r="H419" s="119">
        <v>6.02</v>
      </c>
      <c r="I419" s="118">
        <v>52</v>
      </c>
      <c r="J419" s="55">
        <f t="shared" si="193"/>
        <v>0</v>
      </c>
      <c r="K419" s="55">
        <f t="shared" si="194"/>
        <v>0</v>
      </c>
      <c r="L419" s="55">
        <f t="shared" si="195"/>
        <v>1</v>
      </c>
      <c r="M419" s="55">
        <f t="shared" si="196"/>
        <v>0</v>
      </c>
      <c r="N419" s="55">
        <f t="shared" si="197"/>
        <v>0</v>
      </c>
      <c r="O419" s="55">
        <f t="shared" si="198"/>
        <v>0</v>
      </c>
      <c r="P419" s="89">
        <f t="shared" si="199"/>
        <v>1</v>
      </c>
      <c r="Q419" s="55"/>
      <c r="R419" s="55"/>
      <c r="S419" s="55"/>
      <c r="T419" s="85"/>
      <c r="U419" s="85"/>
      <c r="V419" s="38"/>
      <c r="W419" s="74"/>
      <c r="X419" s="86"/>
      <c r="Z419" s="55"/>
      <c r="AA419" s="56"/>
      <c r="AB419" s="57"/>
    </row>
    <row r="420" spans="1:28" ht="30" customHeight="1">
      <c r="A420" s="79"/>
      <c r="B420" s="79">
        <f>IF(C420="","",COUNTA($C$395:$C420))</f>
        <v>26</v>
      </c>
      <c r="C420" s="97" t="s">
        <v>356</v>
      </c>
      <c r="D420" s="81"/>
      <c r="E420" s="81">
        <f t="shared" si="192"/>
        <v>1</v>
      </c>
      <c r="F420" s="81">
        <f t="shared" si="191"/>
        <v>1</v>
      </c>
      <c r="G420" s="118">
        <v>1457.14</v>
      </c>
      <c r="H420" s="119">
        <v>9.15</v>
      </c>
      <c r="I420" s="118">
        <v>60</v>
      </c>
      <c r="J420" s="55">
        <f t="shared" si="193"/>
        <v>0</v>
      </c>
      <c r="K420" s="55">
        <f t="shared" si="194"/>
        <v>0</v>
      </c>
      <c r="L420" s="55">
        <f t="shared" si="195"/>
        <v>1</v>
      </c>
      <c r="M420" s="55">
        <f t="shared" si="196"/>
        <v>0</v>
      </c>
      <c r="N420" s="55">
        <f t="shared" si="197"/>
        <v>0</v>
      </c>
      <c r="O420" s="55">
        <f t="shared" si="198"/>
        <v>0</v>
      </c>
      <c r="P420" s="89">
        <f t="shared" si="199"/>
        <v>1</v>
      </c>
      <c r="Q420" s="55"/>
      <c r="R420" s="52"/>
      <c r="S420" s="52"/>
      <c r="T420" s="53"/>
      <c r="U420" s="53"/>
      <c r="V420" s="38"/>
      <c r="W420" s="74"/>
      <c r="X420" s="88"/>
      <c r="Z420" s="55"/>
      <c r="AA420" s="56"/>
      <c r="AB420" s="57"/>
    </row>
    <row r="421" spans="1:28" ht="30" customHeight="1">
      <c r="A421" s="79"/>
      <c r="B421" s="79">
        <f>IF(C421="","",COUNTA($C$395:$C421))</f>
        <v>27</v>
      </c>
      <c r="C421" s="97" t="s">
        <v>357</v>
      </c>
      <c r="D421" s="115"/>
      <c r="E421" s="81">
        <f t="shared" si="192"/>
        <v>1</v>
      </c>
      <c r="F421" s="81">
        <f t="shared" si="191"/>
        <v>1</v>
      </c>
      <c r="G421" s="118">
        <v>1959.58</v>
      </c>
      <c r="H421" s="119">
        <v>11.59</v>
      </c>
      <c r="I421" s="118">
        <v>76</v>
      </c>
      <c r="J421" s="55">
        <f t="shared" si="193"/>
        <v>0</v>
      </c>
      <c r="K421" s="55">
        <f t="shared" si="194"/>
        <v>0</v>
      </c>
      <c r="L421" s="55">
        <f t="shared" si="195"/>
        <v>0</v>
      </c>
      <c r="M421" s="55">
        <f t="shared" si="196"/>
        <v>1</v>
      </c>
      <c r="N421" s="55">
        <f t="shared" si="197"/>
        <v>0</v>
      </c>
      <c r="O421" s="55">
        <f t="shared" si="198"/>
        <v>0</v>
      </c>
      <c r="P421" s="89">
        <f t="shared" si="199"/>
        <v>1</v>
      </c>
      <c r="Q421" s="89"/>
      <c r="R421" s="89"/>
      <c r="S421" s="75"/>
      <c r="T421" s="74"/>
      <c r="U421" s="74"/>
      <c r="V421" s="74"/>
      <c r="W421" s="77"/>
      <c r="X421" s="86"/>
      <c r="Z421" s="75"/>
      <c r="AA421" s="78"/>
      <c r="AB421" s="57"/>
    </row>
    <row r="422" spans="1:28" ht="30" customHeight="1">
      <c r="A422" s="79"/>
      <c r="B422" s="79">
        <f>IF(C422="","",COUNTA($C$395:$C422))</f>
        <v>28</v>
      </c>
      <c r="C422" s="97" t="s">
        <v>358</v>
      </c>
      <c r="D422" s="115"/>
      <c r="E422" s="81">
        <f t="shared" si="192"/>
        <v>1</v>
      </c>
      <c r="F422" s="81">
        <f t="shared" si="191"/>
        <v>1</v>
      </c>
      <c r="G422" s="118">
        <v>2432.38</v>
      </c>
      <c r="H422" s="119">
        <v>14.315</v>
      </c>
      <c r="I422" s="118">
        <v>93</v>
      </c>
      <c r="J422" s="55">
        <f t="shared" si="193"/>
        <v>0</v>
      </c>
      <c r="K422" s="55">
        <f t="shared" si="194"/>
        <v>0</v>
      </c>
      <c r="L422" s="55">
        <f t="shared" si="195"/>
        <v>0</v>
      </c>
      <c r="M422" s="55">
        <f t="shared" si="196"/>
        <v>0</v>
      </c>
      <c r="N422" s="55">
        <f t="shared" si="197"/>
        <v>1</v>
      </c>
      <c r="O422" s="55">
        <f t="shared" si="198"/>
        <v>0</v>
      </c>
      <c r="P422" s="89">
        <f t="shared" si="199"/>
        <v>1</v>
      </c>
      <c r="Q422" s="89"/>
      <c r="R422" s="89"/>
      <c r="S422" s="75"/>
      <c r="T422" s="74"/>
      <c r="U422" s="74"/>
      <c r="V422" s="74"/>
      <c r="W422" s="77"/>
      <c r="X422" s="86"/>
      <c r="Z422" s="75"/>
      <c r="AA422" s="78"/>
      <c r="AB422" s="57"/>
    </row>
    <row r="423" spans="1:28" ht="30" customHeight="1">
      <c r="A423" s="79"/>
      <c r="B423" s="79">
        <f>IF(C423="","",COUNTA($C$395:$C423))</f>
        <v>29</v>
      </c>
      <c r="C423" s="97" t="s">
        <v>359</v>
      </c>
      <c r="D423" s="115"/>
      <c r="E423" s="81">
        <f t="shared" si="192"/>
        <v>1</v>
      </c>
      <c r="F423" s="81">
        <f t="shared" si="191"/>
        <v>1</v>
      </c>
      <c r="G423" s="118">
        <v>1780.9</v>
      </c>
      <c r="H423" s="119">
        <v>9.8000000000000007</v>
      </c>
      <c r="I423" s="118">
        <v>66</v>
      </c>
      <c r="J423" s="55">
        <f t="shared" si="193"/>
        <v>0</v>
      </c>
      <c r="K423" s="55">
        <f t="shared" si="194"/>
        <v>0</v>
      </c>
      <c r="L423" s="55">
        <f t="shared" si="195"/>
        <v>0</v>
      </c>
      <c r="M423" s="55">
        <f t="shared" si="196"/>
        <v>1</v>
      </c>
      <c r="N423" s="55">
        <f t="shared" si="197"/>
        <v>0</v>
      </c>
      <c r="O423" s="55">
        <f t="shared" si="198"/>
        <v>0</v>
      </c>
      <c r="P423" s="89">
        <f t="shared" si="199"/>
        <v>1</v>
      </c>
      <c r="Q423" s="89"/>
      <c r="R423" s="89"/>
      <c r="S423" s="75"/>
      <c r="T423" s="74"/>
      <c r="U423" s="74"/>
      <c r="V423" s="74"/>
      <c r="W423" s="77"/>
      <c r="X423" s="86"/>
      <c r="Z423" s="75"/>
      <c r="AA423" s="78"/>
      <c r="AB423" s="57"/>
    </row>
    <row r="424" spans="1:28" ht="30" customHeight="1">
      <c r="A424" s="79"/>
      <c r="B424" s="79">
        <f>IF(C424="","",COUNTA($C$395:$C424))</f>
        <v>30</v>
      </c>
      <c r="C424" s="97" t="s">
        <v>360</v>
      </c>
      <c r="D424" s="81"/>
      <c r="E424" s="81">
        <f t="shared" si="192"/>
        <v>1</v>
      </c>
      <c r="F424" s="81">
        <f t="shared" si="191"/>
        <v>1</v>
      </c>
      <c r="G424" s="118">
        <v>1750.09</v>
      </c>
      <c r="H424" s="119">
        <v>15.346</v>
      </c>
      <c r="I424" s="118">
        <v>59</v>
      </c>
      <c r="J424" s="55">
        <f t="shared" si="193"/>
        <v>0</v>
      </c>
      <c r="K424" s="55">
        <f t="shared" si="194"/>
        <v>0</v>
      </c>
      <c r="L424" s="55">
        <f t="shared" si="195"/>
        <v>0</v>
      </c>
      <c r="M424" s="55">
        <f t="shared" si="196"/>
        <v>1</v>
      </c>
      <c r="N424" s="55">
        <f t="shared" si="197"/>
        <v>0</v>
      </c>
      <c r="O424" s="55">
        <f t="shared" si="198"/>
        <v>0</v>
      </c>
      <c r="P424" s="89">
        <f t="shared" si="199"/>
        <v>1</v>
      </c>
      <c r="Q424" s="55"/>
      <c r="R424" s="55"/>
      <c r="S424" s="55"/>
      <c r="T424" s="85"/>
      <c r="U424" s="85"/>
      <c r="V424" s="38"/>
      <c r="W424" s="74"/>
      <c r="X424" s="86"/>
      <c r="Z424" s="55"/>
      <c r="AA424" s="56"/>
      <c r="AB424" s="57"/>
    </row>
    <row r="425" spans="1:28" ht="30" customHeight="1">
      <c r="A425" s="79"/>
      <c r="B425" s="79">
        <f>IF(C425="","",COUNTA($C$395:$C425))</f>
        <v>31</v>
      </c>
      <c r="C425" s="97" t="s">
        <v>361</v>
      </c>
      <c r="D425" s="81"/>
      <c r="E425" s="81">
        <f t="shared" si="192"/>
        <v>1</v>
      </c>
      <c r="F425" s="81">
        <f t="shared" si="191"/>
        <v>1</v>
      </c>
      <c r="G425" s="118">
        <v>1364</v>
      </c>
      <c r="H425" s="119">
        <v>6.46</v>
      </c>
      <c r="I425" s="118">
        <v>38</v>
      </c>
      <c r="J425" s="55">
        <f t="shared" si="193"/>
        <v>0</v>
      </c>
      <c r="K425" s="55">
        <f t="shared" si="194"/>
        <v>0</v>
      </c>
      <c r="L425" s="55">
        <f t="shared" si="195"/>
        <v>1</v>
      </c>
      <c r="M425" s="55">
        <f t="shared" si="196"/>
        <v>0</v>
      </c>
      <c r="N425" s="55">
        <f t="shared" si="197"/>
        <v>0</v>
      </c>
      <c r="O425" s="55">
        <f t="shared" si="198"/>
        <v>0</v>
      </c>
      <c r="P425" s="89">
        <f t="shared" si="199"/>
        <v>1</v>
      </c>
      <c r="Q425" s="55"/>
      <c r="R425" s="52"/>
      <c r="S425" s="52"/>
      <c r="T425" s="53"/>
      <c r="U425" s="53"/>
      <c r="V425" s="38"/>
      <c r="W425" s="74"/>
      <c r="X425" s="88"/>
      <c r="Z425" s="55"/>
      <c r="AA425" s="56"/>
      <c r="AB425" s="57"/>
    </row>
    <row r="426" spans="1:28" ht="30" customHeight="1">
      <c r="A426" s="79"/>
      <c r="B426" s="79">
        <f>IF(C426="","",COUNTA($C$395:$C426))</f>
        <v>32</v>
      </c>
      <c r="C426" s="97" t="s">
        <v>362</v>
      </c>
      <c r="D426" s="115"/>
      <c r="E426" s="81">
        <f t="shared" si="192"/>
        <v>1</v>
      </c>
      <c r="F426" s="81">
        <f t="shared" si="191"/>
        <v>1</v>
      </c>
      <c r="G426" s="118">
        <v>3163</v>
      </c>
      <c r="H426" s="119">
        <v>16.899999999999999</v>
      </c>
      <c r="I426" s="118">
        <v>170</v>
      </c>
      <c r="J426" s="55">
        <f t="shared" si="193"/>
        <v>0</v>
      </c>
      <c r="K426" s="55">
        <f t="shared" si="194"/>
        <v>0</v>
      </c>
      <c r="L426" s="55">
        <f t="shared" si="195"/>
        <v>0</v>
      </c>
      <c r="M426" s="55">
        <f t="shared" si="196"/>
        <v>0</v>
      </c>
      <c r="N426" s="55">
        <f t="shared" si="197"/>
        <v>0</v>
      </c>
      <c r="O426" s="55">
        <f t="shared" si="198"/>
        <v>1</v>
      </c>
      <c r="P426" s="89">
        <f t="shared" si="199"/>
        <v>1</v>
      </c>
      <c r="Q426" s="89"/>
      <c r="R426" s="89"/>
      <c r="S426" s="75"/>
      <c r="T426" s="74"/>
      <c r="U426" s="74"/>
      <c r="V426" s="74"/>
      <c r="W426" s="77"/>
      <c r="X426" s="86"/>
      <c r="Z426" s="75"/>
      <c r="AA426" s="78"/>
      <c r="AB426" s="57"/>
    </row>
    <row r="427" spans="1:28" ht="30" customHeight="1">
      <c r="A427" s="79"/>
      <c r="B427" s="79">
        <f>IF(C427="","",COUNTA($C$395:$C427))</f>
        <v>33</v>
      </c>
      <c r="C427" s="97" t="s">
        <v>363</v>
      </c>
      <c r="D427" s="115"/>
      <c r="E427" s="81">
        <f t="shared" si="192"/>
        <v>1</v>
      </c>
      <c r="F427" s="81">
        <f t="shared" si="191"/>
        <v>1</v>
      </c>
      <c r="G427" s="118">
        <v>2184</v>
      </c>
      <c r="H427" s="119">
        <v>11.82</v>
      </c>
      <c r="I427" s="118">
        <v>97</v>
      </c>
      <c r="J427" s="55">
        <f t="shared" si="193"/>
        <v>0</v>
      </c>
      <c r="K427" s="55">
        <f t="shared" si="194"/>
        <v>0</v>
      </c>
      <c r="L427" s="55">
        <f t="shared" si="195"/>
        <v>0</v>
      </c>
      <c r="M427" s="55">
        <f t="shared" si="196"/>
        <v>0</v>
      </c>
      <c r="N427" s="55">
        <f t="shared" si="197"/>
        <v>1</v>
      </c>
      <c r="O427" s="55">
        <f t="shared" si="198"/>
        <v>0</v>
      </c>
      <c r="P427" s="89">
        <f t="shared" ref="P427:P445" si="200">+E427</f>
        <v>1</v>
      </c>
      <c r="Q427" s="89"/>
      <c r="R427" s="89"/>
      <c r="S427" s="75"/>
      <c r="T427" s="74"/>
      <c r="U427" s="74"/>
      <c r="V427" s="74"/>
      <c r="W427" s="77"/>
      <c r="X427" s="86"/>
      <c r="Z427" s="75"/>
      <c r="AA427" s="78"/>
      <c r="AB427" s="57"/>
    </row>
    <row r="428" spans="1:28" ht="30" customHeight="1">
      <c r="A428" s="79"/>
      <c r="B428" s="79">
        <f>IF(C428="","",COUNTA($C$395:$C428))</f>
        <v>34</v>
      </c>
      <c r="C428" s="97" t="s">
        <v>364</v>
      </c>
      <c r="D428" s="115"/>
      <c r="E428" s="81">
        <f t="shared" si="192"/>
        <v>1</v>
      </c>
      <c r="F428" s="81">
        <f t="shared" si="191"/>
        <v>1</v>
      </c>
      <c r="G428" s="118">
        <v>3242</v>
      </c>
      <c r="H428" s="119">
        <v>19.510000000000002</v>
      </c>
      <c r="I428" s="118">
        <v>170</v>
      </c>
      <c r="J428" s="55">
        <f t="shared" si="193"/>
        <v>0</v>
      </c>
      <c r="K428" s="55">
        <f t="shared" si="194"/>
        <v>0</v>
      </c>
      <c r="L428" s="55">
        <f t="shared" si="195"/>
        <v>0</v>
      </c>
      <c r="M428" s="55">
        <f t="shared" si="196"/>
        <v>0</v>
      </c>
      <c r="N428" s="55">
        <f t="shared" si="197"/>
        <v>0</v>
      </c>
      <c r="O428" s="55">
        <f t="shared" si="198"/>
        <v>1</v>
      </c>
      <c r="P428" s="89">
        <f t="shared" si="200"/>
        <v>1</v>
      </c>
      <c r="Q428" s="89"/>
      <c r="R428" s="89"/>
      <c r="S428" s="75"/>
      <c r="T428" s="74"/>
      <c r="U428" s="74"/>
      <c r="V428" s="74"/>
      <c r="W428" s="77"/>
      <c r="X428" s="86"/>
      <c r="Z428" s="75"/>
      <c r="AA428" s="78"/>
      <c r="AB428" s="57"/>
    </row>
    <row r="429" spans="1:28" ht="30" customHeight="1">
      <c r="A429" s="79"/>
      <c r="B429" s="79">
        <f>IF(C429="","",COUNTA($C$395:$C429))</f>
        <v>35</v>
      </c>
      <c r="C429" s="97" t="s">
        <v>365</v>
      </c>
      <c r="D429" s="81"/>
      <c r="E429" s="81">
        <f t="shared" si="192"/>
        <v>1</v>
      </c>
      <c r="F429" s="81">
        <f t="shared" si="191"/>
        <v>1</v>
      </c>
      <c r="G429" s="118">
        <v>1892</v>
      </c>
      <c r="H429" s="119">
        <v>9.2879999999999985</v>
      </c>
      <c r="I429" s="118">
        <v>54</v>
      </c>
      <c r="J429" s="55">
        <f t="shared" si="193"/>
        <v>0</v>
      </c>
      <c r="K429" s="55">
        <f t="shared" si="194"/>
        <v>0</v>
      </c>
      <c r="L429" s="55">
        <f t="shared" si="195"/>
        <v>0</v>
      </c>
      <c r="M429" s="55">
        <f t="shared" si="196"/>
        <v>1</v>
      </c>
      <c r="N429" s="55">
        <f t="shared" si="197"/>
        <v>0</v>
      </c>
      <c r="O429" s="55">
        <f t="shared" si="198"/>
        <v>0</v>
      </c>
      <c r="P429" s="89">
        <f t="shared" si="200"/>
        <v>1</v>
      </c>
      <c r="Q429" s="55"/>
      <c r="R429" s="55"/>
      <c r="S429" s="55"/>
      <c r="T429" s="85"/>
      <c r="U429" s="85"/>
      <c r="V429" s="38"/>
      <c r="W429" s="74"/>
      <c r="X429" s="86"/>
      <c r="Z429" s="55"/>
      <c r="AA429" s="56"/>
      <c r="AB429" s="57"/>
    </row>
    <row r="430" spans="1:28" ht="30" customHeight="1">
      <c r="A430" s="79"/>
      <c r="B430" s="79">
        <f>IF(C430="","",COUNTA($C$395:$C430))</f>
        <v>36</v>
      </c>
      <c r="C430" s="97" t="s">
        <v>366</v>
      </c>
      <c r="D430" s="81"/>
      <c r="E430" s="81">
        <f t="shared" si="192"/>
        <v>1</v>
      </c>
      <c r="F430" s="81">
        <f t="shared" si="191"/>
        <v>1</v>
      </c>
      <c r="G430" s="118">
        <v>1482</v>
      </c>
      <c r="H430" s="119">
        <v>7.5679999999999996</v>
      </c>
      <c r="I430" s="118">
        <v>44</v>
      </c>
      <c r="J430" s="55">
        <f t="shared" si="193"/>
        <v>0</v>
      </c>
      <c r="K430" s="55">
        <f t="shared" si="194"/>
        <v>0</v>
      </c>
      <c r="L430" s="55">
        <f t="shared" si="195"/>
        <v>1</v>
      </c>
      <c r="M430" s="55">
        <f t="shared" si="196"/>
        <v>0</v>
      </c>
      <c r="N430" s="55">
        <f t="shared" si="197"/>
        <v>0</v>
      </c>
      <c r="O430" s="55">
        <f t="shared" si="198"/>
        <v>0</v>
      </c>
      <c r="P430" s="89">
        <f t="shared" si="200"/>
        <v>1</v>
      </c>
      <c r="Q430" s="55"/>
      <c r="R430" s="52"/>
      <c r="S430" s="52"/>
      <c r="T430" s="53"/>
      <c r="U430" s="53"/>
      <c r="V430" s="38"/>
      <c r="W430" s="74"/>
      <c r="X430" s="88"/>
      <c r="Z430" s="55"/>
      <c r="AA430" s="56"/>
      <c r="AB430" s="57"/>
    </row>
    <row r="431" spans="1:28" ht="30" customHeight="1">
      <c r="A431" s="79"/>
      <c r="B431" s="79">
        <f>IF(C431="","",COUNTA($C$395:$C431))</f>
        <v>37</v>
      </c>
      <c r="C431" s="97" t="s">
        <v>367</v>
      </c>
      <c r="D431" s="115"/>
      <c r="E431" s="81">
        <f t="shared" si="192"/>
        <v>1</v>
      </c>
      <c r="F431" s="81">
        <f t="shared" si="191"/>
        <v>1</v>
      </c>
      <c r="G431" s="118">
        <v>869</v>
      </c>
      <c r="H431" s="119">
        <v>4.4719999999999995</v>
      </c>
      <c r="I431" s="118">
        <v>26</v>
      </c>
      <c r="J431" s="55">
        <f t="shared" si="193"/>
        <v>0</v>
      </c>
      <c r="K431" s="55">
        <f t="shared" si="194"/>
        <v>1</v>
      </c>
      <c r="L431" s="55">
        <f t="shared" si="195"/>
        <v>0</v>
      </c>
      <c r="M431" s="55">
        <f t="shared" si="196"/>
        <v>0</v>
      </c>
      <c r="N431" s="55">
        <f t="shared" si="197"/>
        <v>0</v>
      </c>
      <c r="O431" s="55">
        <f t="shared" si="198"/>
        <v>0</v>
      </c>
      <c r="P431" s="89">
        <f t="shared" si="200"/>
        <v>1</v>
      </c>
      <c r="Q431" s="89"/>
      <c r="R431" s="89"/>
      <c r="S431" s="75"/>
      <c r="T431" s="74"/>
      <c r="U431" s="74"/>
      <c r="V431" s="74"/>
      <c r="W431" s="77"/>
      <c r="X431" s="86"/>
      <c r="Z431" s="75"/>
      <c r="AA431" s="78"/>
      <c r="AB431" s="57"/>
    </row>
    <row r="432" spans="1:28" ht="30" customHeight="1">
      <c r="A432" s="79"/>
      <c r="B432" s="79">
        <f>IF(C432="","",COUNTA($C$395:$C432))</f>
        <v>38</v>
      </c>
      <c r="C432" s="97" t="s">
        <v>368</v>
      </c>
      <c r="D432" s="115"/>
      <c r="E432" s="81">
        <f t="shared" si="192"/>
        <v>1</v>
      </c>
      <c r="F432" s="81">
        <f t="shared" si="191"/>
        <v>1</v>
      </c>
      <c r="G432" s="118">
        <v>764</v>
      </c>
      <c r="H432" s="119">
        <v>3.4399999999999995</v>
      </c>
      <c r="I432" s="118">
        <v>20</v>
      </c>
      <c r="J432" s="55">
        <f t="shared" si="193"/>
        <v>0</v>
      </c>
      <c r="K432" s="55">
        <f t="shared" si="194"/>
        <v>1</v>
      </c>
      <c r="L432" s="55">
        <f t="shared" si="195"/>
        <v>0</v>
      </c>
      <c r="M432" s="55">
        <f t="shared" si="196"/>
        <v>0</v>
      </c>
      <c r="N432" s="55">
        <f t="shared" si="197"/>
        <v>0</v>
      </c>
      <c r="O432" s="55">
        <f t="shared" si="198"/>
        <v>0</v>
      </c>
      <c r="P432" s="89">
        <f t="shared" si="200"/>
        <v>1</v>
      </c>
      <c r="Q432" s="89"/>
      <c r="R432" s="89"/>
      <c r="S432" s="75"/>
      <c r="T432" s="74"/>
      <c r="U432" s="74"/>
      <c r="V432" s="74"/>
      <c r="W432" s="77"/>
      <c r="X432" s="86"/>
      <c r="Z432" s="75"/>
      <c r="AA432" s="78"/>
      <c r="AB432" s="57"/>
    </row>
    <row r="433" spans="1:28" ht="30" customHeight="1">
      <c r="A433" s="79"/>
      <c r="B433" s="79">
        <f>IF(C433="","",COUNTA($C$395:$C433))</f>
        <v>39</v>
      </c>
      <c r="C433" s="97" t="s">
        <v>369</v>
      </c>
      <c r="D433" s="115"/>
      <c r="E433" s="81">
        <f t="shared" si="192"/>
        <v>1</v>
      </c>
      <c r="F433" s="81">
        <f t="shared" si="191"/>
        <v>1</v>
      </c>
      <c r="G433" s="118">
        <v>2779</v>
      </c>
      <c r="H433" s="119">
        <v>14.963999999999999</v>
      </c>
      <c r="I433" s="118">
        <v>87</v>
      </c>
      <c r="J433" s="55">
        <f t="shared" si="193"/>
        <v>0</v>
      </c>
      <c r="K433" s="55">
        <f t="shared" si="194"/>
        <v>0</v>
      </c>
      <c r="L433" s="55">
        <f t="shared" si="195"/>
        <v>0</v>
      </c>
      <c r="M433" s="55">
        <f t="shared" si="196"/>
        <v>0</v>
      </c>
      <c r="N433" s="55">
        <f t="shared" si="197"/>
        <v>1</v>
      </c>
      <c r="O433" s="55">
        <f t="shared" si="198"/>
        <v>0</v>
      </c>
      <c r="P433" s="89">
        <f t="shared" si="200"/>
        <v>1</v>
      </c>
      <c r="Q433" s="89"/>
      <c r="R433" s="89"/>
      <c r="S433" s="75"/>
      <c r="T433" s="74"/>
      <c r="U433" s="74"/>
      <c r="V433" s="74"/>
      <c r="W433" s="77"/>
      <c r="X433" s="86"/>
      <c r="Z433" s="75"/>
      <c r="AA433" s="78"/>
      <c r="AB433" s="57"/>
    </row>
    <row r="434" spans="1:28" ht="30" customHeight="1">
      <c r="A434" s="79"/>
      <c r="B434" s="79">
        <f>IF(C434="","",COUNTA($C$395:$C434))</f>
        <v>40</v>
      </c>
      <c r="C434" s="97" t="s">
        <v>370</v>
      </c>
      <c r="D434" s="81"/>
      <c r="E434" s="81">
        <f t="shared" si="192"/>
        <v>1</v>
      </c>
      <c r="F434" s="81">
        <f t="shared" si="191"/>
        <v>1</v>
      </c>
      <c r="G434" s="118">
        <v>491</v>
      </c>
      <c r="H434" s="119">
        <v>2.4079999999999999</v>
      </c>
      <c r="I434" s="118">
        <v>14</v>
      </c>
      <c r="J434" s="55">
        <f t="shared" si="193"/>
        <v>1</v>
      </c>
      <c r="K434" s="55">
        <f t="shared" si="194"/>
        <v>0</v>
      </c>
      <c r="L434" s="55">
        <f t="shared" si="195"/>
        <v>0</v>
      </c>
      <c r="M434" s="55">
        <f t="shared" si="196"/>
        <v>0</v>
      </c>
      <c r="N434" s="55">
        <f t="shared" si="197"/>
        <v>0</v>
      </c>
      <c r="O434" s="55">
        <f t="shared" si="198"/>
        <v>0</v>
      </c>
      <c r="P434" s="89">
        <f t="shared" si="200"/>
        <v>1</v>
      </c>
      <c r="Q434" s="55"/>
      <c r="R434" s="55"/>
      <c r="S434" s="55"/>
      <c r="T434" s="85"/>
      <c r="U434" s="85"/>
      <c r="V434" s="38"/>
      <c r="W434" s="74"/>
      <c r="X434" s="86"/>
      <c r="Z434" s="55"/>
      <c r="AA434" s="56"/>
      <c r="AB434" s="57"/>
    </row>
    <row r="435" spans="1:28" ht="30" customHeight="1">
      <c r="A435" s="79"/>
      <c r="B435" s="79">
        <f>IF(C435="","",COUNTA($C$395:$C435))</f>
        <v>41</v>
      </c>
      <c r="C435" s="97" t="s">
        <v>371</v>
      </c>
      <c r="D435" s="81"/>
      <c r="E435" s="81">
        <f t="shared" si="192"/>
        <v>1</v>
      </c>
      <c r="F435" s="81">
        <f t="shared" si="191"/>
        <v>1</v>
      </c>
      <c r="G435" s="118">
        <v>3204</v>
      </c>
      <c r="H435" s="119">
        <v>15.995999999999999</v>
      </c>
      <c r="I435" s="118">
        <v>93</v>
      </c>
      <c r="J435" s="55">
        <f t="shared" si="193"/>
        <v>0</v>
      </c>
      <c r="K435" s="55">
        <f t="shared" si="194"/>
        <v>0</v>
      </c>
      <c r="L435" s="55">
        <f t="shared" si="195"/>
        <v>0</v>
      </c>
      <c r="M435" s="55">
        <f t="shared" si="196"/>
        <v>0</v>
      </c>
      <c r="N435" s="55">
        <f t="shared" si="197"/>
        <v>0</v>
      </c>
      <c r="O435" s="55">
        <f t="shared" si="198"/>
        <v>1</v>
      </c>
      <c r="P435" s="89">
        <f t="shared" si="200"/>
        <v>1</v>
      </c>
      <c r="Q435" s="55"/>
      <c r="R435" s="52"/>
      <c r="S435" s="52"/>
      <c r="T435" s="53"/>
      <c r="U435" s="53"/>
      <c r="V435" s="38"/>
      <c r="W435" s="74"/>
      <c r="X435" s="88"/>
      <c r="Z435" s="55"/>
      <c r="AA435" s="56"/>
      <c r="AB435" s="57"/>
    </row>
    <row r="436" spans="1:28" ht="30" customHeight="1">
      <c r="A436" s="79"/>
      <c r="B436" s="79">
        <f>IF(C436="","",COUNTA($C$395:$C436))</f>
        <v>42</v>
      </c>
      <c r="C436" s="97" t="s">
        <v>372</v>
      </c>
      <c r="D436" s="115"/>
      <c r="E436" s="81">
        <f t="shared" si="192"/>
        <v>1</v>
      </c>
      <c r="F436" s="81">
        <f t="shared" si="191"/>
        <v>1</v>
      </c>
      <c r="G436" s="118">
        <v>710</v>
      </c>
      <c r="H436" s="119">
        <v>4.1279999999999992</v>
      </c>
      <c r="I436" s="118">
        <v>24</v>
      </c>
      <c r="J436" s="55">
        <f t="shared" si="193"/>
        <v>0</v>
      </c>
      <c r="K436" s="55">
        <f t="shared" si="194"/>
        <v>1</v>
      </c>
      <c r="L436" s="55">
        <f t="shared" si="195"/>
        <v>0</v>
      </c>
      <c r="M436" s="55">
        <f t="shared" si="196"/>
        <v>0</v>
      </c>
      <c r="N436" s="55">
        <f t="shared" si="197"/>
        <v>0</v>
      </c>
      <c r="O436" s="55">
        <f t="shared" si="198"/>
        <v>0</v>
      </c>
      <c r="P436" s="89">
        <f t="shared" si="200"/>
        <v>1</v>
      </c>
      <c r="Q436" s="89"/>
      <c r="R436" s="89"/>
      <c r="S436" s="75"/>
      <c r="T436" s="74"/>
      <c r="U436" s="74"/>
      <c r="V436" s="74"/>
      <c r="W436" s="77"/>
      <c r="X436" s="86"/>
      <c r="Z436" s="75"/>
      <c r="AA436" s="78"/>
      <c r="AB436" s="57"/>
    </row>
    <row r="437" spans="1:28" ht="30" customHeight="1">
      <c r="A437" s="79"/>
      <c r="B437" s="79">
        <f>IF(C437="","",COUNTA($C$395:$C437))</f>
        <v>43</v>
      </c>
      <c r="C437" s="97" t="s">
        <v>373</v>
      </c>
      <c r="D437" s="115"/>
      <c r="E437" s="81">
        <f t="shared" si="192"/>
        <v>1</v>
      </c>
      <c r="F437" s="81">
        <f t="shared" si="191"/>
        <v>1</v>
      </c>
      <c r="G437" s="118">
        <v>1160</v>
      </c>
      <c r="H437" s="119">
        <v>6.5359999999999996</v>
      </c>
      <c r="I437" s="118">
        <v>38</v>
      </c>
      <c r="J437" s="55">
        <f t="shared" si="193"/>
        <v>0</v>
      </c>
      <c r="K437" s="55">
        <f t="shared" si="194"/>
        <v>0</v>
      </c>
      <c r="L437" s="55">
        <f t="shared" si="195"/>
        <v>1</v>
      </c>
      <c r="M437" s="55">
        <f t="shared" si="196"/>
        <v>0</v>
      </c>
      <c r="N437" s="55">
        <f t="shared" si="197"/>
        <v>0</v>
      </c>
      <c r="O437" s="55">
        <f t="shared" si="198"/>
        <v>0</v>
      </c>
      <c r="P437" s="89">
        <f t="shared" si="200"/>
        <v>1</v>
      </c>
      <c r="Q437" s="89"/>
      <c r="R437" s="89"/>
      <c r="S437" s="75"/>
      <c r="T437" s="74"/>
      <c r="U437" s="74"/>
      <c r="V437" s="74"/>
      <c r="W437" s="77"/>
      <c r="X437" s="86"/>
      <c r="Z437" s="75"/>
      <c r="AA437" s="78"/>
      <c r="AB437" s="57"/>
    </row>
    <row r="438" spans="1:28" ht="30" customHeight="1">
      <c r="A438" s="79"/>
      <c r="B438" s="79">
        <f>IF(C438="","",COUNTA($C$395:$C438))</f>
        <v>44</v>
      </c>
      <c r="C438" s="97" t="s">
        <v>374</v>
      </c>
      <c r="D438" s="115"/>
      <c r="E438" s="81">
        <f t="shared" si="192"/>
        <v>1</v>
      </c>
      <c r="F438" s="81">
        <f t="shared" si="191"/>
        <v>1</v>
      </c>
      <c r="G438" s="118">
        <v>1781</v>
      </c>
      <c r="H438" s="119">
        <v>8.0839999999999996</v>
      </c>
      <c r="I438" s="118">
        <v>47</v>
      </c>
      <c r="J438" s="55">
        <f t="shared" si="193"/>
        <v>0</v>
      </c>
      <c r="K438" s="55">
        <f t="shared" si="194"/>
        <v>0</v>
      </c>
      <c r="L438" s="55">
        <f t="shared" si="195"/>
        <v>0</v>
      </c>
      <c r="M438" s="55">
        <f t="shared" si="196"/>
        <v>1</v>
      </c>
      <c r="N438" s="55">
        <f t="shared" si="197"/>
        <v>0</v>
      </c>
      <c r="O438" s="55">
        <f t="shared" si="198"/>
        <v>0</v>
      </c>
      <c r="P438" s="89">
        <f t="shared" si="200"/>
        <v>1</v>
      </c>
      <c r="Q438" s="89"/>
      <c r="R438" s="89"/>
      <c r="S438" s="75"/>
      <c r="T438" s="74"/>
      <c r="U438" s="74"/>
      <c r="V438" s="74"/>
      <c r="W438" s="77"/>
      <c r="X438" s="86"/>
      <c r="Z438" s="75"/>
      <c r="AA438" s="78"/>
      <c r="AB438" s="57"/>
    </row>
    <row r="439" spans="1:28" ht="30" customHeight="1">
      <c r="A439" s="79"/>
      <c r="B439" s="79">
        <f>IF(C439="","",COUNTA($C$395:$C439))</f>
        <v>45</v>
      </c>
      <c r="C439" s="97" t="s">
        <v>375</v>
      </c>
      <c r="D439" s="81"/>
      <c r="E439" s="81">
        <f t="shared" si="192"/>
        <v>1</v>
      </c>
      <c r="F439" s="81">
        <f t="shared" si="191"/>
        <v>1</v>
      </c>
      <c r="G439" s="118">
        <v>1945</v>
      </c>
      <c r="H439" s="119">
        <v>9.6319999999999997</v>
      </c>
      <c r="I439" s="118">
        <v>56</v>
      </c>
      <c r="J439" s="55">
        <f t="shared" si="193"/>
        <v>0</v>
      </c>
      <c r="K439" s="55">
        <f t="shared" si="194"/>
        <v>0</v>
      </c>
      <c r="L439" s="55">
        <f t="shared" si="195"/>
        <v>0</v>
      </c>
      <c r="M439" s="55">
        <f t="shared" si="196"/>
        <v>1</v>
      </c>
      <c r="N439" s="55">
        <f t="shared" si="197"/>
        <v>0</v>
      </c>
      <c r="O439" s="55">
        <f t="shared" si="198"/>
        <v>0</v>
      </c>
      <c r="P439" s="89">
        <f t="shared" si="200"/>
        <v>1</v>
      </c>
      <c r="Q439" s="55"/>
      <c r="R439" s="55"/>
      <c r="S439" s="55"/>
      <c r="T439" s="85"/>
      <c r="U439" s="85"/>
      <c r="V439" s="38"/>
      <c r="W439" s="74"/>
      <c r="X439" s="86"/>
      <c r="Z439" s="55"/>
      <c r="AA439" s="56"/>
      <c r="AB439" s="57"/>
    </row>
    <row r="440" spans="1:28" ht="30" customHeight="1">
      <c r="A440" s="79"/>
      <c r="B440" s="79">
        <f>IF(C440="","",COUNTA($C$395:$C440))</f>
        <v>46</v>
      </c>
      <c r="C440" s="97" t="s">
        <v>376</v>
      </c>
      <c r="D440" s="81"/>
      <c r="E440" s="81">
        <f t="shared" si="192"/>
        <v>1</v>
      </c>
      <c r="F440" s="81">
        <f t="shared" si="191"/>
        <v>1</v>
      </c>
      <c r="G440" s="118">
        <v>1317</v>
      </c>
      <c r="H440" s="119">
        <v>5.8479999999999999</v>
      </c>
      <c r="I440" s="118">
        <v>34</v>
      </c>
      <c r="J440" s="55">
        <f t="shared" si="193"/>
        <v>0</v>
      </c>
      <c r="K440" s="55">
        <f t="shared" si="194"/>
        <v>0</v>
      </c>
      <c r="L440" s="55">
        <f t="shared" si="195"/>
        <v>1</v>
      </c>
      <c r="M440" s="55">
        <f t="shared" si="196"/>
        <v>0</v>
      </c>
      <c r="N440" s="55">
        <f t="shared" si="197"/>
        <v>0</v>
      </c>
      <c r="O440" s="55">
        <f t="shared" si="198"/>
        <v>0</v>
      </c>
      <c r="P440" s="89">
        <f t="shared" si="200"/>
        <v>1</v>
      </c>
      <c r="Q440" s="55"/>
      <c r="R440" s="52"/>
      <c r="S440" s="52"/>
      <c r="T440" s="53"/>
      <c r="U440" s="53"/>
      <c r="V440" s="38"/>
      <c r="W440" s="74"/>
      <c r="X440" s="88"/>
      <c r="Z440" s="55"/>
      <c r="AA440" s="56"/>
      <c r="AB440" s="57"/>
    </row>
    <row r="441" spans="1:28" ht="30" customHeight="1">
      <c r="A441" s="79"/>
      <c r="B441" s="79">
        <f>IF(C441="","",COUNTA($C$395:$C441))</f>
        <v>47</v>
      </c>
      <c r="C441" s="97" t="s">
        <v>377</v>
      </c>
      <c r="D441" s="115"/>
      <c r="E441" s="81">
        <f t="shared" si="192"/>
        <v>1</v>
      </c>
      <c r="F441" s="81">
        <f t="shared" si="191"/>
        <v>1</v>
      </c>
      <c r="G441" s="118">
        <v>1185</v>
      </c>
      <c r="H441" s="119">
        <v>6.3639999999999999</v>
      </c>
      <c r="I441" s="118">
        <v>37</v>
      </c>
      <c r="J441" s="55">
        <f t="shared" si="193"/>
        <v>0</v>
      </c>
      <c r="K441" s="55">
        <f t="shared" si="194"/>
        <v>0</v>
      </c>
      <c r="L441" s="55">
        <f t="shared" si="195"/>
        <v>1</v>
      </c>
      <c r="M441" s="55">
        <f t="shared" si="196"/>
        <v>0</v>
      </c>
      <c r="N441" s="55">
        <f t="shared" si="197"/>
        <v>0</v>
      </c>
      <c r="O441" s="55">
        <f t="shared" si="198"/>
        <v>0</v>
      </c>
      <c r="P441" s="89">
        <f t="shared" si="200"/>
        <v>1</v>
      </c>
      <c r="Q441" s="89"/>
      <c r="R441" s="89"/>
      <c r="S441" s="75"/>
      <c r="T441" s="74"/>
      <c r="U441" s="74"/>
      <c r="V441" s="74"/>
      <c r="W441" s="77"/>
      <c r="X441" s="86"/>
      <c r="Z441" s="75"/>
      <c r="AA441" s="78"/>
      <c r="AB441" s="57"/>
    </row>
    <row r="442" spans="1:28" ht="30" customHeight="1">
      <c r="A442" s="79"/>
      <c r="B442" s="79">
        <f>IF(C442="","",COUNTA($C$395:$C442))</f>
        <v>48</v>
      </c>
      <c r="C442" s="97" t="s">
        <v>378</v>
      </c>
      <c r="D442" s="115"/>
      <c r="E442" s="81">
        <f t="shared" si="192"/>
        <v>1</v>
      </c>
      <c r="F442" s="81">
        <f t="shared" si="191"/>
        <v>1</v>
      </c>
      <c r="G442" s="118">
        <v>731</v>
      </c>
      <c r="H442" s="119">
        <v>4.1280000000000001</v>
      </c>
      <c r="I442" s="118">
        <v>24</v>
      </c>
      <c r="J442" s="55">
        <f t="shared" si="193"/>
        <v>0</v>
      </c>
      <c r="K442" s="55">
        <f t="shared" si="194"/>
        <v>1</v>
      </c>
      <c r="L442" s="55">
        <f t="shared" si="195"/>
        <v>0</v>
      </c>
      <c r="M442" s="55">
        <f t="shared" si="196"/>
        <v>0</v>
      </c>
      <c r="N442" s="55">
        <f t="shared" si="197"/>
        <v>0</v>
      </c>
      <c r="O442" s="55">
        <f t="shared" si="198"/>
        <v>0</v>
      </c>
      <c r="P442" s="89">
        <f t="shared" si="200"/>
        <v>1</v>
      </c>
      <c r="Q442" s="89"/>
      <c r="R442" s="89"/>
      <c r="S442" s="75"/>
      <c r="T442" s="74"/>
      <c r="U442" s="74"/>
      <c r="V442" s="74"/>
      <c r="W442" s="77"/>
      <c r="X442" s="86"/>
      <c r="Z442" s="75"/>
      <c r="AA442" s="78"/>
      <c r="AB442" s="57"/>
    </row>
    <row r="443" spans="1:28" ht="30" customHeight="1">
      <c r="A443" s="79"/>
      <c r="B443" s="79">
        <f>IF(C443="","",COUNTA($C$395:$C443))</f>
        <v>49</v>
      </c>
      <c r="C443" s="97" t="s">
        <v>379</v>
      </c>
      <c r="D443" s="115"/>
      <c r="E443" s="81">
        <f t="shared" si="192"/>
        <v>1</v>
      </c>
      <c r="F443" s="81">
        <f t="shared" si="191"/>
        <v>1</v>
      </c>
      <c r="G443" s="118">
        <v>772</v>
      </c>
      <c r="H443" s="119">
        <v>3.7839999999999994</v>
      </c>
      <c r="I443" s="118">
        <v>22</v>
      </c>
      <c r="J443" s="55">
        <f t="shared" si="193"/>
        <v>0</v>
      </c>
      <c r="K443" s="55">
        <f t="shared" si="194"/>
        <v>1</v>
      </c>
      <c r="L443" s="55">
        <f t="shared" si="195"/>
        <v>0</v>
      </c>
      <c r="M443" s="55">
        <f t="shared" si="196"/>
        <v>0</v>
      </c>
      <c r="N443" s="55">
        <f t="shared" si="197"/>
        <v>0</v>
      </c>
      <c r="O443" s="55">
        <f t="shared" si="198"/>
        <v>0</v>
      </c>
      <c r="P443" s="89">
        <f t="shared" si="200"/>
        <v>1</v>
      </c>
      <c r="Q443" s="89"/>
      <c r="R443" s="89"/>
      <c r="S443" s="75"/>
      <c r="T443" s="74"/>
      <c r="U443" s="74"/>
      <c r="V443" s="74"/>
      <c r="W443" s="77"/>
      <c r="X443" s="86"/>
      <c r="Z443" s="75"/>
      <c r="AA443" s="78"/>
      <c r="AB443" s="57"/>
    </row>
    <row r="444" spans="1:28" ht="30" customHeight="1">
      <c r="A444" s="79"/>
      <c r="B444" s="79">
        <f>IF(C444="","",COUNTA($C$395:$C444))</f>
        <v>50</v>
      </c>
      <c r="C444" s="97" t="s">
        <v>380</v>
      </c>
      <c r="D444" s="81"/>
      <c r="E444" s="81">
        <f t="shared" si="192"/>
        <v>1</v>
      </c>
      <c r="F444" s="81">
        <f t="shared" si="191"/>
        <v>1</v>
      </c>
      <c r="G444" s="118">
        <v>2154</v>
      </c>
      <c r="H444" s="119">
        <v>11.12</v>
      </c>
      <c r="I444" s="118">
        <v>100</v>
      </c>
      <c r="J444" s="55">
        <f t="shared" si="193"/>
        <v>0</v>
      </c>
      <c r="K444" s="55">
        <f t="shared" si="194"/>
        <v>0</v>
      </c>
      <c r="L444" s="55">
        <f t="shared" si="195"/>
        <v>0</v>
      </c>
      <c r="M444" s="55">
        <f t="shared" si="196"/>
        <v>0</v>
      </c>
      <c r="N444" s="55">
        <f t="shared" si="197"/>
        <v>1</v>
      </c>
      <c r="O444" s="55">
        <f t="shared" si="198"/>
        <v>0</v>
      </c>
      <c r="P444" s="89">
        <f t="shared" si="200"/>
        <v>1</v>
      </c>
      <c r="Q444" s="55"/>
      <c r="R444" s="55"/>
      <c r="S444" s="55"/>
      <c r="T444" s="85"/>
      <c r="U444" s="85"/>
      <c r="V444" s="38"/>
      <c r="W444" s="74"/>
      <c r="X444" s="86"/>
      <c r="Z444" s="55"/>
      <c r="AA444" s="56"/>
      <c r="AB444" s="57"/>
    </row>
    <row r="445" spans="1:28" ht="75">
      <c r="A445" s="79"/>
      <c r="B445" s="79">
        <f>IF(C445="","",COUNTA($C$395:$C445))</f>
        <v>51</v>
      </c>
      <c r="C445" s="80" t="s">
        <v>381</v>
      </c>
      <c r="D445" s="81"/>
      <c r="E445" s="81">
        <f t="shared" si="192"/>
        <v>1</v>
      </c>
      <c r="F445" s="81">
        <f t="shared" si="191"/>
        <v>1</v>
      </c>
      <c r="G445" s="118">
        <v>1490</v>
      </c>
      <c r="H445" s="119">
        <v>9.65</v>
      </c>
      <c r="I445" s="118">
        <v>121</v>
      </c>
      <c r="J445" s="55">
        <f t="shared" si="193"/>
        <v>0</v>
      </c>
      <c r="K445" s="55">
        <f t="shared" si="194"/>
        <v>0</v>
      </c>
      <c r="L445" s="55">
        <f t="shared" si="195"/>
        <v>1</v>
      </c>
      <c r="M445" s="55">
        <f t="shared" si="196"/>
        <v>0</v>
      </c>
      <c r="N445" s="55">
        <f t="shared" si="197"/>
        <v>0</v>
      </c>
      <c r="O445" s="55">
        <f t="shared" si="198"/>
        <v>0</v>
      </c>
      <c r="P445" s="89">
        <f t="shared" si="200"/>
        <v>1</v>
      </c>
      <c r="Q445" s="55"/>
      <c r="R445" s="52"/>
      <c r="S445" s="52"/>
      <c r="T445" s="53"/>
      <c r="U445" s="53"/>
      <c r="V445" s="38"/>
      <c r="W445" s="74"/>
      <c r="X445" s="88"/>
      <c r="Z445" s="55"/>
      <c r="AA445" s="56"/>
      <c r="AB445" s="57"/>
    </row>
    <row r="446" spans="1:28" ht="30" customHeight="1">
      <c r="A446" s="69"/>
      <c r="B446" s="69" t="s">
        <v>64</v>
      </c>
      <c r="C446" s="73" t="s">
        <v>44</v>
      </c>
      <c r="D446" s="74"/>
      <c r="E446" s="74"/>
      <c r="F446" s="81">
        <f t="shared" si="191"/>
        <v>0</v>
      </c>
      <c r="G446" s="75"/>
      <c r="H446" s="127"/>
      <c r="I446" s="75"/>
      <c r="J446" s="75"/>
      <c r="K446" s="75"/>
      <c r="L446" s="75"/>
      <c r="M446" s="75"/>
      <c r="N446" s="75"/>
      <c r="O446" s="75"/>
      <c r="P446" s="75"/>
      <c r="Q446" s="75"/>
      <c r="R446" s="75"/>
      <c r="S446" s="75"/>
      <c r="T446" s="74"/>
      <c r="U446" s="74"/>
      <c r="V446" s="74"/>
      <c r="W446" s="54"/>
      <c r="X446" s="29"/>
      <c r="Z446" s="75" t="e">
        <f>SUM(#REF!)</f>
        <v>#REF!</v>
      </c>
      <c r="AA446" s="78" t="e">
        <f>SUM(#REF!)</f>
        <v>#REF!</v>
      </c>
      <c r="AB446" s="57"/>
    </row>
    <row r="447" spans="1:28" ht="30" customHeight="1">
      <c r="A447" s="79"/>
      <c r="B447" s="79">
        <f>IF(C447="","",COUNTA($C$447:$C447))</f>
        <v>1</v>
      </c>
      <c r="C447" s="97" t="s">
        <v>382</v>
      </c>
      <c r="D447" s="115"/>
      <c r="E447" s="81">
        <f t="shared" si="192"/>
        <v>1</v>
      </c>
      <c r="F447" s="81">
        <f t="shared" si="191"/>
        <v>1</v>
      </c>
      <c r="G447" s="118">
        <v>2303</v>
      </c>
      <c r="H447" s="119">
        <v>6.9999999999999991</v>
      </c>
      <c r="I447" s="130">
        <v>76</v>
      </c>
      <c r="J447" s="55">
        <f t="shared" ref="J447:J454" si="201">IF(AND(0&lt;$G447, G447&lt;=500),1,0)</f>
        <v>0</v>
      </c>
      <c r="K447" s="55">
        <f t="shared" si="194"/>
        <v>0</v>
      </c>
      <c r="L447" s="55">
        <f t="shared" si="195"/>
        <v>0</v>
      </c>
      <c r="M447" s="55">
        <f t="shared" si="196"/>
        <v>0</v>
      </c>
      <c r="N447" s="55">
        <f t="shared" si="197"/>
        <v>1</v>
      </c>
      <c r="O447" s="55">
        <f t="shared" si="198"/>
        <v>0</v>
      </c>
      <c r="P447" s="89">
        <f t="shared" ref="P447:P454" si="202">+E447</f>
        <v>1</v>
      </c>
      <c r="Q447" s="89"/>
      <c r="R447" s="89"/>
      <c r="S447" s="75"/>
      <c r="T447" s="74"/>
      <c r="U447" s="74"/>
      <c r="V447" s="74"/>
      <c r="W447" s="54"/>
      <c r="X447" s="90"/>
      <c r="Z447" s="75"/>
      <c r="AA447" s="78"/>
      <c r="AB447" s="57"/>
    </row>
    <row r="448" spans="1:28" ht="30" customHeight="1">
      <c r="A448" s="79"/>
      <c r="B448" s="79">
        <f>IF(C448="","",COUNTA($C$447:$C448))</f>
        <v>2</v>
      </c>
      <c r="C448" s="97" t="s">
        <v>383</v>
      </c>
      <c r="D448" s="115"/>
      <c r="E448" s="81">
        <f t="shared" si="192"/>
        <v>1</v>
      </c>
      <c r="F448" s="81">
        <f t="shared" si="191"/>
        <v>1</v>
      </c>
      <c r="G448" s="118">
        <v>5704</v>
      </c>
      <c r="H448" s="119">
        <v>10.154</v>
      </c>
      <c r="I448" s="130">
        <v>187</v>
      </c>
      <c r="J448" s="55">
        <f t="shared" si="201"/>
        <v>0</v>
      </c>
      <c r="K448" s="55">
        <f t="shared" si="194"/>
        <v>0</v>
      </c>
      <c r="L448" s="55">
        <f t="shared" si="195"/>
        <v>0</v>
      </c>
      <c r="M448" s="55">
        <f t="shared" si="196"/>
        <v>0</v>
      </c>
      <c r="N448" s="55">
        <f t="shared" si="197"/>
        <v>0</v>
      </c>
      <c r="O448" s="55">
        <f t="shared" si="198"/>
        <v>1</v>
      </c>
      <c r="P448" s="89">
        <f t="shared" si="202"/>
        <v>1</v>
      </c>
      <c r="Q448" s="89"/>
      <c r="R448" s="89"/>
      <c r="S448" s="75"/>
      <c r="T448" s="74"/>
      <c r="U448" s="74"/>
      <c r="V448" s="74"/>
      <c r="W448" s="54"/>
      <c r="X448" s="90"/>
      <c r="Z448" s="75"/>
      <c r="AA448" s="78"/>
      <c r="AB448" s="57"/>
    </row>
    <row r="449" spans="1:38" ht="30" customHeight="1">
      <c r="A449" s="79"/>
      <c r="B449" s="79">
        <f>IF(C449="","",COUNTA($C$447:$C449))</f>
        <v>3</v>
      </c>
      <c r="C449" s="97" t="s">
        <v>384</v>
      </c>
      <c r="D449" s="115"/>
      <c r="E449" s="81">
        <f t="shared" si="192"/>
        <v>1</v>
      </c>
      <c r="F449" s="81">
        <f t="shared" si="191"/>
        <v>1</v>
      </c>
      <c r="G449" s="118">
        <v>3738</v>
      </c>
      <c r="H449" s="119">
        <v>8.0760000000000005</v>
      </c>
      <c r="I449" s="130">
        <v>114</v>
      </c>
      <c r="J449" s="55">
        <f t="shared" si="201"/>
        <v>0</v>
      </c>
      <c r="K449" s="55">
        <f t="shared" si="194"/>
        <v>0</v>
      </c>
      <c r="L449" s="55">
        <f t="shared" si="195"/>
        <v>0</v>
      </c>
      <c r="M449" s="55">
        <f t="shared" si="196"/>
        <v>0</v>
      </c>
      <c r="N449" s="55">
        <f t="shared" si="197"/>
        <v>0</v>
      </c>
      <c r="O449" s="55">
        <f t="shared" si="198"/>
        <v>1</v>
      </c>
      <c r="P449" s="89">
        <f t="shared" si="202"/>
        <v>1</v>
      </c>
      <c r="Q449" s="89"/>
      <c r="R449" s="89"/>
      <c r="S449" s="75"/>
      <c r="T449" s="74"/>
      <c r="U449" s="74"/>
      <c r="V449" s="74"/>
      <c r="W449" s="54"/>
      <c r="X449" s="90"/>
      <c r="Z449" s="75"/>
      <c r="AA449" s="78"/>
      <c r="AB449" s="57"/>
    </row>
    <row r="450" spans="1:38" ht="30" customHeight="1">
      <c r="A450" s="79"/>
      <c r="B450" s="79">
        <f>IF(C450="","",COUNTA($C$447:$C450))</f>
        <v>4</v>
      </c>
      <c r="C450" s="97" t="s">
        <v>385</v>
      </c>
      <c r="D450" s="115"/>
      <c r="E450" s="81">
        <f t="shared" si="192"/>
        <v>1</v>
      </c>
      <c r="F450" s="81">
        <f t="shared" si="191"/>
        <v>1</v>
      </c>
      <c r="G450" s="118">
        <v>1473</v>
      </c>
      <c r="H450" s="119">
        <v>2.431</v>
      </c>
      <c r="I450" s="130">
        <v>54</v>
      </c>
      <c r="J450" s="55">
        <f t="shared" si="201"/>
        <v>0</v>
      </c>
      <c r="K450" s="55">
        <f t="shared" si="194"/>
        <v>0</v>
      </c>
      <c r="L450" s="55">
        <f t="shared" si="195"/>
        <v>1</v>
      </c>
      <c r="M450" s="55">
        <f t="shared" si="196"/>
        <v>0</v>
      </c>
      <c r="N450" s="55">
        <f t="shared" si="197"/>
        <v>0</v>
      </c>
      <c r="O450" s="55">
        <f t="shared" si="198"/>
        <v>0</v>
      </c>
      <c r="P450" s="89">
        <f t="shared" si="202"/>
        <v>1</v>
      </c>
      <c r="Q450" s="89"/>
      <c r="R450" s="89"/>
      <c r="S450" s="75"/>
      <c r="T450" s="74"/>
      <c r="U450" s="74"/>
      <c r="V450" s="74"/>
      <c r="W450" s="54"/>
      <c r="X450" s="90"/>
      <c r="Z450" s="75"/>
      <c r="AA450" s="78"/>
      <c r="AB450" s="57"/>
    </row>
    <row r="451" spans="1:38" ht="30" customHeight="1">
      <c r="A451" s="79"/>
      <c r="B451" s="79">
        <f>IF(C451="","",COUNTA($C$447:$C451))</f>
        <v>5</v>
      </c>
      <c r="C451" s="97" t="s">
        <v>386</v>
      </c>
      <c r="D451" s="115"/>
      <c r="E451" s="81">
        <f t="shared" si="192"/>
        <v>1</v>
      </c>
      <c r="F451" s="81">
        <f t="shared" si="191"/>
        <v>1</v>
      </c>
      <c r="G451" s="118">
        <v>3726</v>
      </c>
      <c r="H451" s="119">
        <v>4.9539999999999997</v>
      </c>
      <c r="I451" s="130">
        <v>121</v>
      </c>
      <c r="J451" s="55">
        <f t="shared" si="201"/>
        <v>0</v>
      </c>
      <c r="K451" s="55">
        <f t="shared" si="194"/>
        <v>0</v>
      </c>
      <c r="L451" s="55">
        <f t="shared" si="195"/>
        <v>0</v>
      </c>
      <c r="M451" s="55">
        <f t="shared" si="196"/>
        <v>0</v>
      </c>
      <c r="N451" s="55">
        <f t="shared" si="197"/>
        <v>0</v>
      </c>
      <c r="O451" s="55">
        <f t="shared" si="198"/>
        <v>1</v>
      </c>
      <c r="P451" s="89">
        <f t="shared" si="202"/>
        <v>1</v>
      </c>
      <c r="Q451" s="89"/>
      <c r="R451" s="89"/>
      <c r="S451" s="75"/>
      <c r="T451" s="74"/>
      <c r="U451" s="74"/>
      <c r="V451" s="74"/>
      <c r="W451" s="54"/>
      <c r="X451" s="90"/>
      <c r="Z451" s="75"/>
      <c r="AA451" s="78"/>
      <c r="AB451" s="57"/>
    </row>
    <row r="452" spans="1:38" ht="30" customHeight="1">
      <c r="A452" s="79"/>
      <c r="B452" s="79">
        <f>IF(C452="","",COUNTA($C$447:$C452))</f>
        <v>6</v>
      </c>
      <c r="C452" s="97" t="s">
        <v>387</v>
      </c>
      <c r="D452" s="115"/>
      <c r="E452" s="81">
        <f t="shared" si="192"/>
        <v>1</v>
      </c>
      <c r="F452" s="81">
        <f t="shared" si="191"/>
        <v>1</v>
      </c>
      <c r="G452" s="118">
        <v>818</v>
      </c>
      <c r="H452" s="119">
        <v>3.2760000000000002</v>
      </c>
      <c r="I452" s="130">
        <v>23</v>
      </c>
      <c r="J452" s="55">
        <f t="shared" si="201"/>
        <v>0</v>
      </c>
      <c r="K452" s="55">
        <f t="shared" si="194"/>
        <v>1</v>
      </c>
      <c r="L452" s="55">
        <f t="shared" si="195"/>
        <v>0</v>
      </c>
      <c r="M452" s="55">
        <f t="shared" si="196"/>
        <v>0</v>
      </c>
      <c r="N452" s="55">
        <f t="shared" si="197"/>
        <v>0</v>
      </c>
      <c r="O452" s="55">
        <f t="shared" si="198"/>
        <v>0</v>
      </c>
      <c r="P452" s="89">
        <f t="shared" si="202"/>
        <v>1</v>
      </c>
      <c r="Q452" s="89"/>
      <c r="R452" s="89"/>
      <c r="S452" s="75"/>
      <c r="T452" s="74"/>
      <c r="U452" s="74"/>
      <c r="V452" s="74"/>
      <c r="W452" s="54"/>
      <c r="X452" s="90"/>
      <c r="Z452" s="75"/>
      <c r="AA452" s="78"/>
      <c r="AB452" s="57"/>
    </row>
    <row r="453" spans="1:38" ht="30" customHeight="1">
      <c r="A453" s="79"/>
      <c r="B453" s="79">
        <f>IF(C453="","",COUNTA($C$447:$C453))</f>
        <v>7</v>
      </c>
      <c r="C453" s="97" t="s">
        <v>388</v>
      </c>
      <c r="D453" s="115"/>
      <c r="E453" s="81">
        <f t="shared" si="192"/>
        <v>1</v>
      </c>
      <c r="F453" s="81">
        <f t="shared" si="191"/>
        <v>1</v>
      </c>
      <c r="G453" s="118">
        <v>1991</v>
      </c>
      <c r="H453" s="119">
        <v>4.26</v>
      </c>
      <c r="I453" s="130">
        <v>61</v>
      </c>
      <c r="J453" s="55">
        <f t="shared" si="201"/>
        <v>0</v>
      </c>
      <c r="K453" s="55">
        <f t="shared" si="194"/>
        <v>0</v>
      </c>
      <c r="L453" s="55">
        <f t="shared" si="195"/>
        <v>0</v>
      </c>
      <c r="M453" s="55">
        <f t="shared" si="196"/>
        <v>1</v>
      </c>
      <c r="N453" s="55">
        <f t="shared" si="197"/>
        <v>0</v>
      </c>
      <c r="O453" s="55">
        <f t="shared" si="198"/>
        <v>0</v>
      </c>
      <c r="P453" s="89">
        <f t="shared" si="202"/>
        <v>1</v>
      </c>
      <c r="Q453" s="89"/>
      <c r="R453" s="89"/>
      <c r="S453" s="75"/>
      <c r="T453" s="74"/>
      <c r="U453" s="74"/>
      <c r="V453" s="74"/>
      <c r="W453" s="54"/>
      <c r="X453" s="90"/>
      <c r="Z453" s="75"/>
      <c r="AA453" s="78"/>
      <c r="AB453" s="57"/>
    </row>
    <row r="454" spans="1:38" ht="30" customHeight="1">
      <c r="A454" s="79"/>
      <c r="B454" s="79">
        <f>IF(C454="","",COUNTA($C$447:$C454))</f>
        <v>8</v>
      </c>
      <c r="C454" s="97" t="s">
        <v>389</v>
      </c>
      <c r="D454" s="115"/>
      <c r="E454" s="81">
        <f t="shared" si="192"/>
        <v>1</v>
      </c>
      <c r="F454" s="81">
        <f t="shared" si="191"/>
        <v>1</v>
      </c>
      <c r="G454" s="118">
        <v>4401</v>
      </c>
      <c r="H454" s="119">
        <v>9.9359999999999999</v>
      </c>
      <c r="I454" s="130">
        <v>146</v>
      </c>
      <c r="J454" s="55">
        <f t="shared" si="201"/>
        <v>0</v>
      </c>
      <c r="K454" s="55">
        <f t="shared" si="194"/>
        <v>0</v>
      </c>
      <c r="L454" s="55">
        <f t="shared" si="195"/>
        <v>0</v>
      </c>
      <c r="M454" s="55">
        <f t="shared" si="196"/>
        <v>0</v>
      </c>
      <c r="N454" s="55">
        <f t="shared" si="197"/>
        <v>0</v>
      </c>
      <c r="O454" s="55">
        <f t="shared" si="198"/>
        <v>1</v>
      </c>
      <c r="P454" s="89">
        <f t="shared" si="202"/>
        <v>1</v>
      </c>
      <c r="Q454" s="89"/>
      <c r="R454" s="89"/>
      <c r="S454" s="75"/>
      <c r="T454" s="74"/>
      <c r="U454" s="74"/>
      <c r="V454" s="74"/>
      <c r="W454" s="54"/>
      <c r="X454" s="90"/>
      <c r="Z454" s="75"/>
      <c r="AA454" s="78"/>
      <c r="AB454" s="57"/>
    </row>
    <row r="455" spans="1:38" s="70" customFormat="1" ht="24.95" customHeight="1">
      <c r="A455" s="69">
        <v>1</v>
      </c>
      <c r="B455" s="157" t="s">
        <v>57</v>
      </c>
      <c r="C455" s="158"/>
      <c r="D455" s="29">
        <f>+D456</f>
        <v>0</v>
      </c>
      <c r="E455" s="29">
        <f t="shared" ref="E455:Q455" si="203">+E456</f>
        <v>0</v>
      </c>
      <c r="F455" s="81">
        <f t="shared" ref="F455:F469" si="204">+E455+D455</f>
        <v>0</v>
      </c>
      <c r="G455" s="29">
        <f t="shared" si="203"/>
        <v>0</v>
      </c>
      <c r="H455" s="29">
        <f t="shared" si="203"/>
        <v>0</v>
      </c>
      <c r="I455" s="29">
        <f t="shared" si="203"/>
        <v>0</v>
      </c>
      <c r="J455" s="29">
        <f t="shared" si="203"/>
        <v>0</v>
      </c>
      <c r="K455" s="29">
        <f t="shared" si="203"/>
        <v>0</v>
      </c>
      <c r="L455" s="29">
        <f t="shared" si="203"/>
        <v>0</v>
      </c>
      <c r="M455" s="29">
        <f t="shared" si="203"/>
        <v>0</v>
      </c>
      <c r="N455" s="29">
        <f t="shared" si="203"/>
        <v>0</v>
      </c>
      <c r="O455" s="29">
        <f t="shared" si="203"/>
        <v>0</v>
      </c>
      <c r="P455" s="29">
        <f t="shared" si="203"/>
        <v>0</v>
      </c>
      <c r="Q455" s="29">
        <f t="shared" si="203"/>
        <v>0</v>
      </c>
      <c r="R455" s="30"/>
      <c r="S455" s="30"/>
      <c r="T455" s="29"/>
      <c r="U455" s="29"/>
      <c r="V455" s="29"/>
      <c r="W455" s="54"/>
      <c r="X455" s="29"/>
      <c r="Z455" s="30" t="e">
        <f>+Z456+#REF!+#REF!+#REF!</f>
        <v>#REF!</v>
      </c>
      <c r="AA455" s="71" t="e">
        <f>+AA456+#REF!+#REF!+#REF!</f>
        <v>#REF!</v>
      </c>
      <c r="AB455" s="72"/>
    </row>
    <row r="456" spans="1:38" ht="24.95" customHeight="1">
      <c r="A456" s="69"/>
      <c r="B456" s="69" t="s">
        <v>58</v>
      </c>
      <c r="C456" s="73" t="s">
        <v>48</v>
      </c>
      <c r="D456" s="74">
        <f>SUM(D457:D457)</f>
        <v>0</v>
      </c>
      <c r="E456" s="74">
        <f>SUM(E457:E457)</f>
        <v>0</v>
      </c>
      <c r="F456" s="81">
        <f t="shared" si="204"/>
        <v>0</v>
      </c>
      <c r="G456" s="74">
        <f t="shared" ref="G456:Q456" si="205">SUM(G457:G457)</f>
        <v>0</v>
      </c>
      <c r="H456" s="74">
        <f t="shared" si="205"/>
        <v>0</v>
      </c>
      <c r="I456" s="74">
        <f t="shared" si="205"/>
        <v>0</v>
      </c>
      <c r="J456" s="74">
        <f t="shared" si="205"/>
        <v>0</v>
      </c>
      <c r="K456" s="74">
        <f t="shared" si="205"/>
        <v>0</v>
      </c>
      <c r="L456" s="74">
        <f t="shared" si="205"/>
        <v>0</v>
      </c>
      <c r="M456" s="74">
        <f t="shared" si="205"/>
        <v>0</v>
      </c>
      <c r="N456" s="74">
        <f t="shared" si="205"/>
        <v>0</v>
      </c>
      <c r="O456" s="74">
        <f t="shared" si="205"/>
        <v>0</v>
      </c>
      <c r="P456" s="74">
        <f t="shared" si="205"/>
        <v>0</v>
      </c>
      <c r="Q456" s="74">
        <f t="shared" si="205"/>
        <v>0</v>
      </c>
      <c r="R456" s="75"/>
      <c r="S456" s="75"/>
      <c r="T456" s="74"/>
      <c r="U456" s="74"/>
      <c r="V456" s="74"/>
      <c r="W456" s="77"/>
      <c r="X456" s="74"/>
      <c r="Z456" s="75">
        <f>SUM(Z457:Z457)</f>
        <v>0</v>
      </c>
      <c r="AA456" s="78">
        <f>SUM(AA457:AA457)</f>
        <v>0</v>
      </c>
      <c r="AB456" s="57"/>
    </row>
    <row r="457" spans="1:38" ht="24.95" customHeight="1">
      <c r="A457" s="79"/>
      <c r="B457" s="79"/>
      <c r="C457" s="80"/>
      <c r="D457" s="81"/>
      <c r="E457" s="81"/>
      <c r="F457" s="81"/>
      <c r="G457" s="82"/>
      <c r="H457" s="83"/>
      <c r="I457" s="82"/>
      <c r="J457" s="55"/>
      <c r="K457" s="55"/>
      <c r="L457" s="55"/>
      <c r="M457" s="55"/>
      <c r="N457" s="55"/>
      <c r="O457" s="55"/>
      <c r="P457" s="55"/>
      <c r="Q457" s="55"/>
      <c r="R457" s="55"/>
      <c r="S457" s="55"/>
      <c r="T457" s="85"/>
      <c r="U457" s="85"/>
      <c r="V457" s="38"/>
      <c r="W457" s="29"/>
      <c r="X457" s="90"/>
      <c r="Z457" s="55"/>
      <c r="AA457" s="56"/>
      <c r="AB457" s="57"/>
    </row>
    <row r="458" spans="1:38" s="70" customFormat="1" ht="24.95" customHeight="1">
      <c r="A458" s="69">
        <v>2</v>
      </c>
      <c r="B458" s="157" t="s">
        <v>62</v>
      </c>
      <c r="C458" s="158"/>
      <c r="D458" s="29">
        <f>+D459</f>
        <v>0</v>
      </c>
      <c r="E458" s="29">
        <f>+E459</f>
        <v>0</v>
      </c>
      <c r="F458" s="81">
        <f t="shared" si="204"/>
        <v>0</v>
      </c>
      <c r="G458" s="29">
        <f t="shared" ref="G458:Q458" si="206">+G459</f>
        <v>0</v>
      </c>
      <c r="H458" s="29">
        <f t="shared" si="206"/>
        <v>0</v>
      </c>
      <c r="I458" s="29">
        <f t="shared" si="206"/>
        <v>0</v>
      </c>
      <c r="J458" s="29">
        <f t="shared" si="206"/>
        <v>0</v>
      </c>
      <c r="K458" s="29">
        <f t="shared" si="206"/>
        <v>0</v>
      </c>
      <c r="L458" s="29">
        <f t="shared" si="206"/>
        <v>0</v>
      </c>
      <c r="M458" s="29">
        <f t="shared" si="206"/>
        <v>0</v>
      </c>
      <c r="N458" s="29">
        <f t="shared" si="206"/>
        <v>0</v>
      </c>
      <c r="O458" s="29">
        <f t="shared" si="206"/>
        <v>0</v>
      </c>
      <c r="P458" s="29">
        <f t="shared" si="206"/>
        <v>0</v>
      </c>
      <c r="Q458" s="29">
        <f t="shared" si="206"/>
        <v>0</v>
      </c>
      <c r="R458" s="30"/>
      <c r="S458" s="30"/>
      <c r="T458" s="29"/>
      <c r="U458" s="29"/>
      <c r="V458" s="29"/>
      <c r="W458" s="54"/>
      <c r="X458" s="29"/>
      <c r="Z458" s="30" t="e">
        <f>+Z459+#REF!+Z1746+#REF!</f>
        <v>#REF!</v>
      </c>
      <c r="AA458" s="71" t="e">
        <f>+AA459+#REF!+AA1746+#REF!</f>
        <v>#REF!</v>
      </c>
      <c r="AB458" s="72"/>
    </row>
    <row r="459" spans="1:38" ht="24.95" hidden="1" customHeight="1">
      <c r="A459" s="79"/>
      <c r="B459" s="69" t="s">
        <v>63</v>
      </c>
      <c r="C459" s="73" t="s">
        <v>48</v>
      </c>
      <c r="D459" s="74">
        <f>SUM(D460:D461)</f>
        <v>0</v>
      </c>
      <c r="E459" s="74">
        <f>SUM(E460:E461)</f>
        <v>0</v>
      </c>
      <c r="F459" s="81">
        <f t="shared" si="204"/>
        <v>0</v>
      </c>
      <c r="G459" s="74">
        <f t="shared" ref="G459:Q459" si="207">SUM(G460:G461)</f>
        <v>0</v>
      </c>
      <c r="H459" s="74">
        <f t="shared" si="207"/>
        <v>0</v>
      </c>
      <c r="I459" s="74">
        <f t="shared" si="207"/>
        <v>0</v>
      </c>
      <c r="J459" s="74">
        <f t="shared" si="207"/>
        <v>0</v>
      </c>
      <c r="K459" s="74">
        <f t="shared" si="207"/>
        <v>0</v>
      </c>
      <c r="L459" s="74">
        <f t="shared" si="207"/>
        <v>0</v>
      </c>
      <c r="M459" s="74">
        <f t="shared" si="207"/>
        <v>0</v>
      </c>
      <c r="N459" s="74">
        <f t="shared" si="207"/>
        <v>0</v>
      </c>
      <c r="O459" s="74">
        <f t="shared" si="207"/>
        <v>0</v>
      </c>
      <c r="P459" s="74">
        <f t="shared" si="207"/>
        <v>0</v>
      </c>
      <c r="Q459" s="74">
        <f t="shared" si="207"/>
        <v>0</v>
      </c>
      <c r="R459" s="55"/>
      <c r="S459" s="55"/>
      <c r="T459" s="85"/>
      <c r="U459" s="85"/>
      <c r="V459" s="38"/>
      <c r="W459" s="29"/>
      <c r="X459" s="90" t="s">
        <v>59</v>
      </c>
      <c r="Z459" s="55"/>
      <c r="AA459" s="56"/>
      <c r="AB459" s="57"/>
    </row>
    <row r="460" spans="1:38" ht="24.95" hidden="1" customHeight="1">
      <c r="A460" s="79"/>
      <c r="B460" s="69"/>
      <c r="C460" s="73"/>
      <c r="D460" s="81"/>
      <c r="E460" s="81"/>
      <c r="F460" s="81"/>
      <c r="G460" s="82"/>
      <c r="H460" s="83"/>
      <c r="I460" s="82"/>
      <c r="J460" s="55"/>
      <c r="K460" s="55"/>
      <c r="L460" s="55"/>
      <c r="M460" s="55"/>
      <c r="N460" s="55"/>
      <c r="O460" s="55"/>
      <c r="P460" s="55"/>
      <c r="Q460" s="55"/>
      <c r="R460" s="55"/>
      <c r="S460" s="55"/>
      <c r="T460" s="85"/>
      <c r="U460" s="85"/>
      <c r="V460" s="38"/>
      <c r="W460" s="54"/>
      <c r="X460" s="90"/>
      <c r="Z460" s="55"/>
      <c r="AA460" s="56"/>
      <c r="AB460" s="57"/>
    </row>
    <row r="461" spans="1:38" ht="24.95" hidden="1" customHeight="1">
      <c r="A461" s="79"/>
      <c r="B461" s="69"/>
      <c r="C461" s="73"/>
      <c r="D461" s="81"/>
      <c r="E461" s="81"/>
      <c r="F461" s="81"/>
      <c r="G461" s="82"/>
      <c r="H461" s="83"/>
      <c r="I461" s="82"/>
      <c r="J461" s="55"/>
      <c r="K461" s="55"/>
      <c r="L461" s="55"/>
      <c r="M461" s="55"/>
      <c r="N461" s="55"/>
      <c r="O461" s="55"/>
      <c r="P461" s="55"/>
      <c r="Q461" s="55"/>
      <c r="R461" s="55"/>
      <c r="S461" s="55"/>
      <c r="T461" s="85"/>
      <c r="U461" s="85"/>
      <c r="V461" s="38"/>
      <c r="W461" s="54"/>
      <c r="X461" s="90"/>
      <c r="Z461" s="55"/>
      <c r="AA461" s="56"/>
      <c r="AB461" s="57"/>
    </row>
    <row r="462" spans="1:38" s="58" customFormat="1" hidden="1">
      <c r="A462" s="79"/>
      <c r="B462" s="79"/>
      <c r="C462" s="80"/>
      <c r="D462" s="81"/>
      <c r="E462" s="81"/>
      <c r="F462" s="81"/>
      <c r="G462" s="82"/>
      <c r="H462" s="83"/>
      <c r="I462" s="82"/>
      <c r="J462" s="55"/>
      <c r="K462" s="55"/>
      <c r="L462" s="55"/>
      <c r="M462" s="55"/>
      <c r="N462" s="55"/>
      <c r="O462" s="55"/>
      <c r="P462" s="55"/>
      <c r="Q462" s="55"/>
      <c r="R462" s="52"/>
      <c r="S462" s="52"/>
      <c r="T462" s="53"/>
      <c r="U462" s="53"/>
      <c r="V462" s="38"/>
      <c r="W462" s="29"/>
      <c r="X462" s="18"/>
      <c r="Y462" s="2"/>
      <c r="Z462" s="55"/>
      <c r="AA462" s="56"/>
      <c r="AB462" s="57"/>
      <c r="AC462" s="2"/>
      <c r="AD462" s="2"/>
      <c r="AE462" s="2"/>
      <c r="AF462" s="2"/>
      <c r="AG462" s="2"/>
      <c r="AH462" s="2"/>
      <c r="AI462" s="2"/>
      <c r="AJ462" s="2"/>
      <c r="AK462" s="2"/>
      <c r="AL462" s="2"/>
    </row>
    <row r="463" spans="1:38" s="63" customFormat="1" ht="30" customHeight="1">
      <c r="A463" s="59" t="s">
        <v>72</v>
      </c>
      <c r="B463" s="162" t="s">
        <v>390</v>
      </c>
      <c r="C463" s="163"/>
      <c r="D463" s="49"/>
      <c r="E463" s="49"/>
      <c r="F463" s="81">
        <f t="shared" si="204"/>
        <v>0</v>
      </c>
      <c r="G463" s="60"/>
      <c r="H463" s="99"/>
      <c r="I463" s="60"/>
      <c r="J463" s="60"/>
      <c r="K463" s="60"/>
      <c r="L463" s="60"/>
      <c r="M463" s="60"/>
      <c r="N463" s="60"/>
      <c r="O463" s="60"/>
      <c r="P463" s="60"/>
      <c r="Q463" s="60"/>
      <c r="R463" s="60"/>
      <c r="S463" s="60"/>
      <c r="T463" s="49"/>
      <c r="U463" s="49"/>
      <c r="V463" s="49"/>
      <c r="W463" s="100"/>
      <c r="X463" s="101"/>
      <c r="Z463" s="60" t="e">
        <f>+Z465+Z474</f>
        <v>#REF!</v>
      </c>
      <c r="AA463" s="64" t="e">
        <f>+AA465+AA474</f>
        <v>#REF!</v>
      </c>
      <c r="AB463" s="65"/>
      <c r="AD463" s="63">
        <f>+G463/1000</f>
        <v>0</v>
      </c>
    </row>
    <row r="464" spans="1:38" s="67" customFormat="1" ht="39.950000000000003" customHeight="1">
      <c r="A464" s="33" t="s">
        <v>38</v>
      </c>
      <c r="B464" s="159" t="s">
        <v>50</v>
      </c>
      <c r="C464" s="160"/>
      <c r="D464" s="29"/>
      <c r="E464" s="29"/>
      <c r="F464" s="81">
        <f t="shared" si="204"/>
        <v>0</v>
      </c>
      <c r="G464" s="30"/>
      <c r="H464" s="127"/>
      <c r="I464" s="30"/>
      <c r="J464" s="30"/>
      <c r="K464" s="30"/>
      <c r="L464" s="30"/>
      <c r="M464" s="30"/>
      <c r="N464" s="30"/>
      <c r="O464" s="30"/>
      <c r="P464" s="30"/>
      <c r="Q464" s="30"/>
      <c r="R464" s="21"/>
      <c r="S464" s="21"/>
      <c r="T464" s="29"/>
      <c r="U464" s="29"/>
      <c r="V464" s="6"/>
      <c r="W464" s="27"/>
      <c r="X464" s="6"/>
      <c r="Z464" s="21"/>
      <c r="AA464" s="32"/>
      <c r="AB464" s="68"/>
    </row>
    <row r="465" spans="1:38" s="70" customFormat="1" ht="30" customHeight="1">
      <c r="A465" s="69">
        <v>1</v>
      </c>
      <c r="B465" s="157" t="s">
        <v>57</v>
      </c>
      <c r="C465" s="158"/>
      <c r="D465" s="29"/>
      <c r="E465" s="29"/>
      <c r="F465" s="81">
        <f t="shared" si="204"/>
        <v>0</v>
      </c>
      <c r="G465" s="30"/>
      <c r="H465" s="76"/>
      <c r="I465" s="30"/>
      <c r="J465" s="30"/>
      <c r="K465" s="30"/>
      <c r="L465" s="30"/>
      <c r="M465" s="30"/>
      <c r="N465" s="30"/>
      <c r="O465" s="30"/>
      <c r="P465" s="30"/>
      <c r="Q465" s="30"/>
      <c r="R465" s="30"/>
      <c r="S465" s="30"/>
      <c r="T465" s="29"/>
      <c r="U465" s="29"/>
      <c r="V465" s="29"/>
      <c r="W465" s="77"/>
      <c r="X465" s="74"/>
      <c r="Z465" s="30" t="e">
        <f>+Z466+Z468+#REF!+Z470</f>
        <v>#REF!</v>
      </c>
      <c r="AA465" s="71" t="e">
        <f>+AA466+AA468+#REF!+AA470</f>
        <v>#REF!</v>
      </c>
      <c r="AB465" s="72"/>
    </row>
    <row r="466" spans="1:38" ht="30" customHeight="1">
      <c r="A466" s="69"/>
      <c r="B466" s="69" t="s">
        <v>58</v>
      </c>
      <c r="C466" s="73" t="s">
        <v>40</v>
      </c>
      <c r="D466" s="74"/>
      <c r="E466" s="74"/>
      <c r="F466" s="81">
        <f t="shared" si="204"/>
        <v>0</v>
      </c>
      <c r="G466" s="75"/>
      <c r="H466" s="76"/>
      <c r="I466" s="75"/>
      <c r="J466" s="75"/>
      <c r="K466" s="75"/>
      <c r="L466" s="75"/>
      <c r="M466" s="75"/>
      <c r="N466" s="75"/>
      <c r="O466" s="75"/>
      <c r="P466" s="75"/>
      <c r="Q466" s="75"/>
      <c r="R466" s="75"/>
      <c r="S466" s="75"/>
      <c r="T466" s="74"/>
      <c r="U466" s="74"/>
      <c r="V466" s="74"/>
      <c r="W466" s="77"/>
      <c r="X466" s="74"/>
      <c r="Z466" s="75">
        <f>SUM(Z467:Z467)</f>
        <v>1</v>
      </c>
      <c r="AA466" s="78">
        <f>SUM(AA467:AA467)</f>
        <v>0</v>
      </c>
      <c r="AB466" s="57"/>
      <c r="AC466" s="120">
        <f>+G466+G475</f>
        <v>0</v>
      </c>
      <c r="AD466" s="121">
        <f>+H466+H475</f>
        <v>0</v>
      </c>
      <c r="AE466" s="120">
        <f>+I466+I475</f>
        <v>0</v>
      </c>
    </row>
    <row r="467" spans="1:38" ht="30" customHeight="1">
      <c r="A467" s="79"/>
      <c r="B467" s="79">
        <f>IF(C467="","",COUNTA($C$467:$C467))</f>
        <v>1</v>
      </c>
      <c r="C467" s="97" t="s">
        <v>391</v>
      </c>
      <c r="D467" s="81">
        <f t="shared" ref="D467" si="208">IF(C467&lt;&gt;"", 1, "")</f>
        <v>1</v>
      </c>
      <c r="E467" s="81"/>
      <c r="F467" s="81">
        <f t="shared" si="204"/>
        <v>1</v>
      </c>
      <c r="G467" s="118">
        <v>1300</v>
      </c>
      <c r="H467" s="119">
        <v>12.54</v>
      </c>
      <c r="I467" s="118">
        <v>44</v>
      </c>
      <c r="J467" s="55">
        <f t="shared" ref="J467" si="209">IF(AND(0&lt;$G467, G467&lt;=500),1,0)</f>
        <v>0</v>
      </c>
      <c r="K467" s="55">
        <f t="shared" ref="K467" si="210">IF(AND($G467&gt;=500,$G467&lt;1000),1,0)</f>
        <v>0</v>
      </c>
      <c r="L467" s="55">
        <f t="shared" ref="L467" si="211">IF(AND($G467&gt;=1000,$G467&lt;1500),1,0)</f>
        <v>1</v>
      </c>
      <c r="M467" s="55">
        <f t="shared" ref="M467" si="212">IF(AND($G467&gt;=1500,$G467&lt;2000),1,0)</f>
        <v>0</v>
      </c>
      <c r="N467" s="55">
        <f t="shared" ref="N467" si="213">IF(AND($G467&gt;=2000,$G467&lt;3000),1,0)</f>
        <v>0</v>
      </c>
      <c r="O467" s="55">
        <f t="shared" ref="O467" si="214">IF($G467&gt;=3000,1,0)</f>
        <v>0</v>
      </c>
      <c r="P467" s="55">
        <f t="shared" ref="P467" si="215">+D467</f>
        <v>1</v>
      </c>
      <c r="Q467" s="55">
        <v>0</v>
      </c>
      <c r="R467" s="55"/>
      <c r="S467" s="55"/>
      <c r="T467" s="85"/>
      <c r="U467" s="85"/>
      <c r="V467" s="38"/>
      <c r="W467" s="29"/>
      <c r="X467" s="90" t="s">
        <v>59</v>
      </c>
      <c r="Z467" s="55">
        <v>1</v>
      </c>
      <c r="AA467" s="56"/>
      <c r="AB467" s="57"/>
    </row>
    <row r="468" spans="1:38" ht="30" customHeight="1">
      <c r="A468" s="69"/>
      <c r="B468" s="69" t="s">
        <v>60</v>
      </c>
      <c r="C468" s="73" t="s">
        <v>44</v>
      </c>
      <c r="D468" s="74"/>
      <c r="E468" s="74"/>
      <c r="F468" s="81">
        <f t="shared" si="204"/>
        <v>0</v>
      </c>
      <c r="G468" s="75"/>
      <c r="H468" s="76"/>
      <c r="I468" s="75"/>
      <c r="J468" s="75"/>
      <c r="K468" s="75"/>
      <c r="L468" s="75"/>
      <c r="M468" s="75"/>
      <c r="N468" s="75"/>
      <c r="O468" s="75"/>
      <c r="P468" s="75"/>
      <c r="Q468" s="75"/>
      <c r="R468" s="75"/>
      <c r="S468" s="75"/>
      <c r="T468" s="74"/>
      <c r="U468" s="74"/>
      <c r="V468" s="74"/>
      <c r="W468" s="77"/>
      <c r="X468" s="74"/>
      <c r="Z468" s="75">
        <f>SUM(Z469:Z469)</f>
        <v>0</v>
      </c>
      <c r="AA468" s="78">
        <f>SUM(AA469:AA469)</f>
        <v>1</v>
      </c>
      <c r="AB468" s="57"/>
      <c r="AC468" s="120">
        <f>+G468+G487</f>
        <v>0</v>
      </c>
      <c r="AD468" s="121">
        <f>+H468+H487</f>
        <v>0</v>
      </c>
      <c r="AE468" s="120">
        <f>+I468+I487</f>
        <v>0</v>
      </c>
    </row>
    <row r="469" spans="1:38" ht="30" customHeight="1">
      <c r="A469" s="79"/>
      <c r="B469" s="79">
        <f>IF(C469="","",COUNTA($C$469:$C469))</f>
        <v>1</v>
      </c>
      <c r="C469" s="134" t="s">
        <v>392</v>
      </c>
      <c r="D469" s="81">
        <f t="shared" ref="D469" si="216">IF(C469&lt;&gt;"", 1, "")</f>
        <v>1</v>
      </c>
      <c r="E469" s="81"/>
      <c r="F469" s="81">
        <f t="shared" si="204"/>
        <v>1</v>
      </c>
      <c r="G469" s="118">
        <v>2519</v>
      </c>
      <c r="H469" s="119">
        <v>15.110000000000001</v>
      </c>
      <c r="I469" s="118">
        <v>68</v>
      </c>
      <c r="J469" s="55">
        <f t="shared" ref="J469" si="217">IF(AND(0&lt;$G469, G469&lt;=500),1,0)</f>
        <v>0</v>
      </c>
      <c r="K469" s="55">
        <f t="shared" ref="K469" si="218">IF(AND($G469&gt;=500,$G469&lt;1000),1,0)</f>
        <v>0</v>
      </c>
      <c r="L469" s="55">
        <f t="shared" ref="L469" si="219">IF(AND($G469&gt;=1000,$G469&lt;1500),1,0)</f>
        <v>0</v>
      </c>
      <c r="M469" s="55">
        <f t="shared" ref="M469" si="220">IF(AND($G469&gt;=1500,$G469&lt;2000),1,0)</f>
        <v>0</v>
      </c>
      <c r="N469" s="55">
        <f t="shared" ref="N469" si="221">IF(AND($G469&gt;=2000,$G469&lt;3000),1,0)</f>
        <v>1</v>
      </c>
      <c r="O469" s="55">
        <f t="shared" ref="O469" si="222">IF($G469&gt;=3000,1,0)</f>
        <v>0</v>
      </c>
      <c r="P469" s="55">
        <f t="shared" ref="P469" si="223">+D469</f>
        <v>1</v>
      </c>
      <c r="Q469" s="55"/>
      <c r="R469" s="55"/>
      <c r="S469" s="55"/>
      <c r="T469" s="85"/>
      <c r="U469" s="85"/>
      <c r="V469" s="38"/>
      <c r="W469" s="74"/>
      <c r="X469" s="86" t="s">
        <v>59</v>
      </c>
      <c r="Z469" s="55"/>
      <c r="AA469" s="56">
        <v>1</v>
      </c>
      <c r="AB469" s="57"/>
    </row>
    <row r="470" spans="1:38" ht="30" customHeight="1">
      <c r="A470" s="69"/>
      <c r="B470" s="69" t="s">
        <v>61</v>
      </c>
      <c r="C470" s="73" t="s">
        <v>45</v>
      </c>
      <c r="D470" s="74"/>
      <c r="E470" s="74"/>
      <c r="F470" s="81">
        <f t="shared" ref="F470:F511" si="224">+E470+D470</f>
        <v>0</v>
      </c>
      <c r="G470" s="74"/>
      <c r="H470" s="74"/>
      <c r="I470" s="74"/>
      <c r="J470" s="74"/>
      <c r="K470" s="74"/>
      <c r="L470" s="74"/>
      <c r="M470" s="74"/>
      <c r="N470" s="74"/>
      <c r="O470" s="74"/>
      <c r="P470" s="74"/>
      <c r="Q470" s="74"/>
      <c r="R470" s="75"/>
      <c r="S470" s="75"/>
      <c r="T470" s="74"/>
      <c r="U470" s="74"/>
      <c r="V470" s="74"/>
      <c r="W470" s="77"/>
      <c r="X470" s="74"/>
      <c r="Z470" s="75">
        <f>SUM(Z471:Z472)</f>
        <v>0</v>
      </c>
      <c r="AA470" s="78">
        <f>SUM(AA471:AA472)</f>
        <v>0</v>
      </c>
      <c r="AB470" s="57"/>
      <c r="AC470" s="120" t="e">
        <f>+G470+#REF!</f>
        <v>#REF!</v>
      </c>
      <c r="AD470" s="121" t="e">
        <f>+H470+#REF!</f>
        <v>#REF!</v>
      </c>
      <c r="AE470" s="120" t="e">
        <f>+I470+#REF!</f>
        <v>#REF!</v>
      </c>
    </row>
    <row r="471" spans="1:38" ht="30" hidden="1" customHeight="1">
      <c r="A471" s="79"/>
      <c r="B471" s="79"/>
      <c r="C471" s="80"/>
      <c r="D471" s="81"/>
      <c r="E471" s="81"/>
      <c r="F471" s="81">
        <f t="shared" si="224"/>
        <v>0</v>
      </c>
      <c r="G471" s="82"/>
      <c r="H471" s="83"/>
      <c r="I471" s="82"/>
      <c r="J471" s="55"/>
      <c r="K471" s="55"/>
      <c r="L471" s="55"/>
      <c r="M471" s="55"/>
      <c r="N471" s="55"/>
      <c r="O471" s="55"/>
      <c r="P471" s="55"/>
      <c r="Q471" s="55"/>
      <c r="R471" s="55"/>
      <c r="S471" s="55"/>
      <c r="T471" s="85"/>
      <c r="U471" s="85"/>
      <c r="V471" s="38"/>
      <c r="W471" s="29"/>
      <c r="X471" s="90" t="s">
        <v>59</v>
      </c>
      <c r="Z471" s="55"/>
      <c r="AA471" s="56"/>
      <c r="AB471" s="57"/>
    </row>
    <row r="472" spans="1:38" s="58" customFormat="1" ht="30" hidden="1" customHeight="1">
      <c r="A472" s="79"/>
      <c r="B472" s="79"/>
      <c r="C472" s="80"/>
      <c r="D472" s="81"/>
      <c r="E472" s="81"/>
      <c r="F472" s="81">
        <f t="shared" si="224"/>
        <v>0</v>
      </c>
      <c r="G472" s="82"/>
      <c r="H472" s="83"/>
      <c r="I472" s="82"/>
      <c r="J472" s="55"/>
      <c r="K472" s="55"/>
      <c r="L472" s="55"/>
      <c r="M472" s="55"/>
      <c r="N472" s="55"/>
      <c r="O472" s="55"/>
      <c r="P472" s="55"/>
      <c r="Q472" s="55"/>
      <c r="R472" s="52"/>
      <c r="S472" s="52"/>
      <c r="T472" s="53"/>
      <c r="U472" s="53"/>
      <c r="V472" s="38"/>
      <c r="W472" s="29"/>
      <c r="X472" s="18"/>
      <c r="Y472" s="2"/>
      <c r="Z472" s="55"/>
      <c r="AA472" s="56"/>
      <c r="AB472" s="57"/>
      <c r="AC472" s="2"/>
      <c r="AD472" s="2"/>
      <c r="AE472" s="2"/>
      <c r="AF472" s="2"/>
      <c r="AG472" s="2"/>
      <c r="AH472" s="2"/>
      <c r="AI472" s="2"/>
      <c r="AJ472" s="2"/>
      <c r="AK472" s="2"/>
      <c r="AL472" s="2"/>
    </row>
    <row r="473" spans="1:38" s="58" customFormat="1" ht="30" hidden="1" customHeight="1">
      <c r="A473" s="79"/>
      <c r="B473" s="79" t="str">
        <f>IF(C473="","",COUNTA($C$268:$C473))</f>
        <v/>
      </c>
      <c r="C473" s="80"/>
      <c r="D473" s="81"/>
      <c r="E473" s="81"/>
      <c r="F473" s="81">
        <f t="shared" si="224"/>
        <v>0</v>
      </c>
      <c r="G473" s="82"/>
      <c r="H473" s="83"/>
      <c r="I473" s="82"/>
      <c r="J473" s="55"/>
      <c r="K473" s="55"/>
      <c r="L473" s="55"/>
      <c r="M473" s="55"/>
      <c r="N473" s="55"/>
      <c r="O473" s="55"/>
      <c r="P473" s="55"/>
      <c r="Q473" s="55"/>
      <c r="R473" s="52"/>
      <c r="S473" s="52"/>
      <c r="T473" s="53"/>
      <c r="U473" s="53"/>
      <c r="V473" s="38"/>
      <c r="W473" s="74"/>
      <c r="X473" s="87"/>
      <c r="Y473" s="2"/>
      <c r="Z473" s="55"/>
      <c r="AA473" s="56"/>
      <c r="AB473" s="57"/>
      <c r="AC473" s="2"/>
      <c r="AD473" s="2"/>
      <c r="AE473" s="2"/>
      <c r="AF473" s="2"/>
      <c r="AG473" s="2"/>
      <c r="AH473" s="2"/>
      <c r="AI473" s="2"/>
      <c r="AJ473" s="2"/>
      <c r="AK473" s="2"/>
      <c r="AL473" s="2"/>
    </row>
    <row r="474" spans="1:38" s="70" customFormat="1" ht="30" customHeight="1">
      <c r="A474" s="69">
        <v>2</v>
      </c>
      <c r="B474" s="157" t="s">
        <v>62</v>
      </c>
      <c r="C474" s="158"/>
      <c r="D474" s="29"/>
      <c r="E474" s="29"/>
      <c r="F474" s="81">
        <f t="shared" si="224"/>
        <v>0</v>
      </c>
      <c r="G474" s="30"/>
      <c r="H474" s="76"/>
      <c r="I474" s="30"/>
      <c r="J474" s="30"/>
      <c r="K474" s="30"/>
      <c r="L474" s="30"/>
      <c r="M474" s="30"/>
      <c r="N474" s="30"/>
      <c r="O474" s="30"/>
      <c r="P474" s="30"/>
      <c r="Q474" s="30"/>
      <c r="R474" s="30"/>
      <c r="S474" s="30"/>
      <c r="T474" s="29"/>
      <c r="U474" s="29"/>
      <c r="V474" s="29"/>
      <c r="W474" s="77"/>
      <c r="X474" s="74"/>
      <c r="Z474" s="30" t="e">
        <f>+Z475+Z487+#REF!+#REF!</f>
        <v>#REF!</v>
      </c>
      <c r="AA474" s="71" t="e">
        <f>+AA475+AA487+#REF!+#REF!</f>
        <v>#REF!</v>
      </c>
      <c r="AB474" s="72"/>
    </row>
    <row r="475" spans="1:38" ht="30" customHeight="1">
      <c r="A475" s="69"/>
      <c r="B475" s="69" t="s">
        <v>63</v>
      </c>
      <c r="C475" s="73" t="s">
        <v>40</v>
      </c>
      <c r="D475" s="74"/>
      <c r="E475" s="74"/>
      <c r="F475" s="81">
        <f t="shared" si="224"/>
        <v>0</v>
      </c>
      <c r="G475" s="75"/>
      <c r="H475" s="76"/>
      <c r="I475" s="75"/>
      <c r="J475" s="75"/>
      <c r="K475" s="75"/>
      <c r="L475" s="75"/>
      <c r="M475" s="75"/>
      <c r="N475" s="75"/>
      <c r="O475" s="75"/>
      <c r="P475" s="75"/>
      <c r="Q475" s="75"/>
      <c r="R475" s="75"/>
      <c r="S475" s="75"/>
      <c r="T475" s="74"/>
      <c r="U475" s="74"/>
      <c r="V475" s="74"/>
      <c r="W475" s="54"/>
      <c r="X475" s="29"/>
      <c r="Z475" s="75">
        <f>SUM(Z476:Z486)</f>
        <v>11</v>
      </c>
      <c r="AA475" s="78">
        <f>SUM(AA476:AA486)</f>
        <v>0</v>
      </c>
      <c r="AB475" s="57"/>
    </row>
    <row r="476" spans="1:38" ht="30" customHeight="1">
      <c r="A476" s="79"/>
      <c r="B476" s="79">
        <f>IF(C476="","",COUNTA($C$476:$C476))</f>
        <v>1</v>
      </c>
      <c r="C476" s="97" t="s">
        <v>393</v>
      </c>
      <c r="D476" s="81"/>
      <c r="E476" s="81">
        <f>IF(C476&lt;&gt;"", 1, "")</f>
        <v>1</v>
      </c>
      <c r="F476" s="81">
        <f t="shared" si="224"/>
        <v>1</v>
      </c>
      <c r="G476" s="118">
        <v>1544.19</v>
      </c>
      <c r="H476" s="119">
        <v>4.32</v>
      </c>
      <c r="I476" s="118">
        <v>147</v>
      </c>
      <c r="J476" s="55">
        <f t="shared" ref="J476:J482" si="225">IF(AND(0&lt;$G476, G476&lt;=500),1,0)</f>
        <v>0</v>
      </c>
      <c r="K476" s="55">
        <f t="shared" ref="K476:K486" si="226">IF(AND($G476&gt;=500,$G476&lt;1000),1,0)</f>
        <v>0</v>
      </c>
      <c r="L476" s="55">
        <f t="shared" ref="L476:L486" si="227">IF(AND($G476&gt;=1000,$G476&lt;1500),1,0)</f>
        <v>0</v>
      </c>
      <c r="M476" s="55">
        <f t="shared" ref="M476:M486" si="228">IF(AND($G476&gt;=1500,$G476&lt;2000),1,0)</f>
        <v>1</v>
      </c>
      <c r="N476" s="55">
        <f t="shared" ref="N476:N486" si="229">IF(AND($G476&gt;=2000,$G476&lt;3000),1,0)</f>
        <v>0</v>
      </c>
      <c r="O476" s="55">
        <f t="shared" ref="O476:O486" si="230">IF($G476&gt;=3000,1,0)</f>
        <v>0</v>
      </c>
      <c r="P476" s="55">
        <f t="shared" ref="P476:P486" si="231">+E476</f>
        <v>1</v>
      </c>
      <c r="Q476" s="55">
        <v>0</v>
      </c>
      <c r="R476" s="55"/>
      <c r="S476" s="55"/>
      <c r="T476" s="85"/>
      <c r="U476" s="85"/>
      <c r="V476" s="38"/>
      <c r="W476" s="77"/>
      <c r="X476" s="74" t="s">
        <v>59</v>
      </c>
      <c r="Z476" s="55">
        <v>1</v>
      </c>
      <c r="AA476" s="56"/>
      <c r="AB476" s="57"/>
    </row>
    <row r="477" spans="1:38" ht="30" customHeight="1">
      <c r="A477" s="79"/>
      <c r="B477" s="79">
        <f>IF(C477="","",COUNTA($C$476:$C477))</f>
        <v>2</v>
      </c>
      <c r="C477" s="97" t="s">
        <v>394</v>
      </c>
      <c r="D477" s="81"/>
      <c r="E477" s="81">
        <f t="shared" ref="E477:E486" si="232">IF(C477&lt;&gt;"", 1, "")</f>
        <v>1</v>
      </c>
      <c r="F477" s="81">
        <f t="shared" si="224"/>
        <v>1</v>
      </c>
      <c r="G477" s="118">
        <v>1505.27</v>
      </c>
      <c r="H477" s="119">
        <v>2.8</v>
      </c>
      <c r="I477" s="118">
        <v>89</v>
      </c>
      <c r="J477" s="55">
        <f t="shared" si="225"/>
        <v>0</v>
      </c>
      <c r="K477" s="55">
        <f t="shared" si="226"/>
        <v>0</v>
      </c>
      <c r="L477" s="55">
        <f t="shared" si="227"/>
        <v>0</v>
      </c>
      <c r="M477" s="55">
        <f t="shared" si="228"/>
        <v>1</v>
      </c>
      <c r="N477" s="55">
        <f t="shared" si="229"/>
        <v>0</v>
      </c>
      <c r="O477" s="55">
        <f t="shared" si="230"/>
        <v>0</v>
      </c>
      <c r="P477" s="55">
        <f t="shared" si="231"/>
        <v>1</v>
      </c>
      <c r="Q477" s="55">
        <v>0</v>
      </c>
      <c r="R477" s="55"/>
      <c r="S477" s="52"/>
      <c r="T477" s="53"/>
      <c r="U477" s="53"/>
      <c r="V477" s="38"/>
      <c r="W477" s="38"/>
      <c r="X477" s="44"/>
      <c r="Z477" s="55">
        <v>1</v>
      </c>
      <c r="AA477" s="56"/>
      <c r="AB477" s="57"/>
    </row>
    <row r="478" spans="1:38" ht="30" customHeight="1">
      <c r="A478" s="79"/>
      <c r="B478" s="79">
        <f>IF(C478="","",COUNTA($C$476:$C478))</f>
        <v>3</v>
      </c>
      <c r="C478" s="97" t="s">
        <v>395</v>
      </c>
      <c r="D478" s="81"/>
      <c r="E478" s="81">
        <f t="shared" si="232"/>
        <v>1</v>
      </c>
      <c r="F478" s="81">
        <f t="shared" si="224"/>
        <v>1</v>
      </c>
      <c r="G478" s="118">
        <v>930</v>
      </c>
      <c r="H478" s="119">
        <v>7.395999999999999</v>
      </c>
      <c r="I478" s="118">
        <v>43</v>
      </c>
      <c r="J478" s="55">
        <f t="shared" si="225"/>
        <v>0</v>
      </c>
      <c r="K478" s="55">
        <f t="shared" si="226"/>
        <v>1</v>
      </c>
      <c r="L478" s="55">
        <f t="shared" si="227"/>
        <v>0</v>
      </c>
      <c r="M478" s="55">
        <f t="shared" si="228"/>
        <v>0</v>
      </c>
      <c r="N478" s="55">
        <f t="shared" si="229"/>
        <v>0</v>
      </c>
      <c r="O478" s="55">
        <f t="shared" si="230"/>
        <v>0</v>
      </c>
      <c r="P478" s="55">
        <f t="shared" si="231"/>
        <v>1</v>
      </c>
      <c r="Q478" s="55">
        <v>0</v>
      </c>
      <c r="R478" s="55"/>
      <c r="S478" s="52"/>
      <c r="T478" s="53"/>
      <c r="U478" s="53"/>
      <c r="V478" s="38"/>
      <c r="W478" s="38"/>
      <c r="X478" s="44"/>
      <c r="Z478" s="55">
        <v>1</v>
      </c>
      <c r="AA478" s="56"/>
      <c r="AB478" s="57"/>
    </row>
    <row r="479" spans="1:38" ht="30" customHeight="1">
      <c r="A479" s="79"/>
      <c r="B479" s="79">
        <f>IF(C479="","",COUNTA($C$476:$C479))</f>
        <v>4</v>
      </c>
      <c r="C479" s="97" t="s">
        <v>396</v>
      </c>
      <c r="D479" s="81"/>
      <c r="E479" s="81">
        <f t="shared" si="232"/>
        <v>1</v>
      </c>
      <c r="F479" s="81">
        <f t="shared" si="224"/>
        <v>1</v>
      </c>
      <c r="G479" s="118">
        <v>630</v>
      </c>
      <c r="H479" s="119">
        <v>3.9559999999999995</v>
      </c>
      <c r="I479" s="118">
        <v>23</v>
      </c>
      <c r="J479" s="55">
        <f>IF(AND(0&lt;$G479, G479&lt;=500),1,0)</f>
        <v>0</v>
      </c>
      <c r="K479" s="55">
        <f t="shared" si="226"/>
        <v>1</v>
      </c>
      <c r="L479" s="55">
        <f t="shared" si="227"/>
        <v>0</v>
      </c>
      <c r="M479" s="55">
        <f t="shared" si="228"/>
        <v>0</v>
      </c>
      <c r="N479" s="55">
        <f t="shared" si="229"/>
        <v>0</v>
      </c>
      <c r="O479" s="55">
        <f t="shared" si="230"/>
        <v>0</v>
      </c>
      <c r="P479" s="55">
        <f t="shared" si="231"/>
        <v>1</v>
      </c>
      <c r="Q479" s="55">
        <v>0</v>
      </c>
      <c r="R479" s="55"/>
      <c r="S479" s="52"/>
      <c r="T479" s="53"/>
      <c r="U479" s="53"/>
      <c r="V479" s="38"/>
      <c r="W479" s="38"/>
      <c r="X479" s="44"/>
      <c r="Z479" s="55">
        <v>1</v>
      </c>
      <c r="AA479" s="56"/>
      <c r="AB479" s="57"/>
    </row>
    <row r="480" spans="1:38" ht="30" customHeight="1">
      <c r="A480" s="79"/>
      <c r="B480" s="79">
        <f>IF(C480="","",COUNTA($C$476:$C480))</f>
        <v>5</v>
      </c>
      <c r="C480" s="97" t="s">
        <v>397</v>
      </c>
      <c r="D480" s="81"/>
      <c r="E480" s="81">
        <f t="shared" si="232"/>
        <v>1</v>
      </c>
      <c r="F480" s="81">
        <f t="shared" si="224"/>
        <v>1</v>
      </c>
      <c r="G480" s="118">
        <v>2544</v>
      </c>
      <c r="H480" s="119">
        <v>8.0839999999999996</v>
      </c>
      <c r="I480" s="118">
        <v>47</v>
      </c>
      <c r="J480" s="55">
        <f>IF(AND(0&lt;$G480, G480&lt;=500),1,0)</f>
        <v>0</v>
      </c>
      <c r="K480" s="55">
        <f t="shared" si="226"/>
        <v>0</v>
      </c>
      <c r="L480" s="55">
        <f t="shared" si="227"/>
        <v>0</v>
      </c>
      <c r="M480" s="55">
        <f t="shared" si="228"/>
        <v>0</v>
      </c>
      <c r="N480" s="55">
        <f t="shared" si="229"/>
        <v>1</v>
      </c>
      <c r="O480" s="55">
        <f t="shared" si="230"/>
        <v>0</v>
      </c>
      <c r="P480" s="55">
        <f t="shared" si="231"/>
        <v>1</v>
      </c>
      <c r="Q480" s="55">
        <v>0</v>
      </c>
      <c r="R480" s="55"/>
      <c r="S480" s="52"/>
      <c r="T480" s="53"/>
      <c r="U480" s="53"/>
      <c r="V480" s="38"/>
      <c r="W480" s="38"/>
      <c r="X480" s="44"/>
      <c r="Z480" s="55">
        <v>1</v>
      </c>
      <c r="AA480" s="56"/>
      <c r="AB480" s="57"/>
    </row>
    <row r="481" spans="1:28" ht="30" customHeight="1">
      <c r="A481" s="79"/>
      <c r="B481" s="79">
        <f>IF(C481="","",COUNTA($C$476:$C481))</f>
        <v>6</v>
      </c>
      <c r="C481" s="97" t="s">
        <v>398</v>
      </c>
      <c r="D481" s="81"/>
      <c r="E481" s="81">
        <f t="shared" si="232"/>
        <v>1</v>
      </c>
      <c r="F481" s="81">
        <f t="shared" si="224"/>
        <v>1</v>
      </c>
      <c r="G481" s="118">
        <v>879.09999999999991</v>
      </c>
      <c r="H481" s="119">
        <v>4.4719999999999995</v>
      </c>
      <c r="I481" s="118">
        <v>26</v>
      </c>
      <c r="J481" s="55">
        <f>IF(AND(0&lt;$G481, G481&lt;=500),1,0)</f>
        <v>0</v>
      </c>
      <c r="K481" s="55">
        <f t="shared" si="226"/>
        <v>1</v>
      </c>
      <c r="L481" s="55">
        <f t="shared" si="227"/>
        <v>0</v>
      </c>
      <c r="M481" s="55">
        <f t="shared" si="228"/>
        <v>0</v>
      </c>
      <c r="N481" s="55">
        <f t="shared" si="229"/>
        <v>0</v>
      </c>
      <c r="O481" s="55">
        <f t="shared" si="230"/>
        <v>0</v>
      </c>
      <c r="P481" s="55">
        <f t="shared" si="231"/>
        <v>1</v>
      </c>
      <c r="Q481" s="55">
        <v>0</v>
      </c>
      <c r="R481" s="55"/>
      <c r="S481" s="52"/>
      <c r="T481" s="53"/>
      <c r="U481" s="53"/>
      <c r="V481" s="38"/>
      <c r="W481" s="38"/>
      <c r="X481" s="44"/>
      <c r="Z481" s="55">
        <v>1</v>
      </c>
      <c r="AA481" s="56"/>
      <c r="AB481" s="57"/>
    </row>
    <row r="482" spans="1:28" ht="30" customHeight="1">
      <c r="A482" s="79"/>
      <c r="B482" s="79">
        <f>IF(C482="","",COUNTA($C$476:$C482))</f>
        <v>7</v>
      </c>
      <c r="C482" s="97" t="s">
        <v>399</v>
      </c>
      <c r="D482" s="81"/>
      <c r="E482" s="81">
        <f t="shared" si="232"/>
        <v>1</v>
      </c>
      <c r="F482" s="81">
        <f t="shared" si="224"/>
        <v>1</v>
      </c>
      <c r="G482" s="118">
        <v>1885</v>
      </c>
      <c r="H482" s="119">
        <v>8.7719999999999985</v>
      </c>
      <c r="I482" s="118">
        <v>51</v>
      </c>
      <c r="J482" s="55">
        <f t="shared" si="225"/>
        <v>0</v>
      </c>
      <c r="K482" s="55">
        <f t="shared" si="226"/>
        <v>0</v>
      </c>
      <c r="L482" s="55">
        <f t="shared" si="227"/>
        <v>0</v>
      </c>
      <c r="M482" s="55">
        <f t="shared" si="228"/>
        <v>1</v>
      </c>
      <c r="N482" s="55">
        <f t="shared" si="229"/>
        <v>0</v>
      </c>
      <c r="O482" s="55">
        <f t="shared" si="230"/>
        <v>0</v>
      </c>
      <c r="P482" s="55">
        <f t="shared" si="231"/>
        <v>1</v>
      </c>
      <c r="Q482" s="55">
        <v>0</v>
      </c>
      <c r="R482" s="55"/>
      <c r="S482" s="52"/>
      <c r="T482" s="53"/>
      <c r="U482" s="53"/>
      <c r="V482" s="38"/>
      <c r="W482" s="38"/>
      <c r="X482" s="44"/>
      <c r="Z482" s="55">
        <v>1</v>
      </c>
      <c r="AA482" s="56"/>
      <c r="AB482" s="57"/>
    </row>
    <row r="483" spans="1:28" ht="30" customHeight="1">
      <c r="A483" s="79"/>
      <c r="B483" s="79">
        <f>IF(C483="","",COUNTA($C$476:$C483))</f>
        <v>8</v>
      </c>
      <c r="C483" s="97" t="s">
        <v>400</v>
      </c>
      <c r="D483" s="81"/>
      <c r="E483" s="81">
        <f t="shared" si="232"/>
        <v>1</v>
      </c>
      <c r="F483" s="81">
        <f t="shared" si="224"/>
        <v>1</v>
      </c>
      <c r="G483" s="118">
        <v>1512</v>
      </c>
      <c r="H483" s="119">
        <v>7.5679999999999987</v>
      </c>
      <c r="I483" s="118">
        <v>44</v>
      </c>
      <c r="J483" s="55">
        <f>IF(AND(0&lt;$G483, G483&lt;=500),1,0)</f>
        <v>0</v>
      </c>
      <c r="K483" s="55">
        <f t="shared" si="226"/>
        <v>0</v>
      </c>
      <c r="L483" s="55">
        <f t="shared" si="227"/>
        <v>0</v>
      </c>
      <c r="M483" s="55">
        <f t="shared" si="228"/>
        <v>1</v>
      </c>
      <c r="N483" s="55">
        <f t="shared" si="229"/>
        <v>0</v>
      </c>
      <c r="O483" s="55">
        <f t="shared" si="230"/>
        <v>0</v>
      </c>
      <c r="P483" s="55">
        <f t="shared" si="231"/>
        <v>1</v>
      </c>
      <c r="Q483" s="55">
        <v>0</v>
      </c>
      <c r="R483" s="55"/>
      <c r="S483" s="52"/>
      <c r="T483" s="53"/>
      <c r="U483" s="53"/>
      <c r="V483" s="38"/>
      <c r="W483" s="38"/>
      <c r="X483" s="44"/>
      <c r="Z483" s="55">
        <v>1</v>
      </c>
      <c r="AA483" s="56"/>
      <c r="AB483" s="57"/>
    </row>
    <row r="484" spans="1:28" ht="30" customHeight="1">
      <c r="A484" s="79"/>
      <c r="B484" s="79">
        <f>IF(C484="","",COUNTA($C$476:$C484))</f>
        <v>9</v>
      </c>
      <c r="C484" s="97" t="s">
        <v>401</v>
      </c>
      <c r="D484" s="81"/>
      <c r="E484" s="81">
        <f t="shared" si="232"/>
        <v>1</v>
      </c>
      <c r="F484" s="81">
        <f t="shared" si="224"/>
        <v>1</v>
      </c>
      <c r="G484" s="118">
        <v>1989</v>
      </c>
      <c r="H484" s="119">
        <v>9.4599999999999991</v>
      </c>
      <c r="I484" s="118">
        <v>55</v>
      </c>
      <c r="J484" s="55">
        <f>IF(AND(0&lt;$G484, G484&lt;=500),1,0)</f>
        <v>0</v>
      </c>
      <c r="K484" s="55">
        <f t="shared" si="226"/>
        <v>0</v>
      </c>
      <c r="L484" s="55">
        <f t="shared" si="227"/>
        <v>0</v>
      </c>
      <c r="M484" s="55">
        <f t="shared" si="228"/>
        <v>1</v>
      </c>
      <c r="N484" s="55">
        <f t="shared" si="229"/>
        <v>0</v>
      </c>
      <c r="O484" s="55">
        <f t="shared" si="230"/>
        <v>0</v>
      </c>
      <c r="P484" s="55">
        <f t="shared" si="231"/>
        <v>1</v>
      </c>
      <c r="Q484" s="55">
        <v>0</v>
      </c>
      <c r="R484" s="55"/>
      <c r="S484" s="52"/>
      <c r="T484" s="53"/>
      <c r="U484" s="53"/>
      <c r="V484" s="38"/>
      <c r="W484" s="38"/>
      <c r="X484" s="44"/>
      <c r="Z484" s="55">
        <v>1</v>
      </c>
      <c r="AA484" s="56"/>
      <c r="AB484" s="57"/>
    </row>
    <row r="485" spans="1:28" ht="30" customHeight="1">
      <c r="A485" s="79"/>
      <c r="B485" s="79">
        <f>IF(C485="","",COUNTA($C$476:$C485))</f>
        <v>10</v>
      </c>
      <c r="C485" s="97" t="s">
        <v>402</v>
      </c>
      <c r="D485" s="81"/>
      <c r="E485" s="81">
        <f t="shared" si="232"/>
        <v>1</v>
      </c>
      <c r="F485" s="81">
        <f t="shared" si="224"/>
        <v>1</v>
      </c>
      <c r="G485" s="118">
        <v>1402</v>
      </c>
      <c r="H485" s="119">
        <v>2.7320000000000002</v>
      </c>
      <c r="I485" s="118">
        <v>45</v>
      </c>
      <c r="J485" s="55">
        <f>IF(AND(0&lt;$G485, G485&lt;=500),1,0)</f>
        <v>0</v>
      </c>
      <c r="K485" s="55">
        <f t="shared" si="226"/>
        <v>0</v>
      </c>
      <c r="L485" s="55">
        <f t="shared" si="227"/>
        <v>1</v>
      </c>
      <c r="M485" s="55">
        <f t="shared" si="228"/>
        <v>0</v>
      </c>
      <c r="N485" s="55">
        <f t="shared" si="229"/>
        <v>0</v>
      </c>
      <c r="O485" s="55">
        <f t="shared" si="230"/>
        <v>0</v>
      </c>
      <c r="P485" s="55">
        <f t="shared" si="231"/>
        <v>1</v>
      </c>
      <c r="Q485" s="55">
        <v>0</v>
      </c>
      <c r="R485" s="55"/>
      <c r="S485" s="52"/>
      <c r="T485" s="53"/>
      <c r="U485" s="53"/>
      <c r="V485" s="38"/>
      <c r="W485" s="38"/>
      <c r="X485" s="44"/>
      <c r="Z485" s="55">
        <v>1</v>
      </c>
      <c r="AA485" s="56"/>
      <c r="AB485" s="57"/>
    </row>
    <row r="486" spans="1:28" ht="42" customHeight="1">
      <c r="A486" s="79"/>
      <c r="B486" s="79">
        <f>IF(C486="","",COUNTA($C$476:$C486))</f>
        <v>11</v>
      </c>
      <c r="C486" s="97" t="s">
        <v>403</v>
      </c>
      <c r="D486" s="81"/>
      <c r="E486" s="81">
        <f t="shared" si="232"/>
        <v>1</v>
      </c>
      <c r="F486" s="81">
        <f t="shared" si="224"/>
        <v>1</v>
      </c>
      <c r="G486" s="118">
        <v>2152</v>
      </c>
      <c r="H486" s="119">
        <v>7.423</v>
      </c>
      <c r="I486" s="118">
        <v>240</v>
      </c>
      <c r="J486" s="55">
        <f>IF(AND(0&lt;$G486, G486&lt;=500),1,0)</f>
        <v>0</v>
      </c>
      <c r="K486" s="55">
        <f t="shared" si="226"/>
        <v>0</v>
      </c>
      <c r="L486" s="55">
        <f t="shared" si="227"/>
        <v>0</v>
      </c>
      <c r="M486" s="55">
        <f t="shared" si="228"/>
        <v>0</v>
      </c>
      <c r="N486" s="55">
        <f t="shared" si="229"/>
        <v>1</v>
      </c>
      <c r="O486" s="55">
        <f t="shared" si="230"/>
        <v>0</v>
      </c>
      <c r="P486" s="55">
        <f t="shared" si="231"/>
        <v>1</v>
      </c>
      <c r="Q486" s="55">
        <v>0</v>
      </c>
      <c r="R486" s="55"/>
      <c r="S486" s="52"/>
      <c r="T486" s="53"/>
      <c r="U486" s="53"/>
      <c r="V486" s="38"/>
      <c r="W486" s="38"/>
      <c r="X486" s="44"/>
      <c r="Z486" s="55">
        <v>1</v>
      </c>
      <c r="AA486" s="56"/>
      <c r="AB486" s="57"/>
    </row>
    <row r="487" spans="1:28" ht="30" customHeight="1">
      <c r="A487" s="69"/>
      <c r="B487" s="69" t="s">
        <v>64</v>
      </c>
      <c r="C487" s="73" t="s">
        <v>44</v>
      </c>
      <c r="D487" s="74"/>
      <c r="E487" s="74"/>
      <c r="F487" s="81">
        <f t="shared" si="224"/>
        <v>0</v>
      </c>
      <c r="G487" s="75"/>
      <c r="H487" s="76"/>
      <c r="I487" s="75"/>
      <c r="J487" s="75"/>
      <c r="K487" s="75"/>
      <c r="L487" s="75"/>
      <c r="M487" s="75"/>
      <c r="N487" s="75"/>
      <c r="O487" s="75"/>
      <c r="P487" s="75"/>
      <c r="Q487" s="75"/>
      <c r="R487" s="75"/>
      <c r="S487" s="75"/>
      <c r="T487" s="74"/>
      <c r="U487" s="74"/>
      <c r="V487" s="74"/>
      <c r="W487" s="102"/>
      <c r="X487" s="38"/>
      <c r="Z487" s="75">
        <f>SUM(Z495:Z495)</f>
        <v>0</v>
      </c>
      <c r="AA487" s="78">
        <f>SUM(AA495:AA495)</f>
        <v>1</v>
      </c>
      <c r="AB487" s="57"/>
    </row>
    <row r="488" spans="1:28" ht="30" customHeight="1">
      <c r="A488" s="69"/>
      <c r="B488" s="79">
        <f>IF(C488="","",COUNTA($C$488:$C488))</f>
        <v>1</v>
      </c>
      <c r="C488" s="97" t="s">
        <v>404</v>
      </c>
      <c r="D488" s="115"/>
      <c r="E488" s="81">
        <f>IF(C488&lt;&gt;"", 1, "")</f>
        <v>1</v>
      </c>
      <c r="F488" s="81">
        <f t="shared" si="224"/>
        <v>1</v>
      </c>
      <c r="G488" s="118">
        <v>3688</v>
      </c>
      <c r="H488" s="119">
        <v>6.4980000000000002</v>
      </c>
      <c r="I488" s="130">
        <v>103</v>
      </c>
      <c r="J488" s="55">
        <f>IF(AND(0&lt;$G488, G488&lt;=500),1,0)</f>
        <v>0</v>
      </c>
      <c r="K488" s="55">
        <f t="shared" ref="K488:K495" si="233">IF(AND($G488&gt;=500,$G488&lt;1000),1,0)</f>
        <v>0</v>
      </c>
      <c r="L488" s="55">
        <f t="shared" ref="L488:L495" si="234">IF(AND($G488&gt;=1000,$G488&lt;1500),1,0)</f>
        <v>0</v>
      </c>
      <c r="M488" s="55">
        <f t="shared" ref="M488:M495" si="235">IF(AND($G488&gt;=1500,$G488&lt;2000),1,0)</f>
        <v>0</v>
      </c>
      <c r="N488" s="55">
        <f t="shared" ref="N488:N495" si="236">IF(AND($G488&gt;=2000,$G488&lt;3000),1,0)</f>
        <v>0</v>
      </c>
      <c r="O488" s="55">
        <f t="shared" ref="O488:O495" si="237">IF($G488&gt;=3000,1,0)</f>
        <v>1</v>
      </c>
      <c r="P488" s="55">
        <f t="shared" ref="P488:P495" si="238">+E488</f>
        <v>1</v>
      </c>
      <c r="Q488" s="89"/>
      <c r="R488" s="89"/>
      <c r="S488" s="75"/>
      <c r="T488" s="74"/>
      <c r="U488" s="74"/>
      <c r="V488" s="74"/>
      <c r="W488" s="102"/>
      <c r="X488" s="103"/>
      <c r="Z488" s="75"/>
      <c r="AA488" s="78"/>
      <c r="AB488" s="57"/>
    </row>
    <row r="489" spans="1:28" ht="30" customHeight="1">
      <c r="A489" s="69"/>
      <c r="B489" s="79">
        <f>IF(C489="","",COUNTA($C$488:$C489))</f>
        <v>2</v>
      </c>
      <c r="C489" s="97" t="s">
        <v>405</v>
      </c>
      <c r="D489" s="115"/>
      <c r="E489" s="81">
        <f t="shared" ref="E489:E495" si="239">IF(C489&lt;&gt;"", 1, "")</f>
        <v>1</v>
      </c>
      <c r="F489" s="81">
        <f t="shared" si="224"/>
        <v>1</v>
      </c>
      <c r="G489" s="118">
        <v>5074</v>
      </c>
      <c r="H489" s="119">
        <v>7.7299999999999978</v>
      </c>
      <c r="I489" s="130">
        <v>160</v>
      </c>
      <c r="J489" s="55">
        <f t="shared" ref="J489:J495" si="240">IF(AND(0&lt;$G489, G489&lt;=500),1,0)</f>
        <v>0</v>
      </c>
      <c r="K489" s="55">
        <f t="shared" si="233"/>
        <v>0</v>
      </c>
      <c r="L489" s="55">
        <f t="shared" si="234"/>
        <v>0</v>
      </c>
      <c r="M489" s="55">
        <f t="shared" si="235"/>
        <v>0</v>
      </c>
      <c r="N489" s="55">
        <f t="shared" si="236"/>
        <v>0</v>
      </c>
      <c r="O489" s="55">
        <f t="shared" si="237"/>
        <v>1</v>
      </c>
      <c r="P489" s="55">
        <f t="shared" si="238"/>
        <v>1</v>
      </c>
      <c r="Q489" s="89"/>
      <c r="R489" s="89"/>
      <c r="S489" s="75"/>
      <c r="T489" s="74"/>
      <c r="U489" s="74"/>
      <c r="V489" s="74"/>
      <c r="W489" s="102"/>
      <c r="X489" s="103"/>
      <c r="Z489" s="75"/>
      <c r="AA489" s="78"/>
      <c r="AB489" s="57"/>
    </row>
    <row r="490" spans="1:28" ht="30" customHeight="1">
      <c r="A490" s="69"/>
      <c r="B490" s="79">
        <f>IF(C490="","",COUNTA($C$488:$C490))</f>
        <v>3</v>
      </c>
      <c r="C490" s="97" t="s">
        <v>406</v>
      </c>
      <c r="D490" s="115"/>
      <c r="E490" s="81">
        <f t="shared" si="239"/>
        <v>1</v>
      </c>
      <c r="F490" s="81">
        <f t="shared" si="224"/>
        <v>1</v>
      </c>
      <c r="G490" s="118">
        <v>6685</v>
      </c>
      <c r="H490" s="119">
        <v>12.979999999999999</v>
      </c>
      <c r="I490" s="130">
        <v>169.5</v>
      </c>
      <c r="J490" s="55">
        <f t="shared" si="240"/>
        <v>0</v>
      </c>
      <c r="K490" s="55">
        <f t="shared" si="233"/>
        <v>0</v>
      </c>
      <c r="L490" s="55">
        <f t="shared" si="234"/>
        <v>0</v>
      </c>
      <c r="M490" s="55">
        <f t="shared" si="235"/>
        <v>0</v>
      </c>
      <c r="N490" s="55">
        <f t="shared" si="236"/>
        <v>0</v>
      </c>
      <c r="O490" s="55">
        <f t="shared" si="237"/>
        <v>1</v>
      </c>
      <c r="P490" s="55">
        <f t="shared" si="238"/>
        <v>1</v>
      </c>
      <c r="Q490" s="89"/>
      <c r="R490" s="89"/>
      <c r="S490" s="75"/>
      <c r="T490" s="74"/>
      <c r="U490" s="74"/>
      <c r="V490" s="74"/>
      <c r="W490" s="102"/>
      <c r="X490" s="103"/>
      <c r="Z490" s="75"/>
      <c r="AA490" s="78"/>
      <c r="AB490" s="57"/>
    </row>
    <row r="491" spans="1:28" ht="30" customHeight="1">
      <c r="A491" s="69"/>
      <c r="B491" s="79">
        <f>IF(C491="","",COUNTA($C$488:$C491))</f>
        <v>4</v>
      </c>
      <c r="C491" s="97" t="s">
        <v>407</v>
      </c>
      <c r="D491" s="115"/>
      <c r="E491" s="81">
        <f t="shared" si="239"/>
        <v>1</v>
      </c>
      <c r="F491" s="81">
        <f t="shared" si="224"/>
        <v>1</v>
      </c>
      <c r="G491" s="118">
        <v>6296</v>
      </c>
      <c r="H491" s="119">
        <v>10.594000000000001</v>
      </c>
      <c r="I491" s="130">
        <v>178</v>
      </c>
      <c r="J491" s="55">
        <f t="shared" si="240"/>
        <v>0</v>
      </c>
      <c r="K491" s="55">
        <f t="shared" si="233"/>
        <v>0</v>
      </c>
      <c r="L491" s="55">
        <f t="shared" si="234"/>
        <v>0</v>
      </c>
      <c r="M491" s="55">
        <f t="shared" si="235"/>
        <v>0</v>
      </c>
      <c r="N491" s="55">
        <f t="shared" si="236"/>
        <v>0</v>
      </c>
      <c r="O491" s="55">
        <f t="shared" si="237"/>
        <v>1</v>
      </c>
      <c r="P491" s="55">
        <f t="shared" si="238"/>
        <v>1</v>
      </c>
      <c r="Q491" s="89"/>
      <c r="R491" s="89"/>
      <c r="S491" s="75"/>
      <c r="T491" s="74"/>
      <c r="U491" s="74"/>
      <c r="V491" s="74"/>
      <c r="W491" s="102"/>
      <c r="X491" s="103"/>
      <c r="Z491" s="75"/>
      <c r="AA491" s="78"/>
      <c r="AB491" s="57"/>
    </row>
    <row r="492" spans="1:28" ht="30" customHeight="1">
      <c r="A492" s="79"/>
      <c r="B492" s="79">
        <f>IF(C492="","",COUNTA($C$488:$C492))</f>
        <v>5</v>
      </c>
      <c r="C492" s="97" t="s">
        <v>408</v>
      </c>
      <c r="D492" s="81"/>
      <c r="E492" s="81">
        <f t="shared" si="239"/>
        <v>1</v>
      </c>
      <c r="F492" s="81">
        <f t="shared" si="224"/>
        <v>1</v>
      </c>
      <c r="G492" s="118">
        <v>2601</v>
      </c>
      <c r="H492" s="119">
        <v>4.3579999999999997</v>
      </c>
      <c r="I492" s="130">
        <v>91</v>
      </c>
      <c r="J492" s="55">
        <f t="shared" si="240"/>
        <v>0</v>
      </c>
      <c r="K492" s="55">
        <f t="shared" si="233"/>
        <v>0</v>
      </c>
      <c r="L492" s="55">
        <f t="shared" si="234"/>
        <v>0</v>
      </c>
      <c r="M492" s="55">
        <f t="shared" si="235"/>
        <v>0</v>
      </c>
      <c r="N492" s="55">
        <f t="shared" si="236"/>
        <v>1</v>
      </c>
      <c r="O492" s="55">
        <f t="shared" si="237"/>
        <v>0</v>
      </c>
      <c r="P492" s="55">
        <f t="shared" si="238"/>
        <v>1</v>
      </c>
      <c r="Q492" s="55"/>
      <c r="R492" s="55"/>
      <c r="S492" s="55"/>
      <c r="T492" s="85"/>
      <c r="U492" s="85"/>
      <c r="V492" s="38"/>
      <c r="W492" s="38"/>
      <c r="X492" s="103" t="s">
        <v>59</v>
      </c>
      <c r="Z492" s="55"/>
      <c r="AA492" s="56">
        <v>1</v>
      </c>
      <c r="AB492" s="57"/>
    </row>
    <row r="493" spans="1:28" ht="30" customHeight="1">
      <c r="A493" s="69"/>
      <c r="B493" s="79">
        <f>IF(C493="","",COUNTA($C$488:$C493))</f>
        <v>6</v>
      </c>
      <c r="C493" s="97" t="s">
        <v>409</v>
      </c>
      <c r="D493" s="115"/>
      <c r="E493" s="81">
        <f t="shared" si="239"/>
        <v>1</v>
      </c>
      <c r="F493" s="81">
        <f t="shared" si="224"/>
        <v>1</v>
      </c>
      <c r="G493" s="118">
        <v>3525</v>
      </c>
      <c r="H493" s="119">
        <v>9.0670000000000002</v>
      </c>
      <c r="I493" s="130">
        <v>97</v>
      </c>
      <c r="J493" s="55">
        <f t="shared" si="240"/>
        <v>0</v>
      </c>
      <c r="K493" s="55">
        <f t="shared" si="233"/>
        <v>0</v>
      </c>
      <c r="L493" s="55">
        <f t="shared" si="234"/>
        <v>0</v>
      </c>
      <c r="M493" s="55">
        <f t="shared" si="235"/>
        <v>0</v>
      </c>
      <c r="N493" s="55">
        <f t="shared" si="236"/>
        <v>0</v>
      </c>
      <c r="O493" s="55">
        <f t="shared" si="237"/>
        <v>1</v>
      </c>
      <c r="P493" s="55">
        <f t="shared" si="238"/>
        <v>1</v>
      </c>
      <c r="Q493" s="89"/>
      <c r="R493" s="89"/>
      <c r="S493" s="75"/>
      <c r="T493" s="74"/>
      <c r="U493" s="74"/>
      <c r="V493" s="74"/>
      <c r="W493" s="102"/>
      <c r="X493" s="103"/>
      <c r="Z493" s="75"/>
      <c r="AA493" s="78"/>
      <c r="AB493" s="57"/>
    </row>
    <row r="494" spans="1:28" ht="30" customHeight="1">
      <c r="A494" s="69"/>
      <c r="B494" s="79">
        <f>IF(C494="","",COUNTA($C$488:$C494))</f>
        <v>7</v>
      </c>
      <c r="C494" s="97" t="s">
        <v>410</v>
      </c>
      <c r="D494" s="115"/>
      <c r="E494" s="81">
        <f t="shared" si="239"/>
        <v>1</v>
      </c>
      <c r="F494" s="81">
        <f t="shared" si="224"/>
        <v>1</v>
      </c>
      <c r="G494" s="118">
        <v>3598</v>
      </c>
      <c r="H494" s="119">
        <v>6.9529999999999994</v>
      </c>
      <c r="I494" s="130">
        <v>113</v>
      </c>
      <c r="J494" s="55">
        <f t="shared" si="240"/>
        <v>0</v>
      </c>
      <c r="K494" s="55">
        <f t="shared" si="233"/>
        <v>0</v>
      </c>
      <c r="L494" s="55">
        <f t="shared" si="234"/>
        <v>0</v>
      </c>
      <c r="M494" s="55">
        <f t="shared" si="235"/>
        <v>0</v>
      </c>
      <c r="N494" s="55">
        <f t="shared" si="236"/>
        <v>0</v>
      </c>
      <c r="O494" s="55">
        <f t="shared" si="237"/>
        <v>1</v>
      </c>
      <c r="P494" s="55">
        <f t="shared" si="238"/>
        <v>1</v>
      </c>
      <c r="Q494" s="89"/>
      <c r="R494" s="89"/>
      <c r="S494" s="75"/>
      <c r="T494" s="74"/>
      <c r="U494" s="74"/>
      <c r="V494" s="74"/>
      <c r="W494" s="102"/>
      <c r="X494" s="103"/>
      <c r="Z494" s="75"/>
      <c r="AA494" s="78"/>
      <c r="AB494" s="57"/>
    </row>
    <row r="495" spans="1:28" ht="30" customHeight="1">
      <c r="A495" s="79"/>
      <c r="B495" s="79">
        <f>IF(C495="","",COUNTA($C$488:$C495))</f>
        <v>8</v>
      </c>
      <c r="C495" s="97" t="s">
        <v>411</v>
      </c>
      <c r="D495" s="81"/>
      <c r="E495" s="81">
        <f t="shared" si="239"/>
        <v>1</v>
      </c>
      <c r="F495" s="81">
        <f t="shared" si="224"/>
        <v>1</v>
      </c>
      <c r="G495" s="118">
        <v>1481</v>
      </c>
      <c r="H495" s="119">
        <v>3.5399999999999996</v>
      </c>
      <c r="I495" s="130">
        <v>45</v>
      </c>
      <c r="J495" s="55">
        <f t="shared" si="240"/>
        <v>0</v>
      </c>
      <c r="K495" s="55">
        <f t="shared" si="233"/>
        <v>0</v>
      </c>
      <c r="L495" s="55">
        <f t="shared" si="234"/>
        <v>1</v>
      </c>
      <c r="M495" s="55">
        <f t="shared" si="235"/>
        <v>0</v>
      </c>
      <c r="N495" s="55">
        <f t="shared" si="236"/>
        <v>0</v>
      </c>
      <c r="O495" s="55">
        <f t="shared" si="237"/>
        <v>0</v>
      </c>
      <c r="P495" s="55">
        <f t="shared" si="238"/>
        <v>1</v>
      </c>
      <c r="Q495" s="55"/>
      <c r="R495" s="55"/>
      <c r="S495" s="55"/>
      <c r="T495" s="85"/>
      <c r="U495" s="85"/>
      <c r="V495" s="38"/>
      <c r="W495" s="38"/>
      <c r="X495" s="103" t="s">
        <v>59</v>
      </c>
      <c r="Z495" s="55"/>
      <c r="AA495" s="56">
        <v>1</v>
      </c>
      <c r="AB495" s="57"/>
    </row>
    <row r="496" spans="1:28" s="70" customFormat="1" ht="24.95" customHeight="1">
      <c r="A496" s="69">
        <v>1</v>
      </c>
      <c r="B496" s="157" t="s">
        <v>57</v>
      </c>
      <c r="C496" s="158"/>
      <c r="D496" s="29">
        <f>+D497</f>
        <v>0</v>
      </c>
      <c r="E496" s="29">
        <f t="shared" ref="E496:Q496" si="241">+E497</f>
        <v>0</v>
      </c>
      <c r="F496" s="81">
        <f t="shared" si="224"/>
        <v>0</v>
      </c>
      <c r="G496" s="29">
        <f t="shared" si="241"/>
        <v>0</v>
      </c>
      <c r="H496" s="29">
        <f t="shared" si="241"/>
        <v>0</v>
      </c>
      <c r="I496" s="29">
        <f t="shared" si="241"/>
        <v>0</v>
      </c>
      <c r="J496" s="29">
        <f t="shared" si="241"/>
        <v>0</v>
      </c>
      <c r="K496" s="29">
        <f t="shared" si="241"/>
        <v>0</v>
      </c>
      <c r="L496" s="29">
        <f t="shared" si="241"/>
        <v>0</v>
      </c>
      <c r="M496" s="29">
        <f t="shared" si="241"/>
        <v>0</v>
      </c>
      <c r="N496" s="29">
        <f t="shared" si="241"/>
        <v>0</v>
      </c>
      <c r="O496" s="29">
        <f t="shared" si="241"/>
        <v>0</v>
      </c>
      <c r="P496" s="29">
        <f t="shared" si="241"/>
        <v>0</v>
      </c>
      <c r="Q496" s="29">
        <f t="shared" si="241"/>
        <v>0</v>
      </c>
      <c r="R496" s="30"/>
      <c r="S496" s="30"/>
      <c r="T496" s="29"/>
      <c r="U496" s="29"/>
      <c r="V496" s="29"/>
      <c r="W496" s="54"/>
      <c r="X496" s="29"/>
      <c r="Z496" s="30" t="e">
        <f>+Z497+#REF!+#REF!+#REF!</f>
        <v>#REF!</v>
      </c>
      <c r="AA496" s="71" t="e">
        <f>+AA497+#REF!+#REF!+#REF!</f>
        <v>#REF!</v>
      </c>
      <c r="AB496" s="72"/>
    </row>
    <row r="497" spans="1:38" ht="24.95" customHeight="1">
      <c r="A497" s="69"/>
      <c r="B497" s="69" t="s">
        <v>58</v>
      </c>
      <c r="C497" s="73" t="s">
        <v>48</v>
      </c>
      <c r="D497" s="74">
        <f t="shared" ref="D497:Q497" si="242">SUM(D498:D499)</f>
        <v>0</v>
      </c>
      <c r="E497" s="74">
        <f t="shared" si="242"/>
        <v>0</v>
      </c>
      <c r="F497" s="81">
        <f t="shared" si="224"/>
        <v>0</v>
      </c>
      <c r="G497" s="74">
        <f t="shared" si="242"/>
        <v>0</v>
      </c>
      <c r="H497" s="74">
        <f t="shared" si="242"/>
        <v>0</v>
      </c>
      <c r="I497" s="74">
        <f t="shared" si="242"/>
        <v>0</v>
      </c>
      <c r="J497" s="74">
        <f t="shared" si="242"/>
        <v>0</v>
      </c>
      <c r="K497" s="74">
        <f t="shared" si="242"/>
        <v>0</v>
      </c>
      <c r="L497" s="74">
        <f t="shared" si="242"/>
        <v>0</v>
      </c>
      <c r="M497" s="74">
        <f t="shared" si="242"/>
        <v>0</v>
      </c>
      <c r="N497" s="74">
        <f t="shared" si="242"/>
        <v>0</v>
      </c>
      <c r="O497" s="74">
        <f t="shared" si="242"/>
        <v>0</v>
      </c>
      <c r="P497" s="74">
        <f t="shared" si="242"/>
        <v>0</v>
      </c>
      <c r="Q497" s="74">
        <f t="shared" si="242"/>
        <v>0</v>
      </c>
      <c r="R497" s="75"/>
      <c r="S497" s="75"/>
      <c r="T497" s="74"/>
      <c r="U497" s="74"/>
      <c r="V497" s="74"/>
      <c r="W497" s="77"/>
      <c r="X497" s="74"/>
      <c r="Z497" s="75">
        <f>SUM(Z498:Z499)</f>
        <v>0</v>
      </c>
      <c r="AA497" s="78">
        <f>SUM(AA498:AA499)</f>
        <v>0</v>
      </c>
      <c r="AB497" s="57"/>
    </row>
    <row r="498" spans="1:38" ht="24.95" hidden="1" customHeight="1">
      <c r="A498" s="79"/>
      <c r="B498" s="79"/>
      <c r="C498" s="80"/>
      <c r="D498" s="81"/>
      <c r="E498" s="81"/>
      <c r="F498" s="81"/>
      <c r="G498" s="82"/>
      <c r="H498" s="83"/>
      <c r="I498" s="82"/>
      <c r="J498" s="55"/>
      <c r="K498" s="55"/>
      <c r="L498" s="55"/>
      <c r="M498" s="55"/>
      <c r="N498" s="55"/>
      <c r="O498" s="55"/>
      <c r="P498" s="55"/>
      <c r="Q498" s="55"/>
      <c r="R498" s="55"/>
      <c r="S498" s="55"/>
      <c r="T498" s="85"/>
      <c r="U498" s="85"/>
      <c r="V498" s="38"/>
      <c r="W498" s="29"/>
      <c r="X498" s="90"/>
      <c r="Z498" s="55"/>
      <c r="AA498" s="56"/>
      <c r="AB498" s="57"/>
    </row>
    <row r="499" spans="1:38" s="58" customFormat="1" ht="24.95" hidden="1" customHeight="1">
      <c r="A499" s="79"/>
      <c r="B499" s="79"/>
      <c r="C499" s="80"/>
      <c r="D499" s="81"/>
      <c r="E499" s="81"/>
      <c r="F499" s="81"/>
      <c r="G499" s="82"/>
      <c r="H499" s="83"/>
      <c r="I499" s="82"/>
      <c r="J499" s="55"/>
      <c r="K499" s="55"/>
      <c r="L499" s="55"/>
      <c r="M499" s="55"/>
      <c r="N499" s="55"/>
      <c r="O499" s="55"/>
      <c r="P499" s="55"/>
      <c r="Q499" s="55"/>
      <c r="R499" s="52"/>
      <c r="S499" s="52"/>
      <c r="T499" s="53"/>
      <c r="U499" s="53"/>
      <c r="V499" s="38"/>
      <c r="W499" s="29"/>
      <c r="X499" s="18"/>
      <c r="Y499" s="2"/>
      <c r="Z499" s="55"/>
      <c r="AA499" s="56"/>
      <c r="AB499" s="57"/>
      <c r="AC499" s="2"/>
      <c r="AD499" s="2"/>
      <c r="AE499" s="2"/>
      <c r="AF499" s="2"/>
      <c r="AG499" s="2"/>
      <c r="AH499" s="2"/>
      <c r="AI499" s="2"/>
      <c r="AJ499" s="2"/>
      <c r="AK499" s="2"/>
      <c r="AL499" s="2"/>
    </row>
    <row r="500" spans="1:38" s="70" customFormat="1" ht="24.95" customHeight="1">
      <c r="A500" s="69">
        <v>2</v>
      </c>
      <c r="B500" s="157" t="s">
        <v>62</v>
      </c>
      <c r="C500" s="158"/>
      <c r="D500" s="29">
        <f>+D501</f>
        <v>0</v>
      </c>
      <c r="E500" s="29">
        <f t="shared" ref="E500:Q500" si="243">+E501</f>
        <v>0</v>
      </c>
      <c r="F500" s="81">
        <f t="shared" si="224"/>
        <v>0</v>
      </c>
      <c r="G500" s="29">
        <f t="shared" si="243"/>
        <v>0</v>
      </c>
      <c r="H500" s="29">
        <f t="shared" si="243"/>
        <v>0</v>
      </c>
      <c r="I500" s="29">
        <f t="shared" si="243"/>
        <v>0</v>
      </c>
      <c r="J500" s="29">
        <f t="shared" si="243"/>
        <v>0</v>
      </c>
      <c r="K500" s="29">
        <f t="shared" si="243"/>
        <v>0</v>
      </c>
      <c r="L500" s="29">
        <f t="shared" si="243"/>
        <v>0</v>
      </c>
      <c r="M500" s="29">
        <f t="shared" si="243"/>
        <v>0</v>
      </c>
      <c r="N500" s="29">
        <f t="shared" si="243"/>
        <v>0</v>
      </c>
      <c r="O500" s="29">
        <f t="shared" si="243"/>
        <v>0</v>
      </c>
      <c r="P500" s="29">
        <f t="shared" si="243"/>
        <v>0</v>
      </c>
      <c r="Q500" s="29">
        <f t="shared" si="243"/>
        <v>0</v>
      </c>
      <c r="R500" s="30"/>
      <c r="S500" s="30"/>
      <c r="T500" s="29"/>
      <c r="U500" s="29"/>
      <c r="V500" s="29"/>
      <c r="W500" s="54"/>
      <c r="X500" s="29"/>
      <c r="Z500" s="30" t="e">
        <f>+Z501+#REF!+Z1751+#REF!</f>
        <v>#REF!</v>
      </c>
      <c r="AA500" s="71" t="e">
        <f>+AA501+#REF!+AA1751+#REF!</f>
        <v>#REF!</v>
      </c>
      <c r="AB500" s="72"/>
    </row>
    <row r="501" spans="1:38" ht="24.95" customHeight="1">
      <c r="A501" s="79"/>
      <c r="B501" s="69" t="s">
        <v>63</v>
      </c>
      <c r="C501" s="73" t="s">
        <v>48</v>
      </c>
      <c r="D501" s="74">
        <f t="shared" ref="D501:Q501" si="244">SUM(D502:D503)</f>
        <v>0</v>
      </c>
      <c r="E501" s="74">
        <f t="shared" si="244"/>
        <v>0</v>
      </c>
      <c r="F501" s="81">
        <f t="shared" si="224"/>
        <v>0</v>
      </c>
      <c r="G501" s="74">
        <f t="shared" si="244"/>
        <v>0</v>
      </c>
      <c r="H501" s="74">
        <f t="shared" si="244"/>
        <v>0</v>
      </c>
      <c r="I501" s="74">
        <f t="shared" si="244"/>
        <v>0</v>
      </c>
      <c r="J501" s="74">
        <f t="shared" si="244"/>
        <v>0</v>
      </c>
      <c r="K501" s="74">
        <f t="shared" si="244"/>
        <v>0</v>
      </c>
      <c r="L501" s="74">
        <f t="shared" si="244"/>
        <v>0</v>
      </c>
      <c r="M501" s="74">
        <f t="shared" si="244"/>
        <v>0</v>
      </c>
      <c r="N501" s="74">
        <f t="shared" si="244"/>
        <v>0</v>
      </c>
      <c r="O501" s="74">
        <f t="shared" si="244"/>
        <v>0</v>
      </c>
      <c r="P501" s="74">
        <f t="shared" si="244"/>
        <v>0</v>
      </c>
      <c r="Q501" s="74">
        <f t="shared" si="244"/>
        <v>0</v>
      </c>
      <c r="R501" s="55"/>
      <c r="S501" s="55"/>
      <c r="T501" s="85"/>
      <c r="U501" s="85"/>
      <c r="V501" s="38"/>
      <c r="W501" s="29"/>
      <c r="X501" s="90" t="s">
        <v>59</v>
      </c>
      <c r="Z501" s="55"/>
      <c r="AA501" s="56"/>
      <c r="AB501" s="57"/>
    </row>
    <row r="502" spans="1:38" ht="24.95" hidden="1" customHeight="1">
      <c r="A502" s="79"/>
      <c r="B502" s="69"/>
      <c r="C502" s="73"/>
      <c r="D502" s="81"/>
      <c r="E502" s="81"/>
      <c r="F502" s="81"/>
      <c r="G502" s="82"/>
      <c r="H502" s="83"/>
      <c r="I502" s="82"/>
      <c r="J502" s="55"/>
      <c r="K502" s="55"/>
      <c r="L502" s="55"/>
      <c r="M502" s="55"/>
      <c r="N502" s="55"/>
      <c r="O502" s="55"/>
      <c r="P502" s="55"/>
      <c r="Q502" s="55"/>
      <c r="R502" s="55"/>
      <c r="S502" s="55"/>
      <c r="T502" s="85"/>
      <c r="U502" s="85"/>
      <c r="V502" s="38"/>
      <c r="W502" s="54"/>
      <c r="X502" s="90"/>
      <c r="Z502" s="55"/>
      <c r="AA502" s="56"/>
      <c r="AB502" s="57"/>
    </row>
    <row r="503" spans="1:38" ht="24.95" hidden="1" customHeight="1">
      <c r="A503" s="79"/>
      <c r="B503" s="69"/>
      <c r="C503" s="73"/>
      <c r="D503" s="81"/>
      <c r="E503" s="81"/>
      <c r="F503" s="81"/>
      <c r="G503" s="82"/>
      <c r="H503" s="83"/>
      <c r="I503" s="82"/>
      <c r="J503" s="55"/>
      <c r="K503" s="55"/>
      <c r="L503" s="55"/>
      <c r="M503" s="55"/>
      <c r="N503" s="55"/>
      <c r="O503" s="55"/>
      <c r="P503" s="55"/>
      <c r="Q503" s="55"/>
      <c r="R503" s="55"/>
      <c r="S503" s="55"/>
      <c r="T503" s="85"/>
      <c r="U503" s="85"/>
      <c r="V503" s="38"/>
      <c r="W503" s="54"/>
      <c r="X503" s="90"/>
      <c r="Z503" s="55"/>
      <c r="AA503" s="56"/>
      <c r="AB503" s="57"/>
    </row>
    <row r="504" spans="1:38" s="63" customFormat="1" ht="30" customHeight="1">
      <c r="A504" s="59" t="s">
        <v>74</v>
      </c>
      <c r="B504" s="162" t="s">
        <v>412</v>
      </c>
      <c r="C504" s="163"/>
      <c r="D504" s="49"/>
      <c r="E504" s="49"/>
      <c r="F504" s="81">
        <f t="shared" si="224"/>
        <v>0</v>
      </c>
      <c r="G504" s="60"/>
      <c r="H504" s="61"/>
      <c r="I504" s="60"/>
      <c r="J504" s="60"/>
      <c r="K504" s="60"/>
      <c r="L504" s="60"/>
      <c r="M504" s="60"/>
      <c r="N504" s="60"/>
      <c r="O504" s="60"/>
      <c r="P504" s="60"/>
      <c r="Q504" s="60"/>
      <c r="R504" s="60"/>
      <c r="S504" s="60"/>
      <c r="T504" s="49"/>
      <c r="U504" s="49"/>
      <c r="V504" s="49"/>
      <c r="W504" s="100"/>
      <c r="X504" s="101"/>
      <c r="Z504" s="60" t="e">
        <f>+Z506+Z516</f>
        <v>#REF!</v>
      </c>
      <c r="AA504" s="64" t="e">
        <f>+AA506+AA516</f>
        <v>#REF!</v>
      </c>
      <c r="AB504" s="65"/>
      <c r="AD504" s="63">
        <f>+G504/1000</f>
        <v>0</v>
      </c>
    </row>
    <row r="505" spans="1:38" s="67" customFormat="1" ht="39.950000000000003" customHeight="1">
      <c r="A505" s="33" t="s">
        <v>38</v>
      </c>
      <c r="B505" s="159" t="s">
        <v>50</v>
      </c>
      <c r="C505" s="160"/>
      <c r="D505" s="29"/>
      <c r="E505" s="29"/>
      <c r="F505" s="81">
        <f t="shared" si="224"/>
        <v>0</v>
      </c>
      <c r="G505" s="30"/>
      <c r="H505" s="127"/>
      <c r="I505" s="30"/>
      <c r="J505" s="30"/>
      <c r="K505" s="30"/>
      <c r="L505" s="30"/>
      <c r="M505" s="30"/>
      <c r="N505" s="30"/>
      <c r="O505" s="30"/>
      <c r="P505" s="30"/>
      <c r="Q505" s="30"/>
      <c r="R505" s="21"/>
      <c r="S505" s="21"/>
      <c r="T505" s="29"/>
      <c r="U505" s="29"/>
      <c r="V505" s="6"/>
      <c r="W505" s="27"/>
      <c r="X505" s="6"/>
      <c r="Z505" s="21"/>
      <c r="AA505" s="32"/>
      <c r="AB505" s="68"/>
    </row>
    <row r="506" spans="1:38" s="70" customFormat="1" ht="30" customHeight="1">
      <c r="A506" s="69">
        <v>1</v>
      </c>
      <c r="B506" s="157" t="s">
        <v>57</v>
      </c>
      <c r="C506" s="158"/>
      <c r="D506" s="29"/>
      <c r="E506" s="29"/>
      <c r="F506" s="81">
        <f t="shared" si="224"/>
        <v>0</v>
      </c>
      <c r="G506" s="30"/>
      <c r="H506" s="127"/>
      <c r="I506" s="30"/>
      <c r="J506" s="30"/>
      <c r="K506" s="30"/>
      <c r="L506" s="30"/>
      <c r="M506" s="30"/>
      <c r="N506" s="30"/>
      <c r="O506" s="30"/>
      <c r="P506" s="30"/>
      <c r="Q506" s="30"/>
      <c r="R506" s="30"/>
      <c r="S506" s="30"/>
      <c r="T506" s="29"/>
      <c r="U506" s="29"/>
      <c r="V506" s="29"/>
      <c r="W506" s="77"/>
      <c r="X506" s="74"/>
      <c r="Z506" s="30" t="e">
        <f>+Z507+Z510+#REF!+Z512</f>
        <v>#REF!</v>
      </c>
      <c r="AA506" s="71" t="e">
        <f>+AA507+AA510+#REF!+AA512</f>
        <v>#REF!</v>
      </c>
      <c r="AB506" s="72"/>
    </row>
    <row r="507" spans="1:38" ht="30" customHeight="1">
      <c r="A507" s="69"/>
      <c r="B507" s="69" t="s">
        <v>58</v>
      </c>
      <c r="C507" s="73" t="s">
        <v>40</v>
      </c>
      <c r="D507" s="74"/>
      <c r="E507" s="74"/>
      <c r="F507" s="81">
        <f t="shared" si="224"/>
        <v>0</v>
      </c>
      <c r="G507" s="75"/>
      <c r="H507" s="76"/>
      <c r="I507" s="75"/>
      <c r="J507" s="75"/>
      <c r="K507" s="75"/>
      <c r="L507" s="75"/>
      <c r="M507" s="75"/>
      <c r="N507" s="75"/>
      <c r="O507" s="75"/>
      <c r="P507" s="75"/>
      <c r="Q507" s="75"/>
      <c r="R507" s="75"/>
      <c r="S507" s="75"/>
      <c r="T507" s="74"/>
      <c r="U507" s="74"/>
      <c r="V507" s="74"/>
      <c r="W507" s="77"/>
      <c r="X507" s="74"/>
      <c r="Z507" s="75">
        <f>SUM(Z508:Z509)</f>
        <v>2</v>
      </c>
      <c r="AA507" s="78">
        <f>SUM(AA508:AA509)</f>
        <v>0</v>
      </c>
      <c r="AB507" s="57"/>
      <c r="AC507" s="120">
        <f>+G507+G517</f>
        <v>0</v>
      </c>
      <c r="AD507" s="121">
        <f>+H507+H517</f>
        <v>0</v>
      </c>
      <c r="AE507" s="120">
        <f>+I507+I517</f>
        <v>0</v>
      </c>
    </row>
    <row r="508" spans="1:38" ht="30" customHeight="1">
      <c r="A508" s="79"/>
      <c r="B508" s="79">
        <f>IF(C508="","",COUNTA($C$508:$C508))</f>
        <v>1</v>
      </c>
      <c r="C508" s="97" t="s">
        <v>413</v>
      </c>
      <c r="D508" s="81">
        <f t="shared" ref="D508:D509" si="245">IF(C508&lt;&gt;"", 1, "")</f>
        <v>1</v>
      </c>
      <c r="E508" s="81"/>
      <c r="F508" s="81">
        <f t="shared" si="224"/>
        <v>1</v>
      </c>
      <c r="G508" s="118">
        <v>1913</v>
      </c>
      <c r="H508" s="119">
        <v>18.279</v>
      </c>
      <c r="I508" s="118">
        <v>61</v>
      </c>
      <c r="J508" s="55">
        <f>IF(AND(0&lt;$G508, G508&lt;=500),1,0)</f>
        <v>0</v>
      </c>
      <c r="K508" s="55">
        <f t="shared" ref="K508:K509" si="246">IF(AND($G508&gt;=500,$G508&lt;1000),1,0)</f>
        <v>0</v>
      </c>
      <c r="L508" s="55">
        <f t="shared" ref="L508:L509" si="247">IF(AND($G508&gt;=1000,$G508&lt;1500),1,0)</f>
        <v>0</v>
      </c>
      <c r="M508" s="55">
        <f t="shared" ref="M508:M509" si="248">IF(AND($G508&gt;=1500,$G508&lt;2000),1,0)</f>
        <v>1</v>
      </c>
      <c r="N508" s="55">
        <f t="shared" ref="N508:N509" si="249">IF(AND($G508&gt;=2000,$G508&lt;3000),1,0)</f>
        <v>0</v>
      </c>
      <c r="O508" s="55">
        <f t="shared" ref="O508:O509" si="250">IF($G508&gt;=3000,1,0)</f>
        <v>0</v>
      </c>
      <c r="P508" s="55">
        <f t="shared" ref="P508:P509" si="251">+D508</f>
        <v>1</v>
      </c>
      <c r="Q508" s="55">
        <v>0</v>
      </c>
      <c r="R508" s="55"/>
      <c r="S508" s="55"/>
      <c r="T508" s="85"/>
      <c r="U508" s="85"/>
      <c r="V508" s="38"/>
      <c r="W508" s="29"/>
      <c r="X508" s="90" t="s">
        <v>59</v>
      </c>
      <c r="Z508" s="55">
        <v>1</v>
      </c>
      <c r="AA508" s="56"/>
      <c r="AB508" s="57"/>
    </row>
    <row r="509" spans="1:38" ht="30" customHeight="1">
      <c r="A509" s="79"/>
      <c r="B509" s="79">
        <f>IF(C509="","",COUNTA($C$508:$C509))</f>
        <v>2</v>
      </c>
      <c r="C509" s="97" t="s">
        <v>414</v>
      </c>
      <c r="D509" s="81">
        <f t="shared" si="245"/>
        <v>1</v>
      </c>
      <c r="E509" s="81"/>
      <c r="F509" s="81">
        <f t="shared" si="224"/>
        <v>1</v>
      </c>
      <c r="G509" s="118">
        <v>877</v>
      </c>
      <c r="H509" s="119">
        <v>6.5549999999999997</v>
      </c>
      <c r="I509" s="118">
        <v>23</v>
      </c>
      <c r="J509" s="55">
        <f t="shared" ref="J509" si="252">IF(AND(0&lt;$G509, G509&lt;=500),1,0)</f>
        <v>0</v>
      </c>
      <c r="K509" s="55">
        <f t="shared" si="246"/>
        <v>1</v>
      </c>
      <c r="L509" s="55">
        <f t="shared" si="247"/>
        <v>0</v>
      </c>
      <c r="M509" s="55">
        <f t="shared" si="248"/>
        <v>0</v>
      </c>
      <c r="N509" s="55">
        <f t="shared" si="249"/>
        <v>0</v>
      </c>
      <c r="O509" s="55">
        <f t="shared" si="250"/>
        <v>0</v>
      </c>
      <c r="P509" s="55">
        <f t="shared" si="251"/>
        <v>1</v>
      </c>
      <c r="Q509" s="55">
        <v>0</v>
      </c>
      <c r="R509" s="55"/>
      <c r="S509" s="52"/>
      <c r="T509" s="53"/>
      <c r="U509" s="53"/>
      <c r="V509" s="38"/>
      <c r="W509" s="74"/>
      <c r="X509" s="87"/>
      <c r="Z509" s="55">
        <v>1</v>
      </c>
      <c r="AA509" s="56"/>
      <c r="AB509" s="57"/>
    </row>
    <row r="510" spans="1:38" ht="30" customHeight="1">
      <c r="A510" s="69"/>
      <c r="B510" s="69" t="s">
        <v>60</v>
      </c>
      <c r="C510" s="73" t="s">
        <v>44</v>
      </c>
      <c r="D510" s="74"/>
      <c r="E510" s="74"/>
      <c r="F510" s="81">
        <f t="shared" si="224"/>
        <v>0</v>
      </c>
      <c r="G510" s="75"/>
      <c r="H510" s="76"/>
      <c r="I510" s="75"/>
      <c r="J510" s="75"/>
      <c r="K510" s="75"/>
      <c r="L510" s="75"/>
      <c r="M510" s="75"/>
      <c r="N510" s="75"/>
      <c r="O510" s="75"/>
      <c r="P510" s="75"/>
      <c r="Q510" s="75"/>
      <c r="R510" s="75"/>
      <c r="S510" s="75"/>
      <c r="T510" s="74"/>
      <c r="U510" s="74"/>
      <c r="V510" s="74"/>
      <c r="W510" s="77"/>
      <c r="X510" s="74"/>
      <c r="Z510" s="75">
        <f>SUM(Z511:Z511)</f>
        <v>0</v>
      </c>
      <c r="AA510" s="78">
        <f>SUM(AA511:AA511)</f>
        <v>1</v>
      </c>
      <c r="AB510" s="57"/>
      <c r="AC510" s="120">
        <f>+G510+G530</f>
        <v>0</v>
      </c>
      <c r="AD510" s="121">
        <f>+H510+H530</f>
        <v>0</v>
      </c>
      <c r="AE510" s="120">
        <f>+I510+I530</f>
        <v>0</v>
      </c>
    </row>
    <row r="511" spans="1:38" ht="30" hidden="1" customHeight="1">
      <c r="A511" s="79"/>
      <c r="B511" s="79" t="str">
        <f>IF(C511="","",COUNTA($C$511:$C511))</f>
        <v/>
      </c>
      <c r="C511" s="80"/>
      <c r="D511" s="81"/>
      <c r="E511" s="81"/>
      <c r="F511" s="81">
        <f t="shared" si="224"/>
        <v>0</v>
      </c>
      <c r="G511" s="82"/>
      <c r="H511" s="83"/>
      <c r="I511" s="82"/>
      <c r="J511" s="55"/>
      <c r="K511" s="55"/>
      <c r="L511" s="55"/>
      <c r="M511" s="55"/>
      <c r="N511" s="55"/>
      <c r="O511" s="55"/>
      <c r="P511" s="55"/>
      <c r="Q511" s="55"/>
      <c r="R511" s="55"/>
      <c r="S511" s="55"/>
      <c r="T511" s="85"/>
      <c r="U511" s="85"/>
      <c r="V511" s="38"/>
      <c r="W511" s="74"/>
      <c r="X511" s="86" t="s">
        <v>59</v>
      </c>
      <c r="Z511" s="55"/>
      <c r="AA511" s="56">
        <v>1</v>
      </c>
      <c r="AB511" s="57"/>
    </row>
    <row r="512" spans="1:38" ht="30" customHeight="1">
      <c r="A512" s="69"/>
      <c r="B512" s="69" t="s">
        <v>61</v>
      </c>
      <c r="C512" s="73" t="s">
        <v>45</v>
      </c>
      <c r="D512" s="74"/>
      <c r="E512" s="74"/>
      <c r="F512" s="81">
        <f t="shared" ref="F512:F557" si="253">+E512+D512</f>
        <v>0</v>
      </c>
      <c r="G512" s="74"/>
      <c r="H512" s="74"/>
      <c r="I512" s="74"/>
      <c r="J512" s="74"/>
      <c r="K512" s="74"/>
      <c r="L512" s="74"/>
      <c r="M512" s="74"/>
      <c r="N512" s="74"/>
      <c r="O512" s="74"/>
      <c r="P512" s="74"/>
      <c r="Q512" s="74"/>
      <c r="R512" s="75"/>
      <c r="S512" s="75"/>
      <c r="T512" s="74"/>
      <c r="U512" s="74"/>
      <c r="V512" s="74"/>
      <c r="W512" s="77"/>
      <c r="X512" s="74"/>
      <c r="Z512" s="75">
        <f>SUM(Z513:Z514)</f>
        <v>0</v>
      </c>
      <c r="AA512" s="78">
        <f>SUM(AA513:AA514)</f>
        <v>0</v>
      </c>
      <c r="AB512" s="57"/>
      <c r="AC512" s="120" t="e">
        <f>+G512+#REF!</f>
        <v>#REF!</v>
      </c>
      <c r="AD512" s="121" t="e">
        <f>+H512+#REF!</f>
        <v>#REF!</v>
      </c>
      <c r="AE512" s="120" t="e">
        <f>+I512+#REF!</f>
        <v>#REF!</v>
      </c>
    </row>
    <row r="513" spans="1:38" ht="30" hidden="1" customHeight="1">
      <c r="A513" s="79"/>
      <c r="B513" s="79"/>
      <c r="C513" s="80"/>
      <c r="D513" s="81"/>
      <c r="E513" s="81"/>
      <c r="F513" s="81">
        <f t="shared" si="253"/>
        <v>0</v>
      </c>
      <c r="G513" s="82"/>
      <c r="H513" s="83"/>
      <c r="I513" s="82"/>
      <c r="J513" s="55"/>
      <c r="K513" s="55"/>
      <c r="L513" s="55"/>
      <c r="M513" s="55"/>
      <c r="N513" s="55"/>
      <c r="O513" s="55"/>
      <c r="P513" s="55"/>
      <c r="Q513" s="55"/>
      <c r="R513" s="55"/>
      <c r="S513" s="55"/>
      <c r="T513" s="85"/>
      <c r="U513" s="85"/>
      <c r="V513" s="38"/>
      <c r="W513" s="29"/>
      <c r="X513" s="90" t="s">
        <v>59</v>
      </c>
      <c r="Z513" s="55"/>
      <c r="AA513" s="56"/>
      <c r="AB513" s="57"/>
    </row>
    <row r="514" spans="1:38" s="58" customFormat="1" ht="30" hidden="1" customHeight="1">
      <c r="A514" s="79"/>
      <c r="B514" s="79"/>
      <c r="C514" s="80"/>
      <c r="D514" s="81"/>
      <c r="E514" s="81"/>
      <c r="F514" s="81">
        <f t="shared" si="253"/>
        <v>0</v>
      </c>
      <c r="G514" s="82"/>
      <c r="H514" s="83"/>
      <c r="I514" s="82"/>
      <c r="J514" s="55"/>
      <c r="K514" s="55"/>
      <c r="L514" s="55"/>
      <c r="M514" s="55"/>
      <c r="N514" s="55"/>
      <c r="O514" s="55"/>
      <c r="P514" s="55"/>
      <c r="Q514" s="55"/>
      <c r="R514" s="52"/>
      <c r="S514" s="52"/>
      <c r="T514" s="53"/>
      <c r="U514" s="53"/>
      <c r="V514" s="38"/>
      <c r="W514" s="29"/>
      <c r="X514" s="18"/>
      <c r="Y514" s="2"/>
      <c r="Z514" s="55"/>
      <c r="AA514" s="56"/>
      <c r="AB514" s="57"/>
      <c r="AC514" s="2"/>
      <c r="AD514" s="2"/>
      <c r="AE514" s="2"/>
      <c r="AF514" s="2"/>
      <c r="AG514" s="2"/>
      <c r="AH514" s="2"/>
      <c r="AI514" s="2"/>
      <c r="AJ514" s="2"/>
      <c r="AK514" s="2"/>
      <c r="AL514" s="2"/>
    </row>
    <row r="515" spans="1:38" s="58" customFormat="1" ht="30" hidden="1" customHeight="1">
      <c r="A515" s="79"/>
      <c r="B515" s="79" t="str">
        <f>IF(C515="","",COUNTA($C$268:$C515))</f>
        <v/>
      </c>
      <c r="C515" s="80"/>
      <c r="D515" s="81"/>
      <c r="E515" s="81"/>
      <c r="F515" s="81">
        <f t="shared" si="253"/>
        <v>0</v>
      </c>
      <c r="G515" s="82"/>
      <c r="H515" s="83"/>
      <c r="I515" s="82"/>
      <c r="J515" s="55"/>
      <c r="K515" s="55"/>
      <c r="L515" s="55"/>
      <c r="M515" s="55"/>
      <c r="N515" s="55"/>
      <c r="O515" s="55"/>
      <c r="P515" s="55"/>
      <c r="Q515" s="55"/>
      <c r="R515" s="52"/>
      <c r="S515" s="52"/>
      <c r="T515" s="53"/>
      <c r="U515" s="53"/>
      <c r="V515" s="38"/>
      <c r="W515" s="74"/>
      <c r="X515" s="87"/>
      <c r="Y515" s="2"/>
      <c r="Z515" s="55"/>
      <c r="AA515" s="56"/>
      <c r="AB515" s="57"/>
      <c r="AC515" s="2"/>
      <c r="AD515" s="2"/>
      <c r="AE515" s="2"/>
      <c r="AF515" s="2"/>
      <c r="AG515" s="2"/>
      <c r="AH515" s="2"/>
      <c r="AI515" s="2"/>
      <c r="AJ515" s="2"/>
      <c r="AK515" s="2"/>
      <c r="AL515" s="2"/>
    </row>
    <row r="516" spans="1:38" s="70" customFormat="1" ht="30" customHeight="1">
      <c r="A516" s="69">
        <v>2</v>
      </c>
      <c r="B516" s="157" t="s">
        <v>62</v>
      </c>
      <c r="C516" s="158"/>
      <c r="D516" s="29"/>
      <c r="E516" s="29"/>
      <c r="F516" s="81">
        <f t="shared" si="253"/>
        <v>0</v>
      </c>
      <c r="G516" s="30"/>
      <c r="H516" s="76"/>
      <c r="I516" s="30"/>
      <c r="J516" s="30"/>
      <c r="K516" s="30"/>
      <c r="L516" s="30"/>
      <c r="M516" s="30"/>
      <c r="N516" s="30"/>
      <c r="O516" s="30"/>
      <c r="P516" s="30"/>
      <c r="Q516" s="30"/>
      <c r="R516" s="30"/>
      <c r="S516" s="30"/>
      <c r="T516" s="29"/>
      <c r="U516" s="29"/>
      <c r="V516" s="29"/>
      <c r="W516" s="77"/>
      <c r="X516" s="74"/>
      <c r="Z516" s="30" t="e">
        <f>+Z517+Z530+#REF!+#REF!</f>
        <v>#REF!</v>
      </c>
      <c r="AA516" s="71" t="e">
        <f>+AA517+AA530+#REF!+#REF!</f>
        <v>#REF!</v>
      </c>
      <c r="AB516" s="72"/>
    </row>
    <row r="517" spans="1:38" ht="30" customHeight="1">
      <c r="A517" s="69"/>
      <c r="B517" s="69" t="s">
        <v>63</v>
      </c>
      <c r="C517" s="73" t="s">
        <v>40</v>
      </c>
      <c r="D517" s="74"/>
      <c r="E517" s="74"/>
      <c r="F517" s="81">
        <f t="shared" si="253"/>
        <v>0</v>
      </c>
      <c r="G517" s="75"/>
      <c r="H517" s="76"/>
      <c r="I517" s="75"/>
      <c r="J517" s="75"/>
      <c r="K517" s="75"/>
      <c r="L517" s="75"/>
      <c r="M517" s="75"/>
      <c r="N517" s="75"/>
      <c r="O517" s="75"/>
      <c r="P517" s="75"/>
      <c r="Q517" s="75"/>
      <c r="R517" s="75"/>
      <c r="S517" s="75"/>
      <c r="T517" s="74"/>
      <c r="U517" s="74"/>
      <c r="V517" s="74"/>
      <c r="W517" s="54"/>
      <c r="X517" s="29"/>
      <c r="Z517" s="75">
        <f>SUM(Z518:Z529)</f>
        <v>12</v>
      </c>
      <c r="AA517" s="78">
        <f>SUM(AA518:AA529)</f>
        <v>0</v>
      </c>
      <c r="AB517" s="57"/>
    </row>
    <row r="518" spans="1:38" ht="30" customHeight="1">
      <c r="A518" s="79"/>
      <c r="B518" s="79">
        <f>IF(C518="","",COUNTA($C$518:$C518))</f>
        <v>1</v>
      </c>
      <c r="C518" s="97" t="s">
        <v>415</v>
      </c>
      <c r="D518" s="81"/>
      <c r="E518" s="81">
        <f t="shared" ref="E518:E543" si="254">IF(C518&lt;&gt;"", 1, "")</f>
        <v>1</v>
      </c>
      <c r="F518" s="81">
        <f t="shared" si="253"/>
        <v>1</v>
      </c>
      <c r="G518" s="118">
        <v>1350</v>
      </c>
      <c r="H518" s="119">
        <v>6.02</v>
      </c>
      <c r="I518" s="118">
        <v>35</v>
      </c>
      <c r="J518" s="55">
        <f t="shared" ref="J518:J529" si="255">IF(AND(0&lt;$G518, G518&lt;=500),1,0)</f>
        <v>0</v>
      </c>
      <c r="K518" s="55">
        <f t="shared" ref="K518:K529" si="256">IF(AND($G518&gt;=500,$G518&lt;1000),1,0)</f>
        <v>0</v>
      </c>
      <c r="L518" s="55">
        <f t="shared" ref="L518:L529" si="257">IF(AND($G518&gt;=1000,$G518&lt;1500),1,0)</f>
        <v>1</v>
      </c>
      <c r="M518" s="55">
        <f t="shared" ref="M518:M529" si="258">IF(AND($G518&gt;=1500,$G518&lt;2000),1,0)</f>
        <v>0</v>
      </c>
      <c r="N518" s="55">
        <f t="shared" ref="N518:N529" si="259">IF(AND($G518&gt;=2000,$G518&lt;3000),1,0)</f>
        <v>0</v>
      </c>
      <c r="O518" s="55">
        <f t="shared" ref="O518:O529" si="260">IF($G518&gt;=3000,1,0)</f>
        <v>0</v>
      </c>
      <c r="P518" s="55">
        <f t="shared" ref="P518:P529" si="261">+E518</f>
        <v>1</v>
      </c>
      <c r="Q518" s="55">
        <v>0</v>
      </c>
      <c r="R518" s="55"/>
      <c r="S518" s="55"/>
      <c r="T518" s="85"/>
      <c r="U518" s="85"/>
      <c r="V518" s="38"/>
      <c r="W518" s="77"/>
      <c r="X518" s="74" t="s">
        <v>59</v>
      </c>
      <c r="Z518" s="55">
        <v>1</v>
      </c>
      <c r="AA518" s="56"/>
      <c r="AB518" s="57"/>
    </row>
    <row r="519" spans="1:38" ht="30" customHeight="1">
      <c r="A519" s="79"/>
      <c r="B519" s="79">
        <f>IF(C519="","",COUNTA($C$518:$C519))</f>
        <v>2</v>
      </c>
      <c r="C519" s="97" t="s">
        <v>416</v>
      </c>
      <c r="D519" s="81"/>
      <c r="E519" s="81">
        <f t="shared" si="254"/>
        <v>1</v>
      </c>
      <c r="F519" s="81">
        <f t="shared" si="253"/>
        <v>1</v>
      </c>
      <c r="G519" s="118">
        <v>2232</v>
      </c>
      <c r="H519" s="119">
        <v>12.153</v>
      </c>
      <c r="I519" s="118">
        <v>70</v>
      </c>
      <c r="J519" s="55">
        <f t="shared" si="255"/>
        <v>0</v>
      </c>
      <c r="K519" s="55">
        <f t="shared" si="256"/>
        <v>0</v>
      </c>
      <c r="L519" s="55">
        <f t="shared" si="257"/>
        <v>0</v>
      </c>
      <c r="M519" s="55">
        <f t="shared" si="258"/>
        <v>0</v>
      </c>
      <c r="N519" s="55">
        <f t="shared" si="259"/>
        <v>1</v>
      </c>
      <c r="O519" s="55">
        <f t="shared" si="260"/>
        <v>0</v>
      </c>
      <c r="P519" s="55">
        <f t="shared" si="261"/>
        <v>1</v>
      </c>
      <c r="Q519" s="55">
        <v>0</v>
      </c>
      <c r="R519" s="55"/>
      <c r="S519" s="52"/>
      <c r="T519" s="53"/>
      <c r="U519" s="53"/>
      <c r="V519" s="38"/>
      <c r="W519" s="38"/>
      <c r="X519" s="44"/>
      <c r="Z519" s="55">
        <v>1</v>
      </c>
      <c r="AA519" s="56"/>
      <c r="AB519" s="57"/>
    </row>
    <row r="520" spans="1:38" ht="30" customHeight="1">
      <c r="A520" s="79"/>
      <c r="B520" s="79">
        <f>IF(C520="","",COUNTA($C$518:$C520))</f>
        <v>3</v>
      </c>
      <c r="C520" s="97" t="s">
        <v>417</v>
      </c>
      <c r="D520" s="81"/>
      <c r="E520" s="81">
        <f t="shared" si="254"/>
        <v>1</v>
      </c>
      <c r="F520" s="81">
        <f t="shared" si="253"/>
        <v>1</v>
      </c>
      <c r="G520" s="118">
        <v>1726</v>
      </c>
      <c r="H520" s="119">
        <v>9.6169999999999991</v>
      </c>
      <c r="I520" s="118">
        <v>50</v>
      </c>
      <c r="J520" s="55">
        <f t="shared" si="255"/>
        <v>0</v>
      </c>
      <c r="K520" s="55">
        <f t="shared" si="256"/>
        <v>0</v>
      </c>
      <c r="L520" s="55">
        <f t="shared" si="257"/>
        <v>0</v>
      </c>
      <c r="M520" s="55">
        <f t="shared" si="258"/>
        <v>1</v>
      </c>
      <c r="N520" s="55">
        <f t="shared" si="259"/>
        <v>0</v>
      </c>
      <c r="O520" s="55">
        <f t="shared" si="260"/>
        <v>0</v>
      </c>
      <c r="P520" s="55">
        <f t="shared" si="261"/>
        <v>1</v>
      </c>
      <c r="Q520" s="55">
        <v>0</v>
      </c>
      <c r="R520" s="55"/>
      <c r="S520" s="52"/>
      <c r="T520" s="53"/>
      <c r="U520" s="53"/>
      <c r="V520" s="38"/>
      <c r="W520" s="38"/>
      <c r="X520" s="44"/>
      <c r="Z520" s="55">
        <v>1</v>
      </c>
      <c r="AA520" s="56"/>
      <c r="AB520" s="57"/>
    </row>
    <row r="521" spans="1:38" ht="30" customHeight="1">
      <c r="A521" s="79"/>
      <c r="B521" s="79">
        <f>IF(C521="","",COUNTA($C$518:$C521))</f>
        <v>4</v>
      </c>
      <c r="C521" s="97" t="s">
        <v>418</v>
      </c>
      <c r="D521" s="81"/>
      <c r="E521" s="81">
        <f t="shared" si="254"/>
        <v>1</v>
      </c>
      <c r="F521" s="81">
        <f t="shared" si="253"/>
        <v>1</v>
      </c>
      <c r="G521" s="118">
        <v>1916</v>
      </c>
      <c r="H521" s="119">
        <v>9.2880000000000003</v>
      </c>
      <c r="I521" s="118">
        <v>54</v>
      </c>
      <c r="J521" s="55">
        <f t="shared" si="255"/>
        <v>0</v>
      </c>
      <c r="K521" s="55">
        <f t="shared" si="256"/>
        <v>0</v>
      </c>
      <c r="L521" s="55">
        <f t="shared" si="257"/>
        <v>0</v>
      </c>
      <c r="M521" s="55">
        <f t="shared" si="258"/>
        <v>1</v>
      </c>
      <c r="N521" s="55">
        <f t="shared" si="259"/>
        <v>0</v>
      </c>
      <c r="O521" s="55">
        <f t="shared" si="260"/>
        <v>0</v>
      </c>
      <c r="P521" s="55">
        <f t="shared" si="261"/>
        <v>1</v>
      </c>
      <c r="Q521" s="55">
        <v>0</v>
      </c>
      <c r="R521" s="55"/>
      <c r="S521" s="52"/>
      <c r="T521" s="53"/>
      <c r="U521" s="53"/>
      <c r="V521" s="38"/>
      <c r="W521" s="38"/>
      <c r="X521" s="44"/>
      <c r="Z521" s="55">
        <v>1</v>
      </c>
      <c r="AA521" s="56"/>
      <c r="AB521" s="57"/>
    </row>
    <row r="522" spans="1:38" ht="30" customHeight="1">
      <c r="A522" s="79"/>
      <c r="B522" s="79">
        <f>IF(C522="","",COUNTA($C$518:$C522))</f>
        <v>5</v>
      </c>
      <c r="C522" s="97" t="s">
        <v>419</v>
      </c>
      <c r="D522" s="81"/>
      <c r="E522" s="81">
        <f t="shared" si="254"/>
        <v>1</v>
      </c>
      <c r="F522" s="81">
        <f t="shared" si="253"/>
        <v>1</v>
      </c>
      <c r="G522" s="118">
        <v>450</v>
      </c>
      <c r="H522" s="119">
        <v>2.2359999999999998</v>
      </c>
      <c r="I522" s="118">
        <v>13</v>
      </c>
      <c r="J522" s="55">
        <f t="shared" si="255"/>
        <v>1</v>
      </c>
      <c r="K522" s="55">
        <f t="shared" si="256"/>
        <v>0</v>
      </c>
      <c r="L522" s="55">
        <f t="shared" si="257"/>
        <v>0</v>
      </c>
      <c r="M522" s="55">
        <f t="shared" si="258"/>
        <v>0</v>
      </c>
      <c r="N522" s="55">
        <f t="shared" si="259"/>
        <v>0</v>
      </c>
      <c r="O522" s="55">
        <f t="shared" si="260"/>
        <v>0</v>
      </c>
      <c r="P522" s="55">
        <f t="shared" si="261"/>
        <v>1</v>
      </c>
      <c r="Q522" s="55">
        <v>0</v>
      </c>
      <c r="R522" s="55"/>
      <c r="S522" s="52"/>
      <c r="T522" s="53"/>
      <c r="U522" s="53"/>
      <c r="V522" s="38"/>
      <c r="W522" s="38"/>
      <c r="X522" s="44"/>
      <c r="Z522" s="55">
        <v>1</v>
      </c>
      <c r="AA522" s="56"/>
      <c r="AB522" s="57"/>
    </row>
    <row r="523" spans="1:38" ht="30" customHeight="1">
      <c r="A523" s="79"/>
      <c r="B523" s="79">
        <f>IF(C523="","",COUNTA($C$518:$C523))</f>
        <v>6</v>
      </c>
      <c r="C523" s="97" t="s">
        <v>420</v>
      </c>
      <c r="D523" s="81"/>
      <c r="E523" s="81">
        <f t="shared" si="254"/>
        <v>1</v>
      </c>
      <c r="F523" s="81">
        <f t="shared" si="253"/>
        <v>1</v>
      </c>
      <c r="G523" s="118">
        <v>540</v>
      </c>
      <c r="H523" s="119">
        <v>1.272</v>
      </c>
      <c r="I523" s="118">
        <v>18</v>
      </c>
      <c r="J523" s="55">
        <f t="shared" si="255"/>
        <v>0</v>
      </c>
      <c r="K523" s="55">
        <f t="shared" si="256"/>
        <v>1</v>
      </c>
      <c r="L523" s="55">
        <f t="shared" si="257"/>
        <v>0</v>
      </c>
      <c r="M523" s="55">
        <f t="shared" si="258"/>
        <v>0</v>
      </c>
      <c r="N523" s="55">
        <f t="shared" si="259"/>
        <v>0</v>
      </c>
      <c r="O523" s="55">
        <f t="shared" si="260"/>
        <v>0</v>
      </c>
      <c r="P523" s="55">
        <f t="shared" si="261"/>
        <v>1</v>
      </c>
      <c r="Q523" s="55">
        <v>0</v>
      </c>
      <c r="R523" s="55"/>
      <c r="S523" s="52"/>
      <c r="T523" s="53"/>
      <c r="U523" s="53"/>
      <c r="V523" s="38"/>
      <c r="W523" s="38"/>
      <c r="X523" s="44"/>
      <c r="Z523" s="55">
        <v>1</v>
      </c>
      <c r="AA523" s="56"/>
      <c r="AB523" s="57"/>
    </row>
    <row r="524" spans="1:38" ht="30" customHeight="1">
      <c r="A524" s="79"/>
      <c r="B524" s="79">
        <f>IF(C524="","",COUNTA($C$518:$C524))</f>
        <v>7</v>
      </c>
      <c r="C524" s="97" t="s">
        <v>421</v>
      </c>
      <c r="D524" s="81"/>
      <c r="E524" s="81">
        <f t="shared" si="254"/>
        <v>1</v>
      </c>
      <c r="F524" s="81">
        <f t="shared" si="253"/>
        <v>1</v>
      </c>
      <c r="G524" s="118">
        <v>1217</v>
      </c>
      <c r="H524" s="119">
        <v>6.5359999999999996</v>
      </c>
      <c r="I524" s="118">
        <v>38</v>
      </c>
      <c r="J524" s="55">
        <f t="shared" si="255"/>
        <v>0</v>
      </c>
      <c r="K524" s="55">
        <f t="shared" si="256"/>
        <v>0</v>
      </c>
      <c r="L524" s="55">
        <f t="shared" si="257"/>
        <v>1</v>
      </c>
      <c r="M524" s="55">
        <f t="shared" si="258"/>
        <v>0</v>
      </c>
      <c r="N524" s="55">
        <f t="shared" si="259"/>
        <v>0</v>
      </c>
      <c r="O524" s="55">
        <f t="shared" si="260"/>
        <v>0</v>
      </c>
      <c r="P524" s="55">
        <f t="shared" si="261"/>
        <v>1</v>
      </c>
      <c r="Q524" s="55">
        <v>0</v>
      </c>
      <c r="R524" s="55"/>
      <c r="S524" s="52"/>
      <c r="T524" s="53"/>
      <c r="U524" s="53"/>
      <c r="V524" s="38"/>
      <c r="W524" s="38"/>
      <c r="X524" s="44"/>
      <c r="Z524" s="55">
        <v>1</v>
      </c>
      <c r="AA524" s="56"/>
      <c r="AB524" s="57"/>
    </row>
    <row r="525" spans="1:38" ht="30" customHeight="1">
      <c r="A525" s="79"/>
      <c r="B525" s="79">
        <f>IF(C525="","",COUNTA($C$518:$C525))</f>
        <v>8</v>
      </c>
      <c r="C525" s="97" t="s">
        <v>422</v>
      </c>
      <c r="D525" s="81"/>
      <c r="E525" s="81">
        <f t="shared" si="254"/>
        <v>1</v>
      </c>
      <c r="F525" s="81">
        <f t="shared" si="253"/>
        <v>1</v>
      </c>
      <c r="G525" s="118">
        <v>1058</v>
      </c>
      <c r="H525" s="119">
        <v>5.3319999999999999</v>
      </c>
      <c r="I525" s="118">
        <v>31</v>
      </c>
      <c r="J525" s="55">
        <f t="shared" si="255"/>
        <v>0</v>
      </c>
      <c r="K525" s="55">
        <f t="shared" si="256"/>
        <v>0</v>
      </c>
      <c r="L525" s="55">
        <f t="shared" si="257"/>
        <v>1</v>
      </c>
      <c r="M525" s="55">
        <f t="shared" si="258"/>
        <v>0</v>
      </c>
      <c r="N525" s="55">
        <f t="shared" si="259"/>
        <v>0</v>
      </c>
      <c r="O525" s="55">
        <f t="shared" si="260"/>
        <v>0</v>
      </c>
      <c r="P525" s="55">
        <f t="shared" si="261"/>
        <v>1</v>
      </c>
      <c r="Q525" s="55">
        <v>0</v>
      </c>
      <c r="R525" s="55"/>
      <c r="S525" s="52"/>
      <c r="T525" s="53"/>
      <c r="U525" s="53"/>
      <c r="V525" s="38"/>
      <c r="W525" s="38"/>
      <c r="X525" s="44"/>
      <c r="Z525" s="55">
        <v>1</v>
      </c>
      <c r="AA525" s="56"/>
      <c r="AB525" s="57"/>
    </row>
    <row r="526" spans="1:38" ht="30" customHeight="1">
      <c r="A526" s="79"/>
      <c r="B526" s="79">
        <f>IF(C526="","",COUNTA($C$518:$C526))</f>
        <v>9</v>
      </c>
      <c r="C526" s="97" t="s">
        <v>423</v>
      </c>
      <c r="D526" s="81"/>
      <c r="E526" s="81">
        <f t="shared" si="254"/>
        <v>1</v>
      </c>
      <c r="F526" s="81">
        <f t="shared" si="253"/>
        <v>1</v>
      </c>
      <c r="G526" s="118">
        <v>2505</v>
      </c>
      <c r="H526" s="119">
        <v>13.931999999999999</v>
      </c>
      <c r="I526" s="118">
        <v>81</v>
      </c>
      <c r="J526" s="55">
        <f t="shared" si="255"/>
        <v>0</v>
      </c>
      <c r="K526" s="55">
        <f t="shared" si="256"/>
        <v>0</v>
      </c>
      <c r="L526" s="55">
        <f t="shared" si="257"/>
        <v>0</v>
      </c>
      <c r="M526" s="55">
        <f t="shared" si="258"/>
        <v>0</v>
      </c>
      <c r="N526" s="55">
        <f t="shared" si="259"/>
        <v>1</v>
      </c>
      <c r="O526" s="55">
        <f t="shared" si="260"/>
        <v>0</v>
      </c>
      <c r="P526" s="55">
        <f t="shared" si="261"/>
        <v>1</v>
      </c>
      <c r="Q526" s="55">
        <v>0</v>
      </c>
      <c r="R526" s="55"/>
      <c r="S526" s="52"/>
      <c r="T526" s="53"/>
      <c r="U526" s="53"/>
      <c r="V526" s="38"/>
      <c r="W526" s="38"/>
      <c r="X526" s="44"/>
      <c r="Z526" s="55">
        <v>1</v>
      </c>
      <c r="AA526" s="56"/>
      <c r="AB526" s="57"/>
    </row>
    <row r="527" spans="1:38" ht="30" customHeight="1">
      <c r="A527" s="79"/>
      <c r="B527" s="79">
        <f>IF(C527="","",COUNTA($C$518:$C527))</f>
        <v>10</v>
      </c>
      <c r="C527" s="97" t="s">
        <v>424</v>
      </c>
      <c r="D527" s="81"/>
      <c r="E527" s="81">
        <f t="shared" si="254"/>
        <v>1</v>
      </c>
      <c r="F527" s="81">
        <f t="shared" si="253"/>
        <v>1</v>
      </c>
      <c r="G527" s="118">
        <v>1590</v>
      </c>
      <c r="H527" s="119">
        <v>10.148</v>
      </c>
      <c r="I527" s="118">
        <v>59</v>
      </c>
      <c r="J527" s="55">
        <f t="shared" si="255"/>
        <v>0</v>
      </c>
      <c r="K527" s="55">
        <f t="shared" si="256"/>
        <v>0</v>
      </c>
      <c r="L527" s="55">
        <f t="shared" si="257"/>
        <v>0</v>
      </c>
      <c r="M527" s="55">
        <f t="shared" si="258"/>
        <v>1</v>
      </c>
      <c r="N527" s="55">
        <f t="shared" si="259"/>
        <v>0</v>
      </c>
      <c r="O527" s="55">
        <f t="shared" si="260"/>
        <v>0</v>
      </c>
      <c r="P527" s="55">
        <f t="shared" si="261"/>
        <v>1</v>
      </c>
      <c r="Q527" s="55">
        <v>0</v>
      </c>
      <c r="R527" s="55"/>
      <c r="S527" s="52"/>
      <c r="T527" s="53"/>
      <c r="U527" s="53"/>
      <c r="V527" s="38"/>
      <c r="W527" s="38"/>
      <c r="X527" s="44"/>
      <c r="Z527" s="55">
        <v>1</v>
      </c>
      <c r="AA527" s="56"/>
      <c r="AB527" s="57"/>
    </row>
    <row r="528" spans="1:38" ht="30" customHeight="1">
      <c r="A528" s="79"/>
      <c r="B528" s="79">
        <f>IF(C528="","",COUNTA($C$518:$C528))</f>
        <v>11</v>
      </c>
      <c r="C528" s="97" t="s">
        <v>425</v>
      </c>
      <c r="D528" s="81"/>
      <c r="E528" s="81">
        <f t="shared" si="254"/>
        <v>1</v>
      </c>
      <c r="F528" s="81">
        <f t="shared" si="253"/>
        <v>1</v>
      </c>
      <c r="G528" s="118">
        <v>2091</v>
      </c>
      <c r="H528" s="119">
        <v>12.728</v>
      </c>
      <c r="I528" s="118">
        <v>74</v>
      </c>
      <c r="J528" s="55">
        <f t="shared" si="255"/>
        <v>0</v>
      </c>
      <c r="K528" s="55">
        <f t="shared" si="256"/>
        <v>0</v>
      </c>
      <c r="L528" s="55">
        <f t="shared" si="257"/>
        <v>0</v>
      </c>
      <c r="M528" s="55">
        <f t="shared" si="258"/>
        <v>0</v>
      </c>
      <c r="N528" s="55">
        <f t="shared" si="259"/>
        <v>1</v>
      </c>
      <c r="O528" s="55">
        <f t="shared" si="260"/>
        <v>0</v>
      </c>
      <c r="P528" s="55">
        <f t="shared" si="261"/>
        <v>1</v>
      </c>
      <c r="Q528" s="55">
        <v>0</v>
      </c>
      <c r="R528" s="55"/>
      <c r="S528" s="52"/>
      <c r="T528" s="53"/>
      <c r="U528" s="53"/>
      <c r="V528" s="38"/>
      <c r="W528" s="38"/>
      <c r="X528" s="44"/>
      <c r="Z528" s="55">
        <v>1</v>
      </c>
      <c r="AA528" s="56"/>
      <c r="AB528" s="57"/>
    </row>
    <row r="529" spans="1:38" ht="30" customHeight="1">
      <c r="A529" s="79"/>
      <c r="B529" s="79">
        <f>IF(C529="","",COUNTA($C$518:$C529))</f>
        <v>12</v>
      </c>
      <c r="C529" s="97" t="s">
        <v>426</v>
      </c>
      <c r="D529" s="81"/>
      <c r="E529" s="81">
        <f t="shared" si="254"/>
        <v>1</v>
      </c>
      <c r="F529" s="81">
        <f t="shared" si="253"/>
        <v>1</v>
      </c>
      <c r="G529" s="118">
        <v>1200</v>
      </c>
      <c r="H529" s="119">
        <v>3.75</v>
      </c>
      <c r="I529" s="118">
        <v>25</v>
      </c>
      <c r="J529" s="55">
        <f t="shared" si="255"/>
        <v>0</v>
      </c>
      <c r="K529" s="55">
        <f t="shared" si="256"/>
        <v>0</v>
      </c>
      <c r="L529" s="55">
        <f t="shared" si="257"/>
        <v>1</v>
      </c>
      <c r="M529" s="55">
        <f t="shared" si="258"/>
        <v>0</v>
      </c>
      <c r="N529" s="55">
        <f t="shared" si="259"/>
        <v>0</v>
      </c>
      <c r="O529" s="55">
        <f t="shared" si="260"/>
        <v>0</v>
      </c>
      <c r="P529" s="55">
        <f t="shared" si="261"/>
        <v>1</v>
      </c>
      <c r="Q529" s="55">
        <v>0</v>
      </c>
      <c r="R529" s="55"/>
      <c r="S529" s="52"/>
      <c r="T529" s="53"/>
      <c r="U529" s="53"/>
      <c r="V529" s="38"/>
      <c r="W529" s="38"/>
      <c r="X529" s="44"/>
      <c r="Z529" s="55">
        <v>1</v>
      </c>
      <c r="AA529" s="56"/>
      <c r="AB529" s="57"/>
    </row>
    <row r="530" spans="1:38" ht="30" customHeight="1">
      <c r="A530" s="69"/>
      <c r="B530" s="69" t="s">
        <v>64</v>
      </c>
      <c r="C530" s="73" t="s">
        <v>44</v>
      </c>
      <c r="D530" s="74"/>
      <c r="E530" s="74"/>
      <c r="F530" s="81">
        <f t="shared" si="253"/>
        <v>0</v>
      </c>
      <c r="G530" s="75"/>
      <c r="H530" s="76"/>
      <c r="I530" s="75"/>
      <c r="J530" s="75"/>
      <c r="K530" s="75"/>
      <c r="L530" s="75"/>
      <c r="M530" s="75"/>
      <c r="N530" s="75"/>
      <c r="O530" s="75"/>
      <c r="P530" s="75"/>
      <c r="Q530" s="75"/>
      <c r="R530" s="75"/>
      <c r="S530" s="75"/>
      <c r="T530" s="74"/>
      <c r="U530" s="74"/>
      <c r="V530" s="74"/>
      <c r="W530" s="102"/>
      <c r="X530" s="38"/>
      <c r="Z530" s="75" t="e">
        <f>SUM(#REF!)</f>
        <v>#REF!</v>
      </c>
      <c r="AA530" s="78" t="e">
        <f>SUM(#REF!)</f>
        <v>#REF!</v>
      </c>
      <c r="AB530" s="57"/>
    </row>
    <row r="531" spans="1:38" ht="30" customHeight="1">
      <c r="A531" s="69"/>
      <c r="B531" s="79">
        <f>IF(C531="","",COUNTA($C$531:$C531))</f>
        <v>1</v>
      </c>
      <c r="C531" s="97" t="s">
        <v>427</v>
      </c>
      <c r="D531" s="115"/>
      <c r="E531" s="81">
        <f t="shared" si="254"/>
        <v>1</v>
      </c>
      <c r="F531" s="81">
        <f t="shared" si="253"/>
        <v>1</v>
      </c>
      <c r="G531" s="118">
        <v>4298</v>
      </c>
      <c r="H531" s="119">
        <v>9.7210000000000001</v>
      </c>
      <c r="I531" s="130">
        <v>154</v>
      </c>
      <c r="J531" s="55">
        <f t="shared" ref="J531:J543" si="262">IF(AND(0&lt;$G531, G531&lt;=500),1,0)</f>
        <v>0</v>
      </c>
      <c r="K531" s="55">
        <f t="shared" ref="K531:K543" si="263">IF(AND($G531&gt;=500,$G531&lt;1000),1,0)</f>
        <v>0</v>
      </c>
      <c r="L531" s="55">
        <f t="shared" ref="L531:L543" si="264">IF(AND($G531&gt;=1000,$G531&lt;1500),1,0)</f>
        <v>0</v>
      </c>
      <c r="M531" s="55">
        <f t="shared" ref="M531:M543" si="265">IF(AND($G531&gt;=1500,$G531&lt;2000),1,0)</f>
        <v>0</v>
      </c>
      <c r="N531" s="55">
        <f t="shared" ref="N531:N543" si="266">IF(AND($G531&gt;=2000,$G531&lt;3000),1,0)</f>
        <v>0</v>
      </c>
      <c r="O531" s="55">
        <f t="shared" ref="O531:O543" si="267">IF($G531&gt;=3000,1,0)</f>
        <v>1</v>
      </c>
      <c r="P531" s="89">
        <f t="shared" ref="P531:P543" si="268">+E531</f>
        <v>1</v>
      </c>
      <c r="Q531" s="89"/>
      <c r="R531" s="89"/>
      <c r="S531" s="75"/>
      <c r="T531" s="74"/>
      <c r="U531" s="74"/>
      <c r="V531" s="74"/>
      <c r="W531" s="102"/>
      <c r="X531" s="103"/>
      <c r="Z531" s="75"/>
      <c r="AA531" s="78"/>
      <c r="AB531" s="57"/>
    </row>
    <row r="532" spans="1:38" ht="30" customHeight="1">
      <c r="A532" s="69"/>
      <c r="B532" s="79">
        <f>IF(C532="","",COUNTA($C$531:$C532))</f>
        <v>2</v>
      </c>
      <c r="C532" s="97" t="s">
        <v>428</v>
      </c>
      <c r="D532" s="115"/>
      <c r="E532" s="81">
        <f t="shared" si="254"/>
        <v>1</v>
      </c>
      <c r="F532" s="81">
        <f t="shared" si="253"/>
        <v>1</v>
      </c>
      <c r="G532" s="118">
        <v>3198</v>
      </c>
      <c r="H532" s="119">
        <v>3.2149999999999999</v>
      </c>
      <c r="I532" s="130">
        <v>98</v>
      </c>
      <c r="J532" s="55">
        <f t="shared" si="262"/>
        <v>0</v>
      </c>
      <c r="K532" s="55">
        <f t="shared" si="263"/>
        <v>0</v>
      </c>
      <c r="L532" s="55">
        <f t="shared" si="264"/>
        <v>0</v>
      </c>
      <c r="M532" s="55">
        <f t="shared" si="265"/>
        <v>0</v>
      </c>
      <c r="N532" s="55">
        <f t="shared" si="266"/>
        <v>0</v>
      </c>
      <c r="O532" s="55">
        <f t="shared" si="267"/>
        <v>1</v>
      </c>
      <c r="P532" s="89">
        <f t="shared" si="268"/>
        <v>1</v>
      </c>
      <c r="Q532" s="89"/>
      <c r="R532" s="89"/>
      <c r="S532" s="75"/>
      <c r="T532" s="74"/>
      <c r="U532" s="74"/>
      <c r="V532" s="74"/>
      <c r="W532" s="102"/>
      <c r="X532" s="103"/>
      <c r="Z532" s="75"/>
      <c r="AA532" s="78"/>
      <c r="AB532" s="57"/>
    </row>
    <row r="533" spans="1:38" ht="30" customHeight="1">
      <c r="A533" s="69"/>
      <c r="B533" s="79">
        <f>IF(C533="","",COUNTA($C$531:$C533))</f>
        <v>3</v>
      </c>
      <c r="C533" s="97" t="s">
        <v>429</v>
      </c>
      <c r="D533" s="115"/>
      <c r="E533" s="81">
        <f t="shared" si="254"/>
        <v>1</v>
      </c>
      <c r="F533" s="81">
        <f t="shared" si="253"/>
        <v>1</v>
      </c>
      <c r="G533" s="118">
        <v>2135</v>
      </c>
      <c r="H533" s="119">
        <v>3.7770000000000001</v>
      </c>
      <c r="I533" s="130">
        <v>75</v>
      </c>
      <c r="J533" s="55">
        <f t="shared" si="262"/>
        <v>0</v>
      </c>
      <c r="K533" s="55">
        <f t="shared" si="263"/>
        <v>0</v>
      </c>
      <c r="L533" s="55">
        <f t="shared" si="264"/>
        <v>0</v>
      </c>
      <c r="M533" s="55">
        <f t="shared" si="265"/>
        <v>0</v>
      </c>
      <c r="N533" s="55">
        <f t="shared" si="266"/>
        <v>1</v>
      </c>
      <c r="O533" s="55">
        <f t="shared" si="267"/>
        <v>0</v>
      </c>
      <c r="P533" s="89">
        <f t="shared" si="268"/>
        <v>1</v>
      </c>
      <c r="Q533" s="89"/>
      <c r="R533" s="116"/>
      <c r="S533" s="117"/>
      <c r="T533" s="86"/>
      <c r="U533" s="86"/>
      <c r="V533" s="74"/>
      <c r="W533" s="102"/>
      <c r="X533" s="44"/>
      <c r="Z533" s="75"/>
      <c r="AA533" s="78"/>
      <c r="AB533" s="57"/>
    </row>
    <row r="534" spans="1:38" ht="30" customHeight="1">
      <c r="A534" s="69"/>
      <c r="B534" s="79">
        <f>IF(C534="","",COUNTA($C$531:$C534))</f>
        <v>4</v>
      </c>
      <c r="C534" s="97" t="s">
        <v>430</v>
      </c>
      <c r="D534" s="115"/>
      <c r="E534" s="81">
        <f t="shared" si="254"/>
        <v>1</v>
      </c>
      <c r="F534" s="81">
        <f t="shared" si="253"/>
        <v>1</v>
      </c>
      <c r="G534" s="118">
        <v>4367</v>
      </c>
      <c r="H534" s="119">
        <v>4.6100000000000003</v>
      </c>
      <c r="I534" s="130">
        <v>117</v>
      </c>
      <c r="J534" s="55">
        <f t="shared" si="262"/>
        <v>0</v>
      </c>
      <c r="K534" s="55">
        <f t="shared" si="263"/>
        <v>0</v>
      </c>
      <c r="L534" s="55">
        <f t="shared" si="264"/>
        <v>0</v>
      </c>
      <c r="M534" s="55">
        <f t="shared" si="265"/>
        <v>0</v>
      </c>
      <c r="N534" s="55">
        <f t="shared" si="266"/>
        <v>0</v>
      </c>
      <c r="O534" s="55">
        <f t="shared" si="267"/>
        <v>1</v>
      </c>
      <c r="P534" s="89">
        <f t="shared" si="268"/>
        <v>1</v>
      </c>
      <c r="Q534" s="89"/>
      <c r="R534" s="116"/>
      <c r="S534" s="117"/>
      <c r="T534" s="86"/>
      <c r="U534" s="86"/>
      <c r="V534" s="74"/>
      <c r="W534" s="102"/>
      <c r="X534" s="44"/>
      <c r="Z534" s="75"/>
      <c r="AA534" s="78"/>
      <c r="AB534" s="57"/>
    </row>
    <row r="535" spans="1:38" s="58" customFormat="1" ht="30" customHeight="1">
      <c r="A535" s="79"/>
      <c r="B535" s="79">
        <f>IF(C535="","",COUNTA($C$531:$C535))</f>
        <v>5</v>
      </c>
      <c r="C535" s="97" t="s">
        <v>431</v>
      </c>
      <c r="D535" s="81"/>
      <c r="E535" s="81">
        <f t="shared" si="254"/>
        <v>1</v>
      </c>
      <c r="F535" s="81">
        <f t="shared" si="253"/>
        <v>1</v>
      </c>
      <c r="G535" s="118">
        <v>4322</v>
      </c>
      <c r="H535" s="119">
        <v>7.8060000000000009</v>
      </c>
      <c r="I535" s="130">
        <v>139</v>
      </c>
      <c r="J535" s="55">
        <f t="shared" si="262"/>
        <v>0</v>
      </c>
      <c r="K535" s="55">
        <f t="shared" si="263"/>
        <v>0</v>
      </c>
      <c r="L535" s="55">
        <f t="shared" si="264"/>
        <v>0</v>
      </c>
      <c r="M535" s="55">
        <f t="shared" si="265"/>
        <v>0</v>
      </c>
      <c r="N535" s="55">
        <f t="shared" si="266"/>
        <v>0</v>
      </c>
      <c r="O535" s="55">
        <f t="shared" si="267"/>
        <v>1</v>
      </c>
      <c r="P535" s="89">
        <f t="shared" si="268"/>
        <v>1</v>
      </c>
      <c r="Q535" s="55"/>
      <c r="R535" s="52"/>
      <c r="S535" s="52"/>
      <c r="T535" s="53"/>
      <c r="U535" s="53"/>
      <c r="V535" s="38"/>
      <c r="W535" s="38"/>
      <c r="X535" s="98"/>
      <c r="Y535" s="2"/>
      <c r="Z535" s="55"/>
      <c r="AA535" s="56"/>
      <c r="AB535" s="57"/>
      <c r="AC535" s="2"/>
      <c r="AD535" s="2"/>
      <c r="AE535" s="2"/>
      <c r="AF535" s="2"/>
      <c r="AG535" s="2"/>
      <c r="AH535" s="2"/>
      <c r="AI535" s="2"/>
      <c r="AJ535" s="2"/>
      <c r="AK535" s="2"/>
      <c r="AL535" s="2"/>
    </row>
    <row r="536" spans="1:38" ht="30" customHeight="1">
      <c r="A536" s="69"/>
      <c r="B536" s="79">
        <f>IF(C536="","",COUNTA($C$531:$C536))</f>
        <v>6</v>
      </c>
      <c r="C536" s="97" t="s">
        <v>432</v>
      </c>
      <c r="D536" s="115"/>
      <c r="E536" s="81">
        <f t="shared" si="254"/>
        <v>1</v>
      </c>
      <c r="F536" s="81">
        <f t="shared" si="253"/>
        <v>1</v>
      </c>
      <c r="G536" s="118">
        <v>2685</v>
      </c>
      <c r="H536" s="119">
        <v>2.125</v>
      </c>
      <c r="I536" s="130">
        <v>58</v>
      </c>
      <c r="J536" s="55">
        <f t="shared" si="262"/>
        <v>0</v>
      </c>
      <c r="K536" s="55">
        <f t="shared" si="263"/>
        <v>0</v>
      </c>
      <c r="L536" s="55">
        <f t="shared" si="264"/>
        <v>0</v>
      </c>
      <c r="M536" s="55">
        <f t="shared" si="265"/>
        <v>0</v>
      </c>
      <c r="N536" s="55">
        <f t="shared" si="266"/>
        <v>1</v>
      </c>
      <c r="O536" s="55">
        <f t="shared" si="267"/>
        <v>0</v>
      </c>
      <c r="P536" s="89">
        <f t="shared" si="268"/>
        <v>1</v>
      </c>
      <c r="Q536" s="89"/>
      <c r="R536" s="116"/>
      <c r="S536" s="117"/>
      <c r="T536" s="86"/>
      <c r="U536" s="86"/>
      <c r="V536" s="74"/>
      <c r="W536" s="102"/>
      <c r="X536" s="44"/>
      <c r="Z536" s="75"/>
      <c r="AA536" s="78"/>
      <c r="AB536" s="57"/>
    </row>
    <row r="537" spans="1:38" ht="30" customHeight="1">
      <c r="A537" s="69"/>
      <c r="B537" s="79">
        <f>IF(C537="","",COUNTA($C$531:$C537))</f>
        <v>7</v>
      </c>
      <c r="C537" s="97" t="s">
        <v>433</v>
      </c>
      <c r="D537" s="115"/>
      <c r="E537" s="81">
        <f t="shared" si="254"/>
        <v>1</v>
      </c>
      <c r="F537" s="81">
        <f t="shared" si="253"/>
        <v>1</v>
      </c>
      <c r="G537" s="118">
        <v>1088</v>
      </c>
      <c r="H537" s="119">
        <v>1.02</v>
      </c>
      <c r="I537" s="130">
        <v>34</v>
      </c>
      <c r="J537" s="55">
        <f t="shared" si="262"/>
        <v>0</v>
      </c>
      <c r="K537" s="55">
        <f t="shared" si="263"/>
        <v>0</v>
      </c>
      <c r="L537" s="55">
        <f t="shared" si="264"/>
        <v>1</v>
      </c>
      <c r="M537" s="55">
        <f t="shared" si="265"/>
        <v>0</v>
      </c>
      <c r="N537" s="55">
        <f t="shared" si="266"/>
        <v>0</v>
      </c>
      <c r="O537" s="55">
        <f t="shared" si="267"/>
        <v>0</v>
      </c>
      <c r="P537" s="89">
        <f t="shared" si="268"/>
        <v>1</v>
      </c>
      <c r="Q537" s="89"/>
      <c r="R537" s="116"/>
      <c r="S537" s="117"/>
      <c r="T537" s="86"/>
      <c r="U537" s="86"/>
      <c r="V537" s="74"/>
      <c r="W537" s="102"/>
      <c r="X537" s="44"/>
      <c r="Z537" s="75"/>
      <c r="AA537" s="78"/>
      <c r="AB537" s="57"/>
    </row>
    <row r="538" spans="1:38" s="58" customFormat="1" ht="30" customHeight="1">
      <c r="A538" s="79"/>
      <c r="B538" s="79">
        <f>IF(C538="","",COUNTA($C$531:$C538))</f>
        <v>8</v>
      </c>
      <c r="C538" s="97" t="s">
        <v>434</v>
      </c>
      <c r="D538" s="81"/>
      <c r="E538" s="81">
        <f t="shared" si="254"/>
        <v>1</v>
      </c>
      <c r="F538" s="81">
        <f t="shared" si="253"/>
        <v>1</v>
      </c>
      <c r="G538" s="118">
        <v>1259</v>
      </c>
      <c r="H538" s="119">
        <v>1.38</v>
      </c>
      <c r="I538" s="130">
        <v>46</v>
      </c>
      <c r="J538" s="55">
        <f t="shared" si="262"/>
        <v>0</v>
      </c>
      <c r="K538" s="55">
        <f t="shared" si="263"/>
        <v>0</v>
      </c>
      <c r="L538" s="55">
        <f t="shared" si="264"/>
        <v>1</v>
      </c>
      <c r="M538" s="55">
        <f t="shared" si="265"/>
        <v>0</v>
      </c>
      <c r="N538" s="55">
        <f t="shared" si="266"/>
        <v>0</v>
      </c>
      <c r="O538" s="55">
        <f t="shared" si="267"/>
        <v>0</v>
      </c>
      <c r="P538" s="89">
        <f t="shared" si="268"/>
        <v>1</v>
      </c>
      <c r="Q538" s="55"/>
      <c r="R538" s="52"/>
      <c r="S538" s="52"/>
      <c r="T538" s="53"/>
      <c r="U538" s="53"/>
      <c r="V538" s="38"/>
      <c r="W538" s="38"/>
      <c r="X538" s="98"/>
      <c r="Y538" s="2"/>
      <c r="Z538" s="55"/>
      <c r="AA538" s="56"/>
      <c r="AB538" s="57"/>
      <c r="AC538" s="2"/>
      <c r="AD538" s="2"/>
      <c r="AE538" s="2"/>
      <c r="AF538" s="2"/>
      <c r="AG538" s="2"/>
      <c r="AH538" s="2"/>
      <c r="AI538" s="2"/>
      <c r="AJ538" s="2"/>
      <c r="AK538" s="2"/>
      <c r="AL538" s="2"/>
    </row>
    <row r="539" spans="1:38" ht="30" customHeight="1">
      <c r="A539" s="69"/>
      <c r="B539" s="79">
        <f>IF(C539="","",COUNTA($C$531:$C539))</f>
        <v>9</v>
      </c>
      <c r="C539" s="97" t="s">
        <v>435</v>
      </c>
      <c r="D539" s="115"/>
      <c r="E539" s="81">
        <f t="shared" si="254"/>
        <v>1</v>
      </c>
      <c r="F539" s="81">
        <f t="shared" si="253"/>
        <v>1</v>
      </c>
      <c r="G539" s="118">
        <v>2111</v>
      </c>
      <c r="H539" s="119">
        <v>1.77</v>
      </c>
      <c r="I539" s="130">
        <v>59</v>
      </c>
      <c r="J539" s="55">
        <f t="shared" si="262"/>
        <v>0</v>
      </c>
      <c r="K539" s="55">
        <f t="shared" si="263"/>
        <v>0</v>
      </c>
      <c r="L539" s="55">
        <f t="shared" si="264"/>
        <v>0</v>
      </c>
      <c r="M539" s="55">
        <f t="shared" si="265"/>
        <v>0</v>
      </c>
      <c r="N539" s="55">
        <f t="shared" si="266"/>
        <v>1</v>
      </c>
      <c r="O539" s="55">
        <f t="shared" si="267"/>
        <v>0</v>
      </c>
      <c r="P539" s="89">
        <f t="shared" si="268"/>
        <v>1</v>
      </c>
      <c r="Q539" s="89"/>
      <c r="R539" s="116"/>
      <c r="S539" s="117"/>
      <c r="T539" s="86"/>
      <c r="U539" s="86"/>
      <c r="V539" s="74"/>
      <c r="W539" s="102"/>
      <c r="X539" s="44"/>
      <c r="Z539" s="75"/>
      <c r="AA539" s="78"/>
      <c r="AB539" s="57"/>
    </row>
    <row r="540" spans="1:38" ht="30" customHeight="1">
      <c r="A540" s="69"/>
      <c r="B540" s="79">
        <f>IF(C540="","",COUNTA($C$531:$C540))</f>
        <v>10</v>
      </c>
      <c r="C540" s="97" t="s">
        <v>436</v>
      </c>
      <c r="D540" s="115"/>
      <c r="E540" s="81">
        <f t="shared" si="254"/>
        <v>1</v>
      </c>
      <c r="F540" s="81">
        <f t="shared" si="253"/>
        <v>1</v>
      </c>
      <c r="G540" s="118">
        <v>2889</v>
      </c>
      <c r="H540" s="119">
        <v>2.5640000000000005</v>
      </c>
      <c r="I540" s="130">
        <v>82</v>
      </c>
      <c r="J540" s="55">
        <f t="shared" si="262"/>
        <v>0</v>
      </c>
      <c r="K540" s="55">
        <f t="shared" si="263"/>
        <v>0</v>
      </c>
      <c r="L540" s="55">
        <f t="shared" si="264"/>
        <v>0</v>
      </c>
      <c r="M540" s="55">
        <f t="shared" si="265"/>
        <v>0</v>
      </c>
      <c r="N540" s="55">
        <f t="shared" si="266"/>
        <v>1</v>
      </c>
      <c r="O540" s="55">
        <f t="shared" si="267"/>
        <v>0</v>
      </c>
      <c r="P540" s="89">
        <f t="shared" si="268"/>
        <v>1</v>
      </c>
      <c r="Q540" s="89"/>
      <c r="R540" s="116"/>
      <c r="S540" s="117"/>
      <c r="T540" s="86"/>
      <c r="U540" s="86"/>
      <c r="V540" s="74"/>
      <c r="W540" s="102"/>
      <c r="X540" s="44"/>
      <c r="Z540" s="75"/>
      <c r="AA540" s="78"/>
      <c r="AB540" s="57"/>
    </row>
    <row r="541" spans="1:38" s="58" customFormat="1" ht="30" customHeight="1">
      <c r="A541" s="79"/>
      <c r="B541" s="79">
        <f>IF(C541="","",COUNTA($C$531:$C541))</f>
        <v>11</v>
      </c>
      <c r="C541" s="97" t="s">
        <v>437</v>
      </c>
      <c r="D541" s="81"/>
      <c r="E541" s="81">
        <f t="shared" si="254"/>
        <v>1</v>
      </c>
      <c r="F541" s="81">
        <f t="shared" si="253"/>
        <v>1</v>
      </c>
      <c r="G541" s="118">
        <v>3807</v>
      </c>
      <c r="H541" s="119">
        <v>2.98</v>
      </c>
      <c r="I541" s="130">
        <v>99</v>
      </c>
      <c r="J541" s="55">
        <f t="shared" si="262"/>
        <v>0</v>
      </c>
      <c r="K541" s="55">
        <f t="shared" si="263"/>
        <v>0</v>
      </c>
      <c r="L541" s="55">
        <f t="shared" si="264"/>
        <v>0</v>
      </c>
      <c r="M541" s="55">
        <f t="shared" si="265"/>
        <v>0</v>
      </c>
      <c r="N541" s="55">
        <f t="shared" si="266"/>
        <v>0</v>
      </c>
      <c r="O541" s="55">
        <f t="shared" si="267"/>
        <v>1</v>
      </c>
      <c r="P541" s="89">
        <f t="shared" si="268"/>
        <v>1</v>
      </c>
      <c r="Q541" s="55"/>
      <c r="R541" s="52"/>
      <c r="S541" s="52"/>
      <c r="T541" s="53"/>
      <c r="U541" s="53"/>
      <c r="V541" s="38"/>
      <c r="W541" s="38"/>
      <c r="X541" s="98"/>
      <c r="Y541" s="2"/>
      <c r="Z541" s="55"/>
      <c r="AA541" s="56"/>
      <c r="AB541" s="57"/>
      <c r="AC541" s="2"/>
      <c r="AD541" s="2"/>
      <c r="AE541" s="2"/>
      <c r="AF541" s="2"/>
      <c r="AG541" s="2"/>
      <c r="AH541" s="2"/>
      <c r="AI541" s="2"/>
      <c r="AJ541" s="2"/>
      <c r="AK541" s="2"/>
      <c r="AL541" s="2"/>
    </row>
    <row r="542" spans="1:38" ht="30" customHeight="1">
      <c r="A542" s="69"/>
      <c r="B542" s="79">
        <f>IF(C542="","",COUNTA($C$531:$C542))</f>
        <v>12</v>
      </c>
      <c r="C542" s="97" t="s">
        <v>438</v>
      </c>
      <c r="D542" s="115"/>
      <c r="E542" s="81">
        <f t="shared" si="254"/>
        <v>1</v>
      </c>
      <c r="F542" s="81">
        <f t="shared" si="253"/>
        <v>1</v>
      </c>
      <c r="G542" s="118">
        <v>2389</v>
      </c>
      <c r="H542" s="119">
        <v>2.16</v>
      </c>
      <c r="I542" s="130">
        <v>72</v>
      </c>
      <c r="J542" s="55">
        <f t="shared" si="262"/>
        <v>0</v>
      </c>
      <c r="K542" s="55">
        <f t="shared" si="263"/>
        <v>0</v>
      </c>
      <c r="L542" s="55">
        <f t="shared" si="264"/>
        <v>0</v>
      </c>
      <c r="M542" s="55">
        <f t="shared" si="265"/>
        <v>0</v>
      </c>
      <c r="N542" s="55">
        <f t="shared" si="266"/>
        <v>1</v>
      </c>
      <c r="O542" s="55">
        <f t="shared" si="267"/>
        <v>0</v>
      </c>
      <c r="P542" s="89">
        <f t="shared" si="268"/>
        <v>1</v>
      </c>
      <c r="Q542" s="89"/>
      <c r="R542" s="116"/>
      <c r="S542" s="117"/>
      <c r="T542" s="86"/>
      <c r="U542" s="86"/>
      <c r="V542" s="74"/>
      <c r="W542" s="102"/>
      <c r="X542" s="44"/>
      <c r="Z542" s="75"/>
      <c r="AA542" s="78"/>
      <c r="AB542" s="57"/>
    </row>
    <row r="543" spans="1:38" ht="30" customHeight="1">
      <c r="A543" s="69"/>
      <c r="B543" s="79">
        <f>IF(C543="","",COUNTA($C$531:$C543))</f>
        <v>13</v>
      </c>
      <c r="C543" s="97" t="s">
        <v>439</v>
      </c>
      <c r="D543" s="115"/>
      <c r="E543" s="81">
        <f t="shared" si="254"/>
        <v>1</v>
      </c>
      <c r="F543" s="81">
        <f t="shared" si="253"/>
        <v>1</v>
      </c>
      <c r="G543" s="118">
        <v>5569</v>
      </c>
      <c r="H543" s="119">
        <v>9.1449999999999996</v>
      </c>
      <c r="I543" s="130">
        <v>161</v>
      </c>
      <c r="J543" s="55">
        <f t="shared" si="262"/>
        <v>0</v>
      </c>
      <c r="K543" s="55">
        <f t="shared" si="263"/>
        <v>0</v>
      </c>
      <c r="L543" s="55">
        <f t="shared" si="264"/>
        <v>0</v>
      </c>
      <c r="M543" s="55">
        <f t="shared" si="265"/>
        <v>0</v>
      </c>
      <c r="N543" s="55">
        <f t="shared" si="266"/>
        <v>0</v>
      </c>
      <c r="O543" s="55">
        <f t="shared" si="267"/>
        <v>1</v>
      </c>
      <c r="P543" s="89">
        <f t="shared" si="268"/>
        <v>1</v>
      </c>
      <c r="Q543" s="89"/>
      <c r="R543" s="116"/>
      <c r="S543" s="117"/>
      <c r="T543" s="86"/>
      <c r="U543" s="86"/>
      <c r="V543" s="74"/>
      <c r="W543" s="102"/>
      <c r="X543" s="44"/>
      <c r="Z543" s="75"/>
      <c r="AA543" s="78"/>
      <c r="AB543" s="57"/>
    </row>
    <row r="544" spans="1:38" s="70" customFormat="1" ht="24.95" customHeight="1">
      <c r="A544" s="69">
        <v>1</v>
      </c>
      <c r="B544" s="157" t="s">
        <v>57</v>
      </c>
      <c r="C544" s="158"/>
      <c r="D544" s="29">
        <f>+D545</f>
        <v>0</v>
      </c>
      <c r="E544" s="29">
        <f t="shared" ref="E544:Q544" si="269">+E545</f>
        <v>0</v>
      </c>
      <c r="F544" s="81">
        <f t="shared" si="253"/>
        <v>0</v>
      </c>
      <c r="G544" s="29">
        <f t="shared" si="269"/>
        <v>0</v>
      </c>
      <c r="H544" s="29">
        <f t="shared" si="269"/>
        <v>0</v>
      </c>
      <c r="I544" s="29">
        <f t="shared" si="269"/>
        <v>0</v>
      </c>
      <c r="J544" s="29">
        <f t="shared" si="269"/>
        <v>0</v>
      </c>
      <c r="K544" s="29">
        <f t="shared" si="269"/>
        <v>0</v>
      </c>
      <c r="L544" s="29">
        <f t="shared" si="269"/>
        <v>0</v>
      </c>
      <c r="M544" s="29">
        <f t="shared" si="269"/>
        <v>0</v>
      </c>
      <c r="N544" s="29">
        <f t="shared" si="269"/>
        <v>0</v>
      </c>
      <c r="O544" s="29">
        <f t="shared" si="269"/>
        <v>0</v>
      </c>
      <c r="P544" s="29">
        <f t="shared" si="269"/>
        <v>0</v>
      </c>
      <c r="Q544" s="29">
        <f t="shared" si="269"/>
        <v>0</v>
      </c>
      <c r="R544" s="30"/>
      <c r="S544" s="30"/>
      <c r="T544" s="29"/>
      <c r="U544" s="29"/>
      <c r="V544" s="29"/>
      <c r="W544" s="54"/>
      <c r="X544" s="29"/>
      <c r="Z544" s="30" t="e">
        <f>+Z545+#REF!+#REF!+#REF!</f>
        <v>#REF!</v>
      </c>
      <c r="AA544" s="71" t="e">
        <f>+AA545+#REF!+#REF!+#REF!</f>
        <v>#REF!</v>
      </c>
      <c r="AB544" s="72"/>
    </row>
    <row r="545" spans="1:38" ht="24.95" customHeight="1">
      <c r="A545" s="69"/>
      <c r="B545" s="69" t="s">
        <v>58</v>
      </c>
      <c r="C545" s="73" t="s">
        <v>48</v>
      </c>
      <c r="D545" s="74">
        <f>SUM(D546:D547)</f>
        <v>0</v>
      </c>
      <c r="E545" s="74">
        <f>SUM(E546:E547)</f>
        <v>0</v>
      </c>
      <c r="F545" s="81">
        <f t="shared" si="253"/>
        <v>0</v>
      </c>
      <c r="G545" s="74">
        <f t="shared" ref="G545:Q545" si="270">SUM(G546:G547)</f>
        <v>0</v>
      </c>
      <c r="H545" s="74">
        <f t="shared" si="270"/>
        <v>0</v>
      </c>
      <c r="I545" s="74">
        <f t="shared" si="270"/>
        <v>0</v>
      </c>
      <c r="J545" s="74">
        <f t="shared" si="270"/>
        <v>0</v>
      </c>
      <c r="K545" s="74">
        <f t="shared" si="270"/>
        <v>0</v>
      </c>
      <c r="L545" s="74">
        <f t="shared" si="270"/>
        <v>0</v>
      </c>
      <c r="M545" s="74">
        <f t="shared" si="270"/>
        <v>0</v>
      </c>
      <c r="N545" s="74">
        <f t="shared" si="270"/>
        <v>0</v>
      </c>
      <c r="O545" s="74">
        <f t="shared" si="270"/>
        <v>0</v>
      </c>
      <c r="P545" s="74">
        <f t="shared" si="270"/>
        <v>0</v>
      </c>
      <c r="Q545" s="74">
        <f t="shared" si="270"/>
        <v>0</v>
      </c>
      <c r="R545" s="75"/>
      <c r="S545" s="75"/>
      <c r="T545" s="74"/>
      <c r="U545" s="74"/>
      <c r="V545" s="74"/>
      <c r="W545" s="77"/>
      <c r="X545" s="74"/>
      <c r="Z545" s="75">
        <f>SUM(Z546:Z547)</f>
        <v>0</v>
      </c>
      <c r="AA545" s="78">
        <f>SUM(AA546:AA547)</f>
        <v>0</v>
      </c>
      <c r="AB545" s="57"/>
    </row>
    <row r="546" spans="1:38" ht="24.95" hidden="1" customHeight="1">
      <c r="A546" s="79"/>
      <c r="B546" s="79"/>
      <c r="C546" s="80"/>
      <c r="D546" s="81"/>
      <c r="E546" s="81"/>
      <c r="F546" s="81"/>
      <c r="G546" s="82"/>
      <c r="H546" s="83"/>
      <c r="I546" s="82"/>
      <c r="J546" s="55"/>
      <c r="K546" s="55"/>
      <c r="L546" s="55"/>
      <c r="M546" s="55"/>
      <c r="N546" s="55"/>
      <c r="O546" s="55"/>
      <c r="P546" s="55"/>
      <c r="Q546" s="55"/>
      <c r="R546" s="55"/>
      <c r="S546" s="55"/>
      <c r="T546" s="85"/>
      <c r="U546" s="85"/>
      <c r="V546" s="38"/>
      <c r="W546" s="29"/>
      <c r="X546" s="90"/>
      <c r="Z546" s="55"/>
      <c r="AA546" s="56"/>
      <c r="AB546" s="57"/>
    </row>
    <row r="547" spans="1:38" s="58" customFormat="1" ht="24.95" hidden="1" customHeight="1">
      <c r="A547" s="79"/>
      <c r="B547" s="79"/>
      <c r="C547" s="80"/>
      <c r="D547" s="81"/>
      <c r="E547" s="81"/>
      <c r="F547" s="81"/>
      <c r="G547" s="82"/>
      <c r="H547" s="83"/>
      <c r="I547" s="82"/>
      <c r="J547" s="55"/>
      <c r="K547" s="55"/>
      <c r="L547" s="55"/>
      <c r="M547" s="55"/>
      <c r="N547" s="55"/>
      <c r="O547" s="55"/>
      <c r="P547" s="55"/>
      <c r="Q547" s="55"/>
      <c r="R547" s="52"/>
      <c r="S547" s="52"/>
      <c r="T547" s="53"/>
      <c r="U547" s="53"/>
      <c r="V547" s="38"/>
      <c r="W547" s="29"/>
      <c r="X547" s="18"/>
      <c r="Y547" s="2"/>
      <c r="Z547" s="55"/>
      <c r="AA547" s="56"/>
      <c r="AB547" s="57"/>
      <c r="AC547" s="2"/>
      <c r="AD547" s="2"/>
      <c r="AE547" s="2"/>
      <c r="AF547" s="2"/>
      <c r="AG547" s="2"/>
      <c r="AH547" s="2"/>
      <c r="AI547" s="2"/>
      <c r="AJ547" s="2"/>
      <c r="AK547" s="2"/>
      <c r="AL547" s="2"/>
    </row>
    <row r="548" spans="1:38" s="70" customFormat="1" ht="24.95" customHeight="1">
      <c r="A548" s="69">
        <v>2</v>
      </c>
      <c r="B548" s="157" t="s">
        <v>62</v>
      </c>
      <c r="C548" s="158"/>
      <c r="D548" s="29">
        <f>+D549</f>
        <v>0</v>
      </c>
      <c r="E548" s="29">
        <f t="shared" ref="E548:Q548" si="271">+E549</f>
        <v>0</v>
      </c>
      <c r="F548" s="81">
        <f t="shared" si="253"/>
        <v>0</v>
      </c>
      <c r="G548" s="29">
        <f t="shared" si="271"/>
        <v>0</v>
      </c>
      <c r="H548" s="29">
        <f t="shared" si="271"/>
        <v>0</v>
      </c>
      <c r="I548" s="29">
        <f t="shared" si="271"/>
        <v>0</v>
      </c>
      <c r="J548" s="29">
        <f t="shared" si="271"/>
        <v>0</v>
      </c>
      <c r="K548" s="29">
        <f t="shared" si="271"/>
        <v>0</v>
      </c>
      <c r="L548" s="29">
        <f t="shared" si="271"/>
        <v>0</v>
      </c>
      <c r="M548" s="29">
        <f t="shared" si="271"/>
        <v>0</v>
      </c>
      <c r="N548" s="29">
        <f t="shared" si="271"/>
        <v>0</v>
      </c>
      <c r="O548" s="29">
        <f t="shared" si="271"/>
        <v>0</v>
      </c>
      <c r="P548" s="29">
        <f t="shared" si="271"/>
        <v>0</v>
      </c>
      <c r="Q548" s="29">
        <f t="shared" si="271"/>
        <v>0</v>
      </c>
      <c r="R548" s="30"/>
      <c r="S548" s="30"/>
      <c r="T548" s="29"/>
      <c r="U548" s="29"/>
      <c r="V548" s="29"/>
      <c r="W548" s="54"/>
      <c r="X548" s="29"/>
      <c r="Z548" s="30" t="e">
        <f>+Z549+#REF!+Z1867+#REF!</f>
        <v>#REF!</v>
      </c>
      <c r="AA548" s="71" t="e">
        <f>+AA549+#REF!+AA1867+#REF!</f>
        <v>#REF!</v>
      </c>
      <c r="AB548" s="72"/>
    </row>
    <row r="549" spans="1:38" ht="24.95" customHeight="1">
      <c r="A549" s="79"/>
      <c r="B549" s="69" t="s">
        <v>63</v>
      </c>
      <c r="C549" s="73" t="s">
        <v>48</v>
      </c>
      <c r="D549" s="74">
        <f t="shared" ref="D549:P549" si="272">SUM(D550:D551)</f>
        <v>0</v>
      </c>
      <c r="E549" s="74">
        <f t="shared" si="272"/>
        <v>0</v>
      </c>
      <c r="F549" s="81">
        <f t="shared" si="253"/>
        <v>0</v>
      </c>
      <c r="G549" s="74">
        <f t="shared" si="272"/>
        <v>0</v>
      </c>
      <c r="H549" s="74">
        <f t="shared" si="272"/>
        <v>0</v>
      </c>
      <c r="I549" s="74">
        <f t="shared" si="272"/>
        <v>0</v>
      </c>
      <c r="J549" s="74">
        <f t="shared" si="272"/>
        <v>0</v>
      </c>
      <c r="K549" s="74">
        <f t="shared" si="272"/>
        <v>0</v>
      </c>
      <c r="L549" s="74">
        <f t="shared" si="272"/>
        <v>0</v>
      </c>
      <c r="M549" s="74">
        <f t="shared" si="272"/>
        <v>0</v>
      </c>
      <c r="N549" s="74">
        <f t="shared" si="272"/>
        <v>0</v>
      </c>
      <c r="O549" s="74">
        <f t="shared" si="272"/>
        <v>0</v>
      </c>
      <c r="P549" s="74">
        <f t="shared" si="272"/>
        <v>0</v>
      </c>
      <c r="Q549" s="55">
        <f>+D549</f>
        <v>0</v>
      </c>
      <c r="R549" s="55"/>
      <c r="S549" s="55"/>
      <c r="T549" s="85"/>
      <c r="U549" s="85"/>
      <c r="V549" s="38"/>
      <c r="W549" s="29"/>
      <c r="X549" s="90" t="s">
        <v>59</v>
      </c>
      <c r="Z549" s="55"/>
      <c r="AA549" s="56"/>
      <c r="AB549" s="57"/>
    </row>
    <row r="550" spans="1:38" ht="24.95" hidden="1" customHeight="1">
      <c r="A550" s="79"/>
      <c r="B550" s="69"/>
      <c r="C550" s="73"/>
      <c r="D550" s="81"/>
      <c r="E550" s="81"/>
      <c r="F550" s="81"/>
      <c r="G550" s="82"/>
      <c r="H550" s="83"/>
      <c r="I550" s="82"/>
      <c r="J550" s="55"/>
      <c r="K550" s="55"/>
      <c r="L550" s="55"/>
      <c r="M550" s="55"/>
      <c r="N550" s="55"/>
      <c r="O550" s="55"/>
      <c r="P550" s="55"/>
      <c r="Q550" s="55"/>
      <c r="R550" s="55"/>
      <c r="S550" s="55"/>
      <c r="T550" s="85"/>
      <c r="U550" s="85"/>
      <c r="V550" s="38"/>
      <c r="W550" s="54"/>
      <c r="X550" s="90"/>
      <c r="Z550" s="55"/>
      <c r="AA550" s="56"/>
      <c r="AB550" s="57"/>
    </row>
    <row r="551" spans="1:38" ht="24.95" hidden="1" customHeight="1">
      <c r="A551" s="79"/>
      <c r="B551" s="69"/>
      <c r="C551" s="73"/>
      <c r="D551" s="81"/>
      <c r="E551" s="81"/>
      <c r="F551" s="81"/>
      <c r="G551" s="82"/>
      <c r="H551" s="83"/>
      <c r="I551" s="82"/>
      <c r="J551" s="55"/>
      <c r="K551" s="55"/>
      <c r="L551" s="55"/>
      <c r="M551" s="55"/>
      <c r="N551" s="55"/>
      <c r="O551" s="55"/>
      <c r="P551" s="55"/>
      <c r="Q551" s="55"/>
      <c r="R551" s="55"/>
      <c r="S551" s="55"/>
      <c r="T551" s="85"/>
      <c r="U551" s="85"/>
      <c r="V551" s="38"/>
      <c r="W551" s="54"/>
      <c r="X551" s="90"/>
      <c r="Z551" s="55"/>
      <c r="AA551" s="56"/>
      <c r="AB551" s="57"/>
    </row>
    <row r="552" spans="1:38" s="63" customFormat="1" ht="30" customHeight="1">
      <c r="A552" s="59" t="s">
        <v>75</v>
      </c>
      <c r="B552" s="162" t="s">
        <v>440</v>
      </c>
      <c r="C552" s="163"/>
      <c r="D552" s="49"/>
      <c r="E552" s="49"/>
      <c r="F552" s="81">
        <f t="shared" si="253"/>
        <v>0</v>
      </c>
      <c r="G552" s="60"/>
      <c r="H552" s="60"/>
      <c r="I552" s="60"/>
      <c r="J552" s="60"/>
      <c r="K552" s="60"/>
      <c r="L552" s="60"/>
      <c r="M552" s="60"/>
      <c r="N552" s="60"/>
      <c r="O552" s="60"/>
      <c r="P552" s="60"/>
      <c r="Q552" s="60"/>
      <c r="R552" s="60"/>
      <c r="S552" s="60"/>
      <c r="T552" s="49"/>
      <c r="U552" s="49"/>
      <c r="V552" s="49"/>
      <c r="W552" s="100"/>
      <c r="X552" s="101"/>
      <c r="Z552" s="60" t="e">
        <f>+Z554+Z595</f>
        <v>#REF!</v>
      </c>
      <c r="AA552" s="64" t="e">
        <f>+AA554+AA595</f>
        <v>#REF!</v>
      </c>
      <c r="AB552" s="65"/>
    </row>
    <row r="553" spans="1:38" s="67" customFormat="1" ht="39.950000000000003" customHeight="1">
      <c r="A553" s="33" t="s">
        <v>38</v>
      </c>
      <c r="B553" s="159" t="s">
        <v>50</v>
      </c>
      <c r="C553" s="160"/>
      <c r="D553" s="29"/>
      <c r="E553" s="29"/>
      <c r="F553" s="81">
        <f t="shared" si="253"/>
        <v>0</v>
      </c>
      <c r="G553" s="30"/>
      <c r="H553" s="127"/>
      <c r="I553" s="30"/>
      <c r="J553" s="30"/>
      <c r="K553" s="30"/>
      <c r="L553" s="30"/>
      <c r="M553" s="30"/>
      <c r="N553" s="30"/>
      <c r="O553" s="30"/>
      <c r="P553" s="30"/>
      <c r="Q553" s="30"/>
      <c r="R553" s="21"/>
      <c r="S553" s="21"/>
      <c r="T553" s="29"/>
      <c r="U553" s="29"/>
      <c r="V553" s="6"/>
      <c r="W553" s="27"/>
      <c r="X553" s="6"/>
      <c r="Z553" s="21"/>
      <c r="AA553" s="32"/>
      <c r="AB553" s="68"/>
    </row>
    <row r="554" spans="1:38" s="70" customFormat="1" ht="30" customHeight="1">
      <c r="A554" s="69">
        <v>1</v>
      </c>
      <c r="B554" s="157" t="s">
        <v>57</v>
      </c>
      <c r="C554" s="158"/>
      <c r="D554" s="29"/>
      <c r="E554" s="29"/>
      <c r="F554" s="81">
        <f t="shared" si="253"/>
        <v>0</v>
      </c>
      <c r="G554" s="30"/>
      <c r="H554" s="127"/>
      <c r="I554" s="30"/>
      <c r="J554" s="30"/>
      <c r="K554" s="30"/>
      <c r="L554" s="30"/>
      <c r="M554" s="30"/>
      <c r="N554" s="30"/>
      <c r="O554" s="30"/>
      <c r="P554" s="30"/>
      <c r="Q554" s="30"/>
      <c r="R554" s="30"/>
      <c r="S554" s="30"/>
      <c r="T554" s="29"/>
      <c r="U554" s="29"/>
      <c r="V554" s="29"/>
      <c r="W554" s="77"/>
      <c r="X554" s="74"/>
      <c r="Z554" s="30" t="e">
        <f>+Z555+Z579+#REF!+Z591</f>
        <v>#REF!</v>
      </c>
      <c r="AA554" s="71" t="e">
        <f>+AA555+AA579+#REF!+AA591</f>
        <v>#REF!</v>
      </c>
      <c r="AB554" s="72"/>
    </row>
    <row r="555" spans="1:38" ht="30" customHeight="1">
      <c r="A555" s="69"/>
      <c r="B555" s="69" t="s">
        <v>58</v>
      </c>
      <c r="C555" s="73" t="s">
        <v>40</v>
      </c>
      <c r="D555" s="74"/>
      <c r="E555" s="74"/>
      <c r="F555" s="81">
        <f t="shared" si="253"/>
        <v>0</v>
      </c>
      <c r="G555" s="75"/>
      <c r="H555" s="76"/>
      <c r="I555" s="75"/>
      <c r="J555" s="75"/>
      <c r="K555" s="75"/>
      <c r="L555" s="75"/>
      <c r="M555" s="75"/>
      <c r="N555" s="75"/>
      <c r="O555" s="75"/>
      <c r="P555" s="75"/>
      <c r="Q555" s="75"/>
      <c r="R555" s="75"/>
      <c r="S555" s="75"/>
      <c r="T555" s="74"/>
      <c r="U555" s="74"/>
      <c r="V555" s="74"/>
      <c r="W555" s="77"/>
      <c r="X555" s="74"/>
      <c r="Z555" s="75">
        <f>SUM(Z556:Z578)</f>
        <v>23</v>
      </c>
      <c r="AA555" s="78">
        <f>SUM(AA556:AA578)</f>
        <v>0</v>
      </c>
      <c r="AB555" s="57"/>
      <c r="AC555" s="120"/>
      <c r="AD555" s="121"/>
      <c r="AE555" s="120"/>
    </row>
    <row r="556" spans="1:38" ht="30" customHeight="1">
      <c r="A556" s="79"/>
      <c r="B556" s="79">
        <f>IF(C556="","",COUNTA($C$556:$C556))</f>
        <v>1</v>
      </c>
      <c r="C556" s="97" t="s">
        <v>441</v>
      </c>
      <c r="D556" s="81">
        <f t="shared" ref="D556:D578" si="273">IF(C556&lt;&gt;"", 1, "")</f>
        <v>1</v>
      </c>
      <c r="E556" s="81"/>
      <c r="F556" s="81">
        <f t="shared" si="253"/>
        <v>1</v>
      </c>
      <c r="G556" s="118">
        <v>1036.32</v>
      </c>
      <c r="H556" s="119">
        <v>7.57</v>
      </c>
      <c r="I556" s="118">
        <v>48</v>
      </c>
      <c r="J556" s="55">
        <f t="shared" ref="J556:J578" si="274">IF(AND(0&lt;$G556, G556&lt;=500),1,0)</f>
        <v>0</v>
      </c>
      <c r="K556" s="55">
        <f t="shared" ref="K556:K578" si="275">IF(AND($G556&gt;=500,$G556&lt;1000),1,0)</f>
        <v>0</v>
      </c>
      <c r="L556" s="55">
        <f t="shared" ref="L556:L578" si="276">IF(AND($G556&gt;=1000,$G556&lt;1500),1,0)</f>
        <v>1</v>
      </c>
      <c r="M556" s="55">
        <f t="shared" ref="M556:M578" si="277">IF(AND($G556&gt;=1500,$G556&lt;2000),1,0)</f>
        <v>0</v>
      </c>
      <c r="N556" s="55">
        <f t="shared" ref="N556:N578" si="278">IF(AND($G556&gt;=2000,$G556&lt;3000),1,0)</f>
        <v>0</v>
      </c>
      <c r="O556" s="55">
        <f t="shared" ref="O556:O578" si="279">IF($G556&gt;=3000,1,0)</f>
        <v>0</v>
      </c>
      <c r="P556" s="55">
        <f t="shared" ref="P556:P578" si="280">+D556</f>
        <v>1</v>
      </c>
      <c r="Q556" s="55">
        <v>0</v>
      </c>
      <c r="R556" s="55"/>
      <c r="S556" s="55"/>
      <c r="T556" s="85"/>
      <c r="U556" s="85"/>
      <c r="V556" s="38"/>
      <c r="W556" s="29"/>
      <c r="X556" s="90" t="s">
        <v>59</v>
      </c>
      <c r="Z556" s="55">
        <v>1</v>
      </c>
      <c r="AA556" s="56"/>
      <c r="AB556" s="57"/>
    </row>
    <row r="557" spans="1:38" ht="30" customHeight="1">
      <c r="A557" s="79"/>
      <c r="B557" s="79">
        <f>IF(C557="","",COUNTA($C$556:$C557))</f>
        <v>2</v>
      </c>
      <c r="C557" s="97" t="s">
        <v>442</v>
      </c>
      <c r="D557" s="81">
        <f t="shared" si="273"/>
        <v>1</v>
      </c>
      <c r="E557" s="81"/>
      <c r="F557" s="81">
        <f t="shared" si="253"/>
        <v>1</v>
      </c>
      <c r="G557" s="118">
        <v>1809.82</v>
      </c>
      <c r="H557" s="119">
        <v>30.858000000000001</v>
      </c>
      <c r="I557" s="118">
        <v>98</v>
      </c>
      <c r="J557" s="55">
        <f t="shared" si="274"/>
        <v>0</v>
      </c>
      <c r="K557" s="55">
        <f t="shared" si="275"/>
        <v>0</v>
      </c>
      <c r="L557" s="55">
        <f t="shared" si="276"/>
        <v>0</v>
      </c>
      <c r="M557" s="55">
        <f t="shared" si="277"/>
        <v>1</v>
      </c>
      <c r="N557" s="55">
        <f t="shared" si="278"/>
        <v>0</v>
      </c>
      <c r="O557" s="55">
        <f t="shared" si="279"/>
        <v>0</v>
      </c>
      <c r="P557" s="55">
        <f t="shared" si="280"/>
        <v>1</v>
      </c>
      <c r="Q557" s="55">
        <v>0</v>
      </c>
      <c r="R557" s="55"/>
      <c r="S557" s="52"/>
      <c r="T557" s="53"/>
      <c r="U557" s="53"/>
      <c r="V557" s="38"/>
      <c r="W557" s="74"/>
      <c r="X557" s="87"/>
      <c r="Z557" s="55">
        <v>1</v>
      </c>
      <c r="AA557" s="56"/>
      <c r="AB557" s="57"/>
    </row>
    <row r="558" spans="1:38" ht="30" customHeight="1">
      <c r="A558" s="79"/>
      <c r="B558" s="79">
        <f>IF(C558="","",COUNTA($C$556:$C558))</f>
        <v>3</v>
      </c>
      <c r="C558" s="97" t="s">
        <v>443</v>
      </c>
      <c r="D558" s="81">
        <f t="shared" si="273"/>
        <v>1</v>
      </c>
      <c r="E558" s="81"/>
      <c r="F558" s="81">
        <f t="shared" ref="F558:F604" si="281">+E558+D558</f>
        <v>1</v>
      </c>
      <c r="G558" s="118">
        <v>2989.29</v>
      </c>
      <c r="H558" s="119">
        <v>15.167999999999999</v>
      </c>
      <c r="I558" s="118">
        <v>76</v>
      </c>
      <c r="J558" s="55">
        <f t="shared" si="274"/>
        <v>0</v>
      </c>
      <c r="K558" s="55">
        <f t="shared" si="275"/>
        <v>0</v>
      </c>
      <c r="L558" s="55">
        <f t="shared" si="276"/>
        <v>0</v>
      </c>
      <c r="M558" s="55">
        <f t="shared" si="277"/>
        <v>0</v>
      </c>
      <c r="N558" s="55">
        <f t="shared" si="278"/>
        <v>1</v>
      </c>
      <c r="O558" s="55">
        <f t="shared" si="279"/>
        <v>0</v>
      </c>
      <c r="P558" s="55">
        <f t="shared" si="280"/>
        <v>1</v>
      </c>
      <c r="Q558" s="55">
        <v>0</v>
      </c>
      <c r="R558" s="55"/>
      <c r="S558" s="52"/>
      <c r="T558" s="53"/>
      <c r="U558" s="53"/>
      <c r="V558" s="38"/>
      <c r="W558" s="74"/>
      <c r="X558" s="87"/>
      <c r="Z558" s="55">
        <v>1</v>
      </c>
      <c r="AA558" s="56"/>
      <c r="AB558" s="57"/>
    </row>
    <row r="559" spans="1:38" ht="30" customHeight="1">
      <c r="A559" s="79"/>
      <c r="B559" s="79">
        <f>IF(C559="","",COUNTA($C$556:$C559))</f>
        <v>4</v>
      </c>
      <c r="C559" s="97" t="s">
        <v>444</v>
      </c>
      <c r="D559" s="81">
        <f t="shared" si="273"/>
        <v>1</v>
      </c>
      <c r="E559" s="81"/>
      <c r="F559" s="81">
        <f t="shared" si="281"/>
        <v>1</v>
      </c>
      <c r="G559" s="118">
        <v>1166.07</v>
      </c>
      <c r="H559" s="119">
        <v>9.907</v>
      </c>
      <c r="I559" s="118">
        <v>53</v>
      </c>
      <c r="J559" s="55">
        <f t="shared" si="274"/>
        <v>0</v>
      </c>
      <c r="K559" s="55">
        <f t="shared" si="275"/>
        <v>0</v>
      </c>
      <c r="L559" s="55">
        <f t="shared" si="276"/>
        <v>1</v>
      </c>
      <c r="M559" s="55">
        <f t="shared" si="277"/>
        <v>0</v>
      </c>
      <c r="N559" s="55">
        <f t="shared" si="278"/>
        <v>0</v>
      </c>
      <c r="O559" s="55">
        <f t="shared" si="279"/>
        <v>0</v>
      </c>
      <c r="P559" s="55">
        <f t="shared" si="280"/>
        <v>1</v>
      </c>
      <c r="Q559" s="55">
        <v>0</v>
      </c>
      <c r="R559" s="55"/>
      <c r="S559" s="52"/>
      <c r="T559" s="53"/>
      <c r="U559" s="53"/>
      <c r="V559" s="38"/>
      <c r="W559" s="74"/>
      <c r="X559" s="87"/>
      <c r="Z559" s="55">
        <v>1</v>
      </c>
      <c r="AA559" s="56"/>
      <c r="AB559" s="57"/>
    </row>
    <row r="560" spans="1:38" ht="30" customHeight="1">
      <c r="A560" s="79"/>
      <c r="B560" s="79">
        <f>IF(C560="","",COUNTA($C$556:$C560))</f>
        <v>5</v>
      </c>
      <c r="C560" s="97" t="s">
        <v>445</v>
      </c>
      <c r="D560" s="81">
        <f t="shared" si="273"/>
        <v>1</v>
      </c>
      <c r="E560" s="81"/>
      <c r="F560" s="81">
        <f t="shared" si="281"/>
        <v>1</v>
      </c>
      <c r="G560" s="118">
        <v>464.28</v>
      </c>
      <c r="H560" s="119">
        <v>7.98</v>
      </c>
      <c r="I560" s="118">
        <v>28</v>
      </c>
      <c r="J560" s="55">
        <f t="shared" si="274"/>
        <v>1</v>
      </c>
      <c r="K560" s="55">
        <f t="shared" si="275"/>
        <v>0</v>
      </c>
      <c r="L560" s="55">
        <f t="shared" si="276"/>
        <v>0</v>
      </c>
      <c r="M560" s="55">
        <f t="shared" si="277"/>
        <v>0</v>
      </c>
      <c r="N560" s="55">
        <f t="shared" si="278"/>
        <v>0</v>
      </c>
      <c r="O560" s="55">
        <f t="shared" si="279"/>
        <v>0</v>
      </c>
      <c r="P560" s="55">
        <f t="shared" si="280"/>
        <v>1</v>
      </c>
      <c r="Q560" s="55">
        <v>0</v>
      </c>
      <c r="R560" s="55"/>
      <c r="S560" s="52"/>
      <c r="T560" s="53" t="s">
        <v>69</v>
      </c>
      <c r="U560" s="53"/>
      <c r="V560" s="38"/>
      <c r="W560" s="74"/>
      <c r="X560" s="87"/>
      <c r="Z560" s="55">
        <v>1</v>
      </c>
      <c r="AA560" s="56"/>
      <c r="AB560" s="57"/>
    </row>
    <row r="561" spans="1:28" ht="30" customHeight="1">
      <c r="A561" s="79"/>
      <c r="B561" s="79">
        <f>IF(C561="","",COUNTA($C$556:$C561))</f>
        <v>6</v>
      </c>
      <c r="C561" s="97" t="s">
        <v>446</v>
      </c>
      <c r="D561" s="81">
        <f t="shared" si="273"/>
        <v>1</v>
      </c>
      <c r="E561" s="81"/>
      <c r="F561" s="81">
        <f t="shared" si="281"/>
        <v>1</v>
      </c>
      <c r="G561" s="118">
        <v>478.58</v>
      </c>
      <c r="H561" s="119">
        <v>2.4750000000000001</v>
      </c>
      <c r="I561" s="118">
        <v>19</v>
      </c>
      <c r="J561" s="55">
        <f t="shared" si="274"/>
        <v>1</v>
      </c>
      <c r="K561" s="55">
        <f t="shared" si="275"/>
        <v>0</v>
      </c>
      <c r="L561" s="55">
        <f t="shared" si="276"/>
        <v>0</v>
      </c>
      <c r="M561" s="55">
        <f t="shared" si="277"/>
        <v>0</v>
      </c>
      <c r="N561" s="55">
        <f t="shared" si="278"/>
        <v>0</v>
      </c>
      <c r="O561" s="55">
        <f t="shared" si="279"/>
        <v>0</v>
      </c>
      <c r="P561" s="55">
        <f t="shared" si="280"/>
        <v>1</v>
      </c>
      <c r="Q561" s="55">
        <v>0</v>
      </c>
      <c r="R561" s="55"/>
      <c r="S561" s="52"/>
      <c r="T561" s="53"/>
      <c r="U561" s="53"/>
      <c r="V561" s="38"/>
      <c r="W561" s="74"/>
      <c r="X561" s="87"/>
      <c r="Z561" s="55">
        <v>1</v>
      </c>
      <c r="AA561" s="56"/>
      <c r="AB561" s="57"/>
    </row>
    <row r="562" spans="1:28" ht="30" customHeight="1">
      <c r="A562" s="79"/>
      <c r="B562" s="79">
        <f>IF(C562="","",COUNTA($C$556:$C562))</f>
        <v>7</v>
      </c>
      <c r="C562" s="97" t="s">
        <v>447</v>
      </c>
      <c r="D562" s="81">
        <f t="shared" si="273"/>
        <v>1</v>
      </c>
      <c r="E562" s="81"/>
      <c r="F562" s="81">
        <f t="shared" si="281"/>
        <v>1</v>
      </c>
      <c r="G562" s="118">
        <v>918.88</v>
      </c>
      <c r="H562" s="119">
        <v>8.4019999999999992</v>
      </c>
      <c r="I562" s="118">
        <v>47</v>
      </c>
      <c r="J562" s="55">
        <f t="shared" si="274"/>
        <v>0</v>
      </c>
      <c r="K562" s="55">
        <f t="shared" si="275"/>
        <v>1</v>
      </c>
      <c r="L562" s="55">
        <f t="shared" si="276"/>
        <v>0</v>
      </c>
      <c r="M562" s="55">
        <f t="shared" si="277"/>
        <v>0</v>
      </c>
      <c r="N562" s="55">
        <f t="shared" si="278"/>
        <v>0</v>
      </c>
      <c r="O562" s="55">
        <f t="shared" si="279"/>
        <v>0</v>
      </c>
      <c r="P562" s="55">
        <f t="shared" si="280"/>
        <v>1</v>
      </c>
      <c r="Q562" s="55">
        <v>0</v>
      </c>
      <c r="R562" s="55"/>
      <c r="S562" s="52"/>
      <c r="T562" s="53"/>
      <c r="U562" s="53"/>
      <c r="V562" s="38"/>
      <c r="W562" s="74"/>
      <c r="X562" s="87"/>
      <c r="Z562" s="55">
        <v>1</v>
      </c>
      <c r="AA562" s="56"/>
      <c r="AB562" s="57"/>
    </row>
    <row r="563" spans="1:28" ht="30" customHeight="1">
      <c r="A563" s="79"/>
      <c r="B563" s="79">
        <f>IF(C563="","",COUNTA($C$556:$C563))</f>
        <v>8</v>
      </c>
      <c r="C563" s="97" t="s">
        <v>448</v>
      </c>
      <c r="D563" s="81">
        <f t="shared" si="273"/>
        <v>1</v>
      </c>
      <c r="E563" s="81"/>
      <c r="F563" s="81">
        <f t="shared" si="281"/>
        <v>1</v>
      </c>
      <c r="G563" s="118">
        <v>720.54</v>
      </c>
      <c r="H563" s="119">
        <v>7.9264999999999999</v>
      </c>
      <c r="I563" s="118">
        <v>40</v>
      </c>
      <c r="J563" s="55">
        <f t="shared" si="274"/>
        <v>0</v>
      </c>
      <c r="K563" s="55">
        <f t="shared" si="275"/>
        <v>1</v>
      </c>
      <c r="L563" s="55">
        <f t="shared" si="276"/>
        <v>0</v>
      </c>
      <c r="M563" s="55">
        <f t="shared" si="277"/>
        <v>0</v>
      </c>
      <c r="N563" s="55">
        <f t="shared" si="278"/>
        <v>0</v>
      </c>
      <c r="O563" s="55">
        <f t="shared" si="279"/>
        <v>0</v>
      </c>
      <c r="P563" s="55">
        <f t="shared" si="280"/>
        <v>1</v>
      </c>
      <c r="Q563" s="55">
        <v>0</v>
      </c>
      <c r="R563" s="55"/>
      <c r="S563" s="52"/>
      <c r="T563" s="53"/>
      <c r="U563" s="53"/>
      <c r="V563" s="38"/>
      <c r="W563" s="74"/>
      <c r="X563" s="87"/>
      <c r="Z563" s="55">
        <v>1</v>
      </c>
      <c r="AA563" s="56"/>
      <c r="AB563" s="57"/>
    </row>
    <row r="564" spans="1:28" ht="30" customHeight="1">
      <c r="A564" s="79"/>
      <c r="B564" s="79">
        <f>IF(C564="","",COUNTA($C$556:$C564))</f>
        <v>9</v>
      </c>
      <c r="C564" s="97" t="s">
        <v>449</v>
      </c>
      <c r="D564" s="81">
        <f t="shared" si="273"/>
        <v>1</v>
      </c>
      <c r="E564" s="81"/>
      <c r="F564" s="81">
        <f t="shared" si="281"/>
        <v>1</v>
      </c>
      <c r="G564" s="118">
        <v>1915.17</v>
      </c>
      <c r="H564" s="119">
        <v>26.085000000000001</v>
      </c>
      <c r="I564" s="118">
        <v>223</v>
      </c>
      <c r="J564" s="55">
        <f t="shared" si="274"/>
        <v>0</v>
      </c>
      <c r="K564" s="55">
        <f t="shared" si="275"/>
        <v>0</v>
      </c>
      <c r="L564" s="55">
        <f t="shared" si="276"/>
        <v>0</v>
      </c>
      <c r="M564" s="55">
        <f t="shared" si="277"/>
        <v>1</v>
      </c>
      <c r="N564" s="55">
        <f t="shared" si="278"/>
        <v>0</v>
      </c>
      <c r="O564" s="55">
        <f t="shared" si="279"/>
        <v>0</v>
      </c>
      <c r="P564" s="55">
        <f t="shared" si="280"/>
        <v>1</v>
      </c>
      <c r="Q564" s="55">
        <v>0</v>
      </c>
      <c r="R564" s="55"/>
      <c r="S564" s="52"/>
      <c r="T564" s="53"/>
      <c r="U564" s="53"/>
      <c r="V564" s="38"/>
      <c r="W564" s="74"/>
      <c r="X564" s="87"/>
      <c r="Z564" s="55">
        <v>1</v>
      </c>
      <c r="AA564" s="56"/>
      <c r="AB564" s="57"/>
    </row>
    <row r="565" spans="1:28" ht="30" customHeight="1">
      <c r="A565" s="79"/>
      <c r="B565" s="79">
        <f>IF(C565="","",COUNTA($C$556:$C565))</f>
        <v>10</v>
      </c>
      <c r="C565" s="97" t="s">
        <v>450</v>
      </c>
      <c r="D565" s="81">
        <f t="shared" si="273"/>
        <v>1</v>
      </c>
      <c r="E565" s="81"/>
      <c r="F565" s="81">
        <f t="shared" si="281"/>
        <v>1</v>
      </c>
      <c r="G565" s="118">
        <v>1397.32</v>
      </c>
      <c r="H565" s="119">
        <v>15.16</v>
      </c>
      <c r="I565" s="118">
        <v>71</v>
      </c>
      <c r="J565" s="55">
        <f t="shared" si="274"/>
        <v>0</v>
      </c>
      <c r="K565" s="55">
        <f t="shared" si="275"/>
        <v>0</v>
      </c>
      <c r="L565" s="55">
        <f t="shared" si="276"/>
        <v>1</v>
      </c>
      <c r="M565" s="55">
        <f t="shared" si="277"/>
        <v>0</v>
      </c>
      <c r="N565" s="55">
        <f t="shared" si="278"/>
        <v>0</v>
      </c>
      <c r="O565" s="55">
        <f t="shared" si="279"/>
        <v>0</v>
      </c>
      <c r="P565" s="55">
        <f t="shared" si="280"/>
        <v>1</v>
      </c>
      <c r="Q565" s="55">
        <v>0</v>
      </c>
      <c r="R565" s="55"/>
      <c r="S565" s="52"/>
      <c r="T565" s="53"/>
      <c r="U565" s="53"/>
      <c r="V565" s="38"/>
      <c r="W565" s="74"/>
      <c r="X565" s="87"/>
      <c r="Z565" s="55">
        <v>1</v>
      </c>
      <c r="AA565" s="56"/>
      <c r="AB565" s="57"/>
    </row>
    <row r="566" spans="1:28" ht="30" customHeight="1">
      <c r="A566" s="79"/>
      <c r="B566" s="79">
        <f>IF(C566="","",COUNTA($C$556:$C566))</f>
        <v>11</v>
      </c>
      <c r="C566" s="97" t="s">
        <v>451</v>
      </c>
      <c r="D566" s="81">
        <f t="shared" si="273"/>
        <v>1</v>
      </c>
      <c r="E566" s="81"/>
      <c r="F566" s="81">
        <f t="shared" si="281"/>
        <v>1</v>
      </c>
      <c r="G566" s="118">
        <v>996.43</v>
      </c>
      <c r="H566" s="119">
        <v>5.92</v>
      </c>
      <c r="I566" s="118">
        <v>32</v>
      </c>
      <c r="J566" s="55">
        <f t="shared" si="274"/>
        <v>0</v>
      </c>
      <c r="K566" s="55">
        <f t="shared" si="275"/>
        <v>1</v>
      </c>
      <c r="L566" s="55">
        <f t="shared" si="276"/>
        <v>0</v>
      </c>
      <c r="M566" s="55">
        <f t="shared" si="277"/>
        <v>0</v>
      </c>
      <c r="N566" s="55">
        <f t="shared" si="278"/>
        <v>0</v>
      </c>
      <c r="O566" s="55">
        <f t="shared" si="279"/>
        <v>0</v>
      </c>
      <c r="P566" s="55">
        <f t="shared" si="280"/>
        <v>1</v>
      </c>
      <c r="Q566" s="55">
        <v>0</v>
      </c>
      <c r="R566" s="55"/>
      <c r="S566" s="52"/>
      <c r="T566" s="53" t="s">
        <v>69</v>
      </c>
      <c r="U566" s="53"/>
      <c r="V566" s="38"/>
      <c r="W566" s="74"/>
      <c r="X566" s="87"/>
      <c r="Z566" s="55">
        <v>1</v>
      </c>
      <c r="AA566" s="56"/>
      <c r="AB566" s="57"/>
    </row>
    <row r="567" spans="1:28" ht="30" customHeight="1">
      <c r="A567" s="79"/>
      <c r="B567" s="79">
        <f>IF(C567="","",COUNTA($C$556:$C567))</f>
        <v>12</v>
      </c>
      <c r="C567" s="97" t="s">
        <v>452</v>
      </c>
      <c r="D567" s="81">
        <f t="shared" si="273"/>
        <v>1</v>
      </c>
      <c r="E567" s="81"/>
      <c r="F567" s="81">
        <f t="shared" si="281"/>
        <v>1</v>
      </c>
      <c r="G567" s="118">
        <v>1524.99</v>
      </c>
      <c r="H567" s="119">
        <v>10.125999999999999</v>
      </c>
      <c r="I567" s="118">
        <v>127</v>
      </c>
      <c r="J567" s="55">
        <f t="shared" si="274"/>
        <v>0</v>
      </c>
      <c r="K567" s="55">
        <f t="shared" si="275"/>
        <v>0</v>
      </c>
      <c r="L567" s="55">
        <f t="shared" si="276"/>
        <v>0</v>
      </c>
      <c r="M567" s="55">
        <f t="shared" si="277"/>
        <v>1</v>
      </c>
      <c r="N567" s="55">
        <f t="shared" si="278"/>
        <v>0</v>
      </c>
      <c r="O567" s="55">
        <f t="shared" si="279"/>
        <v>0</v>
      </c>
      <c r="P567" s="55">
        <f t="shared" si="280"/>
        <v>1</v>
      </c>
      <c r="Q567" s="55">
        <v>0</v>
      </c>
      <c r="R567" s="55"/>
      <c r="S567" s="52"/>
      <c r="T567" s="53"/>
      <c r="U567" s="53"/>
      <c r="V567" s="38"/>
      <c r="W567" s="74"/>
      <c r="X567" s="87"/>
      <c r="Z567" s="55">
        <v>1</v>
      </c>
      <c r="AA567" s="56"/>
      <c r="AB567" s="57"/>
    </row>
    <row r="568" spans="1:28" ht="30" customHeight="1">
      <c r="A568" s="79"/>
      <c r="B568" s="79">
        <f>IF(C568="","",COUNTA($C$556:$C568))</f>
        <v>13</v>
      </c>
      <c r="C568" s="97" t="s">
        <v>453</v>
      </c>
      <c r="D568" s="81">
        <f t="shared" si="273"/>
        <v>1</v>
      </c>
      <c r="E568" s="81"/>
      <c r="F568" s="81">
        <f t="shared" si="281"/>
        <v>1</v>
      </c>
      <c r="G568" s="118">
        <v>1750</v>
      </c>
      <c r="H568" s="119">
        <v>11.837999999999999</v>
      </c>
      <c r="I568" s="118">
        <v>86</v>
      </c>
      <c r="J568" s="55">
        <f t="shared" si="274"/>
        <v>0</v>
      </c>
      <c r="K568" s="55">
        <f t="shared" si="275"/>
        <v>0</v>
      </c>
      <c r="L568" s="55">
        <f t="shared" si="276"/>
        <v>0</v>
      </c>
      <c r="M568" s="55">
        <f t="shared" si="277"/>
        <v>1</v>
      </c>
      <c r="N568" s="55">
        <f t="shared" si="278"/>
        <v>0</v>
      </c>
      <c r="O568" s="55">
        <f t="shared" si="279"/>
        <v>0</v>
      </c>
      <c r="P568" s="55">
        <f t="shared" si="280"/>
        <v>1</v>
      </c>
      <c r="Q568" s="55">
        <v>0</v>
      </c>
      <c r="R568" s="55"/>
      <c r="S568" s="52"/>
      <c r="T568" s="53" t="s">
        <v>69</v>
      </c>
      <c r="U568" s="53"/>
      <c r="V568" s="38"/>
      <c r="W568" s="74"/>
      <c r="X568" s="87"/>
      <c r="Z568" s="55">
        <v>1</v>
      </c>
      <c r="AA568" s="56"/>
      <c r="AB568" s="57"/>
    </row>
    <row r="569" spans="1:28" ht="30" customHeight="1">
      <c r="A569" s="79"/>
      <c r="B569" s="79">
        <f>IF(C569="","",COUNTA($C$556:$C569))</f>
        <v>14</v>
      </c>
      <c r="C569" s="97" t="s">
        <v>454</v>
      </c>
      <c r="D569" s="81">
        <f t="shared" si="273"/>
        <v>1</v>
      </c>
      <c r="E569" s="81"/>
      <c r="F569" s="81">
        <f t="shared" si="281"/>
        <v>1</v>
      </c>
      <c r="G569" s="118">
        <v>1085.0899999999999</v>
      </c>
      <c r="H569" s="119">
        <v>10.048</v>
      </c>
      <c r="I569" s="118">
        <v>62</v>
      </c>
      <c r="J569" s="55">
        <f t="shared" si="274"/>
        <v>0</v>
      </c>
      <c r="K569" s="55">
        <f t="shared" si="275"/>
        <v>0</v>
      </c>
      <c r="L569" s="55">
        <f t="shared" si="276"/>
        <v>1</v>
      </c>
      <c r="M569" s="55">
        <f t="shared" si="277"/>
        <v>0</v>
      </c>
      <c r="N569" s="55">
        <f t="shared" si="278"/>
        <v>0</v>
      </c>
      <c r="O569" s="55">
        <f t="shared" si="279"/>
        <v>0</v>
      </c>
      <c r="P569" s="55">
        <f t="shared" si="280"/>
        <v>1</v>
      </c>
      <c r="Q569" s="55">
        <v>0</v>
      </c>
      <c r="R569" s="55"/>
      <c r="S569" s="52"/>
      <c r="T569" s="53"/>
      <c r="U569" s="53"/>
      <c r="V569" s="38"/>
      <c r="W569" s="74"/>
      <c r="X569" s="87"/>
      <c r="Z569" s="55">
        <v>1</v>
      </c>
      <c r="AA569" s="56"/>
      <c r="AB569" s="57"/>
    </row>
    <row r="570" spans="1:28" ht="30" customHeight="1">
      <c r="A570" s="79"/>
      <c r="B570" s="79">
        <f>IF(C570="","",COUNTA($C$556:$C570))</f>
        <v>15</v>
      </c>
      <c r="C570" s="97" t="s">
        <v>455</v>
      </c>
      <c r="D570" s="81">
        <f t="shared" si="273"/>
        <v>1</v>
      </c>
      <c r="E570" s="81"/>
      <c r="F570" s="81">
        <f t="shared" si="281"/>
        <v>1</v>
      </c>
      <c r="G570" s="118">
        <v>1718.15</v>
      </c>
      <c r="H570" s="119">
        <v>16.75</v>
      </c>
      <c r="I570" s="118">
        <v>76</v>
      </c>
      <c r="J570" s="55">
        <f t="shared" si="274"/>
        <v>0</v>
      </c>
      <c r="K570" s="55">
        <f t="shared" si="275"/>
        <v>0</v>
      </c>
      <c r="L570" s="55">
        <f t="shared" si="276"/>
        <v>0</v>
      </c>
      <c r="M570" s="55">
        <f t="shared" si="277"/>
        <v>1</v>
      </c>
      <c r="N570" s="55">
        <f t="shared" si="278"/>
        <v>0</v>
      </c>
      <c r="O570" s="55">
        <f t="shared" si="279"/>
        <v>0</v>
      </c>
      <c r="P570" s="55">
        <f t="shared" si="280"/>
        <v>1</v>
      </c>
      <c r="Q570" s="55">
        <v>0</v>
      </c>
      <c r="R570" s="55"/>
      <c r="S570" s="52"/>
      <c r="T570" s="53"/>
      <c r="U570" s="53"/>
      <c r="V570" s="38"/>
      <c r="W570" s="74"/>
      <c r="X570" s="87"/>
      <c r="Z570" s="55">
        <v>1</v>
      </c>
      <c r="AA570" s="56"/>
      <c r="AB570" s="57"/>
    </row>
    <row r="571" spans="1:28" ht="30" customHeight="1">
      <c r="A571" s="79"/>
      <c r="B571" s="79">
        <f>IF(C571="","",COUNTA($C$556:$C571))</f>
        <v>16</v>
      </c>
      <c r="C571" s="97" t="s">
        <v>456</v>
      </c>
      <c r="D571" s="81">
        <f t="shared" si="273"/>
        <v>1</v>
      </c>
      <c r="E571" s="81"/>
      <c r="F571" s="81">
        <f t="shared" si="281"/>
        <v>1</v>
      </c>
      <c r="G571" s="118">
        <v>1272.32</v>
      </c>
      <c r="H571" s="119">
        <v>3.7410000000000001</v>
      </c>
      <c r="I571" s="118">
        <v>38</v>
      </c>
      <c r="J571" s="55">
        <f t="shared" si="274"/>
        <v>0</v>
      </c>
      <c r="K571" s="55">
        <f t="shared" si="275"/>
        <v>0</v>
      </c>
      <c r="L571" s="55">
        <f t="shared" si="276"/>
        <v>1</v>
      </c>
      <c r="M571" s="55">
        <f t="shared" si="277"/>
        <v>0</v>
      </c>
      <c r="N571" s="55">
        <f t="shared" si="278"/>
        <v>0</v>
      </c>
      <c r="O571" s="55">
        <f t="shared" si="279"/>
        <v>0</v>
      </c>
      <c r="P571" s="55">
        <f t="shared" si="280"/>
        <v>1</v>
      </c>
      <c r="Q571" s="55">
        <v>0</v>
      </c>
      <c r="R571" s="55"/>
      <c r="S571" s="52"/>
      <c r="T571" s="53"/>
      <c r="U571" s="53"/>
      <c r="V571" s="38"/>
      <c r="W571" s="74"/>
      <c r="X571" s="87"/>
      <c r="Z571" s="55">
        <v>1</v>
      </c>
      <c r="AA571" s="56"/>
      <c r="AB571" s="57"/>
    </row>
    <row r="572" spans="1:28" ht="30" customHeight="1">
      <c r="A572" s="79"/>
      <c r="B572" s="79">
        <f>IF(C572="","",COUNTA($C$556:$C572))</f>
        <v>17</v>
      </c>
      <c r="C572" s="97" t="s">
        <v>457</v>
      </c>
      <c r="D572" s="81">
        <f t="shared" si="273"/>
        <v>1</v>
      </c>
      <c r="E572" s="81"/>
      <c r="F572" s="81">
        <f t="shared" si="281"/>
        <v>1</v>
      </c>
      <c r="G572" s="118">
        <v>1683.04</v>
      </c>
      <c r="H572" s="119">
        <v>9.98</v>
      </c>
      <c r="I572" s="118">
        <v>88</v>
      </c>
      <c r="J572" s="55">
        <f t="shared" si="274"/>
        <v>0</v>
      </c>
      <c r="K572" s="55">
        <f t="shared" si="275"/>
        <v>0</v>
      </c>
      <c r="L572" s="55">
        <f t="shared" si="276"/>
        <v>0</v>
      </c>
      <c r="M572" s="55">
        <f t="shared" si="277"/>
        <v>1</v>
      </c>
      <c r="N572" s="55">
        <f t="shared" si="278"/>
        <v>0</v>
      </c>
      <c r="O572" s="55">
        <f t="shared" si="279"/>
        <v>0</v>
      </c>
      <c r="P572" s="55">
        <f t="shared" si="280"/>
        <v>1</v>
      </c>
      <c r="Q572" s="55">
        <v>0</v>
      </c>
      <c r="R572" s="55"/>
      <c r="S572" s="52"/>
      <c r="T572" s="53" t="s">
        <v>69</v>
      </c>
      <c r="U572" s="53"/>
      <c r="V572" s="38"/>
      <c r="W572" s="74"/>
      <c r="X572" s="87"/>
      <c r="Z572" s="55">
        <v>1</v>
      </c>
      <c r="AA572" s="56"/>
      <c r="AB572" s="57"/>
    </row>
    <row r="573" spans="1:28" ht="30" customHeight="1">
      <c r="A573" s="79"/>
      <c r="B573" s="79">
        <f>IF(C573="","",COUNTA($C$556:$C573))</f>
        <v>18</v>
      </c>
      <c r="C573" s="97" t="s">
        <v>458</v>
      </c>
      <c r="D573" s="81">
        <f t="shared" si="273"/>
        <v>1</v>
      </c>
      <c r="E573" s="81"/>
      <c r="F573" s="81">
        <f t="shared" si="281"/>
        <v>1</v>
      </c>
      <c r="G573" s="118">
        <v>528.6</v>
      </c>
      <c r="H573" s="119">
        <v>2.04</v>
      </c>
      <c r="I573" s="118">
        <v>32</v>
      </c>
      <c r="J573" s="55">
        <f t="shared" si="274"/>
        <v>0</v>
      </c>
      <c r="K573" s="55">
        <f t="shared" si="275"/>
        <v>1</v>
      </c>
      <c r="L573" s="55">
        <f t="shared" si="276"/>
        <v>0</v>
      </c>
      <c r="M573" s="55">
        <f t="shared" si="277"/>
        <v>0</v>
      </c>
      <c r="N573" s="55">
        <f t="shared" si="278"/>
        <v>0</v>
      </c>
      <c r="O573" s="55">
        <f t="shared" si="279"/>
        <v>0</v>
      </c>
      <c r="P573" s="55">
        <f t="shared" si="280"/>
        <v>1</v>
      </c>
      <c r="Q573" s="55">
        <v>0</v>
      </c>
      <c r="R573" s="55"/>
      <c r="S573" s="52"/>
      <c r="T573" s="53"/>
      <c r="U573" s="53"/>
      <c r="V573" s="38"/>
      <c r="W573" s="74"/>
      <c r="X573" s="87"/>
      <c r="Z573" s="55">
        <v>1</v>
      </c>
      <c r="AA573" s="56"/>
      <c r="AB573" s="57"/>
    </row>
    <row r="574" spans="1:28" ht="30" customHeight="1">
      <c r="A574" s="79"/>
      <c r="B574" s="79">
        <f>IF(C574="","",COUNTA($C$556:$C574))</f>
        <v>19</v>
      </c>
      <c r="C574" s="97" t="s">
        <v>459</v>
      </c>
      <c r="D574" s="81">
        <f t="shared" si="273"/>
        <v>1</v>
      </c>
      <c r="E574" s="81"/>
      <c r="F574" s="81">
        <f t="shared" si="281"/>
        <v>1</v>
      </c>
      <c r="G574" s="118">
        <v>2404.17</v>
      </c>
      <c r="H574" s="119">
        <v>19.073</v>
      </c>
      <c r="I574" s="118">
        <v>74</v>
      </c>
      <c r="J574" s="55">
        <f t="shared" si="274"/>
        <v>0</v>
      </c>
      <c r="K574" s="55">
        <f t="shared" si="275"/>
        <v>0</v>
      </c>
      <c r="L574" s="55">
        <f t="shared" si="276"/>
        <v>0</v>
      </c>
      <c r="M574" s="55">
        <f t="shared" si="277"/>
        <v>0</v>
      </c>
      <c r="N574" s="55">
        <f t="shared" si="278"/>
        <v>1</v>
      </c>
      <c r="O574" s="55">
        <f t="shared" si="279"/>
        <v>0</v>
      </c>
      <c r="P574" s="55">
        <f t="shared" si="280"/>
        <v>1</v>
      </c>
      <c r="Q574" s="55">
        <v>0</v>
      </c>
      <c r="R574" s="55"/>
      <c r="S574" s="52"/>
      <c r="T574" s="53" t="s">
        <v>69</v>
      </c>
      <c r="U574" s="53"/>
      <c r="V574" s="38"/>
      <c r="W574" s="74"/>
      <c r="X574" s="87"/>
      <c r="Z574" s="55">
        <v>1</v>
      </c>
      <c r="AA574" s="56"/>
      <c r="AB574" s="57"/>
    </row>
    <row r="575" spans="1:28" ht="30" customHeight="1">
      <c r="A575" s="79"/>
      <c r="B575" s="79">
        <f>IF(C575="","",COUNTA($C$556:$C575))</f>
        <v>20</v>
      </c>
      <c r="C575" s="97" t="s">
        <v>460</v>
      </c>
      <c r="D575" s="81">
        <f t="shared" si="273"/>
        <v>1</v>
      </c>
      <c r="E575" s="81"/>
      <c r="F575" s="81">
        <f t="shared" si="281"/>
        <v>1</v>
      </c>
      <c r="G575" s="118">
        <v>643.6</v>
      </c>
      <c r="H575" s="119">
        <v>3.82</v>
      </c>
      <c r="I575" s="118">
        <v>21</v>
      </c>
      <c r="J575" s="55">
        <f t="shared" si="274"/>
        <v>0</v>
      </c>
      <c r="K575" s="55">
        <f t="shared" si="275"/>
        <v>1</v>
      </c>
      <c r="L575" s="55">
        <f t="shared" si="276"/>
        <v>0</v>
      </c>
      <c r="M575" s="55">
        <f t="shared" si="277"/>
        <v>0</v>
      </c>
      <c r="N575" s="55">
        <f t="shared" si="278"/>
        <v>0</v>
      </c>
      <c r="O575" s="55">
        <f t="shared" si="279"/>
        <v>0</v>
      </c>
      <c r="P575" s="55">
        <f t="shared" si="280"/>
        <v>1</v>
      </c>
      <c r="Q575" s="55">
        <v>0</v>
      </c>
      <c r="R575" s="55"/>
      <c r="S575" s="52"/>
      <c r="T575" s="53"/>
      <c r="U575" s="53"/>
      <c r="V575" s="38"/>
      <c r="W575" s="74"/>
      <c r="X575" s="87"/>
      <c r="Z575" s="55">
        <v>1</v>
      </c>
      <c r="AA575" s="56"/>
      <c r="AB575" s="57"/>
    </row>
    <row r="576" spans="1:28" ht="30" customHeight="1">
      <c r="A576" s="79"/>
      <c r="B576" s="79">
        <f>IF(C576="","",COUNTA($C$556:$C576))</f>
        <v>21</v>
      </c>
      <c r="C576" s="97" t="s">
        <v>461</v>
      </c>
      <c r="D576" s="81">
        <f t="shared" si="273"/>
        <v>1</v>
      </c>
      <c r="E576" s="81"/>
      <c r="F576" s="81">
        <f t="shared" si="281"/>
        <v>1</v>
      </c>
      <c r="G576" s="118">
        <v>1729.14</v>
      </c>
      <c r="H576" s="119">
        <v>12.848000000000001</v>
      </c>
      <c r="I576" s="118">
        <v>64</v>
      </c>
      <c r="J576" s="55">
        <f t="shared" si="274"/>
        <v>0</v>
      </c>
      <c r="K576" s="55">
        <f t="shared" si="275"/>
        <v>0</v>
      </c>
      <c r="L576" s="55">
        <f t="shared" si="276"/>
        <v>0</v>
      </c>
      <c r="M576" s="55">
        <f t="shared" si="277"/>
        <v>1</v>
      </c>
      <c r="N576" s="55">
        <f t="shared" si="278"/>
        <v>0</v>
      </c>
      <c r="O576" s="55">
        <f t="shared" si="279"/>
        <v>0</v>
      </c>
      <c r="P576" s="55">
        <f t="shared" si="280"/>
        <v>1</v>
      </c>
      <c r="Q576" s="55">
        <v>0</v>
      </c>
      <c r="R576" s="55"/>
      <c r="S576" s="52"/>
      <c r="T576" s="53"/>
      <c r="U576" s="53"/>
      <c r="V576" s="38"/>
      <c r="W576" s="74"/>
      <c r="X576" s="87"/>
      <c r="Z576" s="55">
        <v>1</v>
      </c>
      <c r="AA576" s="56"/>
      <c r="AB576" s="57"/>
    </row>
    <row r="577" spans="1:31" ht="30" customHeight="1">
      <c r="A577" s="79"/>
      <c r="B577" s="79">
        <f>IF(C577="","",COUNTA($C$556:$C577))</f>
        <v>22</v>
      </c>
      <c r="C577" s="97" t="s">
        <v>462</v>
      </c>
      <c r="D577" s="81">
        <f t="shared" si="273"/>
        <v>1</v>
      </c>
      <c r="E577" s="81"/>
      <c r="F577" s="81">
        <f t="shared" si="281"/>
        <v>1</v>
      </c>
      <c r="G577" s="118">
        <v>2170.12</v>
      </c>
      <c r="H577" s="119">
        <v>11.3</v>
      </c>
      <c r="I577" s="118">
        <v>60</v>
      </c>
      <c r="J577" s="55">
        <f t="shared" si="274"/>
        <v>0</v>
      </c>
      <c r="K577" s="55">
        <f t="shared" si="275"/>
        <v>0</v>
      </c>
      <c r="L577" s="55">
        <f t="shared" si="276"/>
        <v>0</v>
      </c>
      <c r="M577" s="55">
        <f t="shared" si="277"/>
        <v>0</v>
      </c>
      <c r="N577" s="55">
        <f t="shared" si="278"/>
        <v>1</v>
      </c>
      <c r="O577" s="55">
        <f t="shared" si="279"/>
        <v>0</v>
      </c>
      <c r="P577" s="55">
        <f t="shared" si="280"/>
        <v>1</v>
      </c>
      <c r="Q577" s="55">
        <v>0</v>
      </c>
      <c r="R577" s="55"/>
      <c r="S577" s="52"/>
      <c r="T577" s="53"/>
      <c r="U577" s="53"/>
      <c r="V577" s="38"/>
      <c r="W577" s="74"/>
      <c r="X577" s="87"/>
      <c r="Z577" s="55">
        <v>1</v>
      </c>
      <c r="AA577" s="56"/>
      <c r="AB577" s="57"/>
    </row>
    <row r="578" spans="1:31" ht="30" customHeight="1">
      <c r="A578" s="79"/>
      <c r="B578" s="79">
        <f>IF(C578="","",COUNTA($C$556:$C578))</f>
        <v>23</v>
      </c>
      <c r="C578" s="97" t="s">
        <v>463</v>
      </c>
      <c r="D578" s="81">
        <f t="shared" si="273"/>
        <v>1</v>
      </c>
      <c r="E578" s="81"/>
      <c r="F578" s="81">
        <f t="shared" si="281"/>
        <v>1</v>
      </c>
      <c r="G578" s="118">
        <v>3204.88</v>
      </c>
      <c r="H578" s="119">
        <v>15.88</v>
      </c>
      <c r="I578" s="118">
        <v>86</v>
      </c>
      <c r="J578" s="55">
        <f t="shared" si="274"/>
        <v>0</v>
      </c>
      <c r="K578" s="55">
        <f t="shared" si="275"/>
        <v>0</v>
      </c>
      <c r="L578" s="55">
        <f t="shared" si="276"/>
        <v>0</v>
      </c>
      <c r="M578" s="55">
        <f t="shared" si="277"/>
        <v>0</v>
      </c>
      <c r="N578" s="55">
        <f t="shared" si="278"/>
        <v>0</v>
      </c>
      <c r="O578" s="55">
        <f t="shared" si="279"/>
        <v>1</v>
      </c>
      <c r="P578" s="55">
        <f t="shared" si="280"/>
        <v>1</v>
      </c>
      <c r="Q578" s="55">
        <v>0</v>
      </c>
      <c r="R578" s="55"/>
      <c r="S578" s="52"/>
      <c r="T578" s="53"/>
      <c r="U578" s="53"/>
      <c r="V578" s="38"/>
      <c r="W578" s="74"/>
      <c r="X578" s="87"/>
      <c r="Z578" s="55">
        <v>1</v>
      </c>
      <c r="AA578" s="56"/>
      <c r="AB578" s="57"/>
    </row>
    <row r="579" spans="1:31" ht="30" customHeight="1">
      <c r="A579" s="69"/>
      <c r="B579" s="69" t="s">
        <v>60</v>
      </c>
      <c r="C579" s="73" t="s">
        <v>44</v>
      </c>
      <c r="D579" s="74"/>
      <c r="E579" s="74"/>
      <c r="F579" s="81">
        <f t="shared" si="281"/>
        <v>0</v>
      </c>
      <c r="G579" s="75"/>
      <c r="H579" s="76"/>
      <c r="I579" s="75"/>
      <c r="J579" s="75"/>
      <c r="K579" s="75"/>
      <c r="L579" s="75"/>
      <c r="M579" s="75"/>
      <c r="N579" s="75"/>
      <c r="O579" s="75"/>
      <c r="P579" s="75"/>
      <c r="Q579" s="75"/>
      <c r="R579" s="75"/>
      <c r="S579" s="75"/>
      <c r="T579" s="74"/>
      <c r="U579" s="74"/>
      <c r="V579" s="74"/>
      <c r="W579" s="77"/>
      <c r="X579" s="74"/>
      <c r="Z579" s="75">
        <f>SUM(Z580:Z590)</f>
        <v>0</v>
      </c>
      <c r="AA579" s="78">
        <f>SUM(AA580:AA590)</f>
        <v>11</v>
      </c>
      <c r="AB579" s="57"/>
      <c r="AC579" s="120"/>
      <c r="AD579" s="121"/>
      <c r="AE579" s="120"/>
    </row>
    <row r="580" spans="1:31" ht="30" customHeight="1">
      <c r="A580" s="79"/>
      <c r="B580" s="79">
        <f>IF(C580="","",COUNTA($C$580:$C580))</f>
        <v>1</v>
      </c>
      <c r="C580" s="134" t="s">
        <v>464</v>
      </c>
      <c r="D580" s="81">
        <f t="shared" ref="D580:D590" si="282">IF(C580&lt;&gt;"", 1, "")</f>
        <v>1</v>
      </c>
      <c r="E580" s="81"/>
      <c r="F580" s="81">
        <f t="shared" si="281"/>
        <v>1</v>
      </c>
      <c r="G580" s="118">
        <v>3677.57</v>
      </c>
      <c r="H580" s="119">
        <v>15.253</v>
      </c>
      <c r="I580" s="118">
        <v>152</v>
      </c>
      <c r="J580" s="55">
        <f>IF(AND(0&lt;$G580, G580&lt;=500),1,0)</f>
        <v>0</v>
      </c>
      <c r="K580" s="55">
        <f t="shared" ref="K580:K590" si="283">IF(AND($G580&gt;=500,$G580&lt;1000),1,0)</f>
        <v>0</v>
      </c>
      <c r="L580" s="55">
        <f t="shared" ref="L580:L590" si="284">IF(AND($G580&gt;=1000,$G580&lt;1500),1,0)</f>
        <v>0</v>
      </c>
      <c r="M580" s="55">
        <f t="shared" ref="M580:M590" si="285">IF(AND($G580&gt;=1500,$G580&lt;2000),1,0)</f>
        <v>0</v>
      </c>
      <c r="N580" s="55">
        <f t="shared" ref="N580:N590" si="286">IF(AND($G580&gt;=2000,$G580&lt;3000),1,0)</f>
        <v>0</v>
      </c>
      <c r="O580" s="55">
        <f t="shared" ref="O580:O590" si="287">IF($G580&gt;=3000,1,0)</f>
        <v>1</v>
      </c>
      <c r="P580" s="55">
        <f t="shared" ref="P580:P590" si="288">+D580</f>
        <v>1</v>
      </c>
      <c r="Q580" s="55"/>
      <c r="R580" s="55"/>
      <c r="S580" s="55"/>
      <c r="T580" s="85"/>
      <c r="U580" s="85"/>
      <c r="V580" s="38"/>
      <c r="W580" s="74"/>
      <c r="X580" s="86" t="s">
        <v>59</v>
      </c>
      <c r="Z580" s="55"/>
      <c r="AA580" s="56">
        <v>1</v>
      </c>
      <c r="AB580" s="57"/>
    </row>
    <row r="581" spans="1:31" ht="30" customHeight="1">
      <c r="A581" s="79"/>
      <c r="B581" s="79">
        <f>IF(C581="","",COUNTA($C$580:$C581))</f>
        <v>2</v>
      </c>
      <c r="C581" s="97" t="s">
        <v>465</v>
      </c>
      <c r="D581" s="81">
        <f t="shared" si="282"/>
        <v>1</v>
      </c>
      <c r="E581" s="81"/>
      <c r="F581" s="81">
        <f t="shared" si="281"/>
        <v>1</v>
      </c>
      <c r="G581" s="118">
        <v>1228.69</v>
      </c>
      <c r="H581" s="119">
        <v>6.415</v>
      </c>
      <c r="I581" s="118">
        <v>64</v>
      </c>
      <c r="J581" s="55">
        <f t="shared" ref="J581:J590" si="289">IF(AND(0&lt;$G581, G581&lt;=500),1,0)</f>
        <v>0</v>
      </c>
      <c r="K581" s="55">
        <f t="shared" si="283"/>
        <v>0</v>
      </c>
      <c r="L581" s="55">
        <f t="shared" si="284"/>
        <v>1</v>
      </c>
      <c r="M581" s="55">
        <f t="shared" si="285"/>
        <v>0</v>
      </c>
      <c r="N581" s="55">
        <f t="shared" si="286"/>
        <v>0</v>
      </c>
      <c r="O581" s="55">
        <f t="shared" si="287"/>
        <v>0</v>
      </c>
      <c r="P581" s="55">
        <f t="shared" si="288"/>
        <v>1</v>
      </c>
      <c r="Q581" s="55"/>
      <c r="R581" s="55"/>
      <c r="S581" s="52"/>
      <c r="T581" s="53"/>
      <c r="U581" s="53"/>
      <c r="V581" s="38"/>
      <c r="W581" s="29"/>
      <c r="X581" s="18"/>
      <c r="Z581" s="55"/>
      <c r="AA581" s="56">
        <v>1</v>
      </c>
      <c r="AB581" s="57"/>
    </row>
    <row r="582" spans="1:31" ht="30" customHeight="1">
      <c r="A582" s="79"/>
      <c r="B582" s="79">
        <f>IF(C582="","",COUNTA($C$580:$C582))</f>
        <v>3</v>
      </c>
      <c r="C582" s="97" t="s">
        <v>466</v>
      </c>
      <c r="D582" s="81">
        <f t="shared" si="282"/>
        <v>1</v>
      </c>
      <c r="E582" s="81"/>
      <c r="F582" s="81">
        <f t="shared" si="281"/>
        <v>1</v>
      </c>
      <c r="G582" s="118">
        <v>2911.97</v>
      </c>
      <c r="H582" s="119">
        <v>15.225</v>
      </c>
      <c r="I582" s="118">
        <v>138</v>
      </c>
      <c r="J582" s="55">
        <f t="shared" si="289"/>
        <v>0</v>
      </c>
      <c r="K582" s="55">
        <f t="shared" si="283"/>
        <v>0</v>
      </c>
      <c r="L582" s="55">
        <f t="shared" si="284"/>
        <v>0</v>
      </c>
      <c r="M582" s="55">
        <f t="shared" si="285"/>
        <v>0</v>
      </c>
      <c r="N582" s="55">
        <f t="shared" si="286"/>
        <v>1</v>
      </c>
      <c r="O582" s="55">
        <f t="shared" si="287"/>
        <v>0</v>
      </c>
      <c r="P582" s="55">
        <f t="shared" si="288"/>
        <v>1</v>
      </c>
      <c r="Q582" s="55"/>
      <c r="R582" s="55"/>
      <c r="S582" s="52"/>
      <c r="T582" s="53"/>
      <c r="U582" s="53"/>
      <c r="V582" s="38"/>
      <c r="W582" s="29"/>
      <c r="X582" s="18"/>
      <c r="Z582" s="55"/>
      <c r="AA582" s="56">
        <v>1</v>
      </c>
      <c r="AB582" s="57"/>
    </row>
    <row r="583" spans="1:31" ht="30" customHeight="1">
      <c r="A583" s="79"/>
      <c r="B583" s="79">
        <f>IF(C583="","",COUNTA($C$580:$C583))</f>
        <v>4</v>
      </c>
      <c r="C583" s="97" t="s">
        <v>467</v>
      </c>
      <c r="D583" s="81">
        <f t="shared" si="282"/>
        <v>1</v>
      </c>
      <c r="E583" s="81"/>
      <c r="F583" s="81">
        <f t="shared" si="281"/>
        <v>1</v>
      </c>
      <c r="G583" s="118">
        <v>3272.97</v>
      </c>
      <c r="H583" s="119">
        <v>19.420000000000002</v>
      </c>
      <c r="I583" s="118">
        <v>154</v>
      </c>
      <c r="J583" s="55">
        <f t="shared" si="289"/>
        <v>0</v>
      </c>
      <c r="K583" s="55">
        <f t="shared" si="283"/>
        <v>0</v>
      </c>
      <c r="L583" s="55">
        <f t="shared" si="284"/>
        <v>0</v>
      </c>
      <c r="M583" s="55">
        <f t="shared" si="285"/>
        <v>0</v>
      </c>
      <c r="N583" s="55">
        <f t="shared" si="286"/>
        <v>0</v>
      </c>
      <c r="O583" s="55">
        <f t="shared" si="287"/>
        <v>1</v>
      </c>
      <c r="P583" s="55">
        <f t="shared" si="288"/>
        <v>1</v>
      </c>
      <c r="Q583" s="55"/>
      <c r="R583" s="55"/>
      <c r="S583" s="52"/>
      <c r="T583" s="53"/>
      <c r="U583" s="53"/>
      <c r="V583" s="38"/>
      <c r="W583" s="29"/>
      <c r="X583" s="18"/>
      <c r="Z583" s="55"/>
      <c r="AA583" s="56">
        <v>1</v>
      </c>
      <c r="AB583" s="57"/>
    </row>
    <row r="584" spans="1:31" ht="30" customHeight="1">
      <c r="A584" s="79"/>
      <c r="B584" s="79">
        <f>IF(C584="","",COUNTA($C$580:$C584))</f>
        <v>5</v>
      </c>
      <c r="C584" s="97" t="s">
        <v>468</v>
      </c>
      <c r="D584" s="81">
        <f t="shared" si="282"/>
        <v>1</v>
      </c>
      <c r="E584" s="81"/>
      <c r="F584" s="81">
        <f t="shared" si="281"/>
        <v>1</v>
      </c>
      <c r="G584" s="118">
        <v>4670.21</v>
      </c>
      <c r="H584" s="119">
        <v>13.602</v>
      </c>
      <c r="I584" s="118">
        <v>177</v>
      </c>
      <c r="J584" s="55">
        <f t="shared" si="289"/>
        <v>0</v>
      </c>
      <c r="K584" s="55">
        <f t="shared" si="283"/>
        <v>0</v>
      </c>
      <c r="L584" s="55">
        <f t="shared" si="284"/>
        <v>0</v>
      </c>
      <c r="M584" s="55">
        <f t="shared" si="285"/>
        <v>0</v>
      </c>
      <c r="N584" s="55">
        <f t="shared" si="286"/>
        <v>0</v>
      </c>
      <c r="O584" s="55">
        <f t="shared" si="287"/>
        <v>1</v>
      </c>
      <c r="P584" s="55">
        <f t="shared" si="288"/>
        <v>1</v>
      </c>
      <c r="Q584" s="55"/>
      <c r="R584" s="55"/>
      <c r="S584" s="52"/>
      <c r="T584" s="53"/>
      <c r="U584" s="53"/>
      <c r="V584" s="38"/>
      <c r="W584" s="29"/>
      <c r="X584" s="18"/>
      <c r="Z584" s="55"/>
      <c r="AA584" s="56">
        <v>1</v>
      </c>
      <c r="AB584" s="57"/>
    </row>
    <row r="585" spans="1:31" ht="30" customHeight="1">
      <c r="A585" s="79"/>
      <c r="B585" s="79">
        <f>IF(C585="","",COUNTA($C$580:$C585))</f>
        <v>6</v>
      </c>
      <c r="C585" s="97" t="s">
        <v>469</v>
      </c>
      <c r="D585" s="81">
        <f t="shared" si="282"/>
        <v>1</v>
      </c>
      <c r="E585" s="81"/>
      <c r="F585" s="81">
        <f t="shared" si="281"/>
        <v>1</v>
      </c>
      <c r="G585" s="118">
        <v>2543.4899999999998</v>
      </c>
      <c r="H585" s="119">
        <v>7.94</v>
      </c>
      <c r="I585" s="118">
        <v>90</v>
      </c>
      <c r="J585" s="55">
        <f t="shared" si="289"/>
        <v>0</v>
      </c>
      <c r="K585" s="55">
        <f t="shared" si="283"/>
        <v>0</v>
      </c>
      <c r="L585" s="55">
        <f t="shared" si="284"/>
        <v>0</v>
      </c>
      <c r="M585" s="55">
        <f t="shared" si="285"/>
        <v>0</v>
      </c>
      <c r="N585" s="55">
        <f t="shared" si="286"/>
        <v>1</v>
      </c>
      <c r="O585" s="55">
        <f t="shared" si="287"/>
        <v>0</v>
      </c>
      <c r="P585" s="55">
        <f t="shared" si="288"/>
        <v>1</v>
      </c>
      <c r="Q585" s="55"/>
      <c r="R585" s="55"/>
      <c r="S585" s="52"/>
      <c r="T585" s="53"/>
      <c r="U585" s="53"/>
      <c r="V585" s="38"/>
      <c r="W585" s="29"/>
      <c r="X585" s="18"/>
      <c r="Z585" s="55"/>
      <c r="AA585" s="56">
        <v>1</v>
      </c>
      <c r="AB585" s="57"/>
    </row>
    <row r="586" spans="1:31" ht="30" customHeight="1">
      <c r="A586" s="79"/>
      <c r="B586" s="79">
        <f>IF(C586="","",COUNTA($C$580:$C586))</f>
        <v>7</v>
      </c>
      <c r="C586" s="97" t="s">
        <v>470</v>
      </c>
      <c r="D586" s="81">
        <f t="shared" si="282"/>
        <v>1</v>
      </c>
      <c r="E586" s="81"/>
      <c r="F586" s="81">
        <f t="shared" si="281"/>
        <v>1</v>
      </c>
      <c r="G586" s="118">
        <v>3885.72</v>
      </c>
      <c r="H586" s="119">
        <v>10.165000000000001</v>
      </c>
      <c r="I586" s="118">
        <v>127</v>
      </c>
      <c r="J586" s="55">
        <f t="shared" si="289"/>
        <v>0</v>
      </c>
      <c r="K586" s="55">
        <f t="shared" si="283"/>
        <v>0</v>
      </c>
      <c r="L586" s="55">
        <f t="shared" si="284"/>
        <v>0</v>
      </c>
      <c r="M586" s="55">
        <f t="shared" si="285"/>
        <v>0</v>
      </c>
      <c r="N586" s="55">
        <f t="shared" si="286"/>
        <v>0</v>
      </c>
      <c r="O586" s="55">
        <f t="shared" si="287"/>
        <v>1</v>
      </c>
      <c r="P586" s="55">
        <f t="shared" si="288"/>
        <v>1</v>
      </c>
      <c r="Q586" s="55"/>
      <c r="R586" s="55"/>
      <c r="S586" s="52"/>
      <c r="T586" s="53"/>
      <c r="U586" s="53"/>
      <c r="V586" s="38"/>
      <c r="W586" s="29"/>
      <c r="X586" s="18"/>
      <c r="Z586" s="55"/>
      <c r="AA586" s="56">
        <v>1</v>
      </c>
      <c r="AB586" s="57"/>
    </row>
    <row r="587" spans="1:31" ht="30" customHeight="1">
      <c r="A587" s="79"/>
      <c r="B587" s="79">
        <f>IF(C587="","",COUNTA($C$580:$C587))</f>
        <v>8</v>
      </c>
      <c r="C587" s="97" t="s">
        <v>471</v>
      </c>
      <c r="D587" s="81">
        <f t="shared" si="282"/>
        <v>1</v>
      </c>
      <c r="E587" s="81"/>
      <c r="F587" s="81">
        <f t="shared" si="281"/>
        <v>1</v>
      </c>
      <c r="G587" s="118">
        <v>1425.04</v>
      </c>
      <c r="H587" s="119">
        <v>4.4959999999999996</v>
      </c>
      <c r="I587" s="118">
        <v>50</v>
      </c>
      <c r="J587" s="55">
        <f t="shared" si="289"/>
        <v>0</v>
      </c>
      <c r="K587" s="55">
        <f t="shared" si="283"/>
        <v>0</v>
      </c>
      <c r="L587" s="55">
        <f t="shared" si="284"/>
        <v>1</v>
      </c>
      <c r="M587" s="55">
        <f t="shared" si="285"/>
        <v>0</v>
      </c>
      <c r="N587" s="55">
        <f t="shared" si="286"/>
        <v>0</v>
      </c>
      <c r="O587" s="55">
        <f t="shared" si="287"/>
        <v>0</v>
      </c>
      <c r="P587" s="55">
        <f t="shared" si="288"/>
        <v>1</v>
      </c>
      <c r="Q587" s="55"/>
      <c r="R587" s="55"/>
      <c r="S587" s="52"/>
      <c r="T587" s="53"/>
      <c r="U587" s="53"/>
      <c r="V587" s="38"/>
      <c r="W587" s="29"/>
      <c r="X587" s="18"/>
      <c r="Z587" s="55"/>
      <c r="AA587" s="56">
        <v>1</v>
      </c>
      <c r="AB587" s="57"/>
    </row>
    <row r="588" spans="1:31" ht="30" customHeight="1">
      <c r="A588" s="79"/>
      <c r="B588" s="79">
        <f>IF(C588="","",COUNTA($C$580:$C588))</f>
        <v>9</v>
      </c>
      <c r="C588" s="97" t="s">
        <v>472</v>
      </c>
      <c r="D588" s="81">
        <f t="shared" si="282"/>
        <v>1</v>
      </c>
      <c r="E588" s="81"/>
      <c r="F588" s="81">
        <f t="shared" si="281"/>
        <v>1</v>
      </c>
      <c r="G588" s="118">
        <v>5523.69</v>
      </c>
      <c r="H588" s="119">
        <v>17.488</v>
      </c>
      <c r="I588" s="118">
        <v>184</v>
      </c>
      <c r="J588" s="55">
        <f t="shared" si="289"/>
        <v>0</v>
      </c>
      <c r="K588" s="55">
        <f t="shared" si="283"/>
        <v>0</v>
      </c>
      <c r="L588" s="55">
        <f t="shared" si="284"/>
        <v>0</v>
      </c>
      <c r="M588" s="55">
        <f t="shared" si="285"/>
        <v>0</v>
      </c>
      <c r="N588" s="55">
        <f t="shared" si="286"/>
        <v>0</v>
      </c>
      <c r="O588" s="55">
        <f t="shared" si="287"/>
        <v>1</v>
      </c>
      <c r="P588" s="55">
        <f t="shared" si="288"/>
        <v>1</v>
      </c>
      <c r="Q588" s="55"/>
      <c r="R588" s="55"/>
      <c r="S588" s="52"/>
      <c r="T588" s="53"/>
      <c r="U588" s="53"/>
      <c r="V588" s="38"/>
      <c r="W588" s="29"/>
      <c r="X588" s="18"/>
      <c r="Z588" s="55"/>
      <c r="AA588" s="56">
        <v>1</v>
      </c>
      <c r="AB588" s="57"/>
    </row>
    <row r="589" spans="1:31" ht="30" customHeight="1">
      <c r="A589" s="79"/>
      <c r="B589" s="79">
        <f>IF(C589="","",COUNTA($C$580:$C589))</f>
        <v>10</v>
      </c>
      <c r="C589" s="97" t="s">
        <v>473</v>
      </c>
      <c r="D589" s="81">
        <f t="shared" si="282"/>
        <v>1</v>
      </c>
      <c r="E589" s="81"/>
      <c r="F589" s="81">
        <f t="shared" si="281"/>
        <v>1</v>
      </c>
      <c r="G589" s="118">
        <v>550.17999999999995</v>
      </c>
      <c r="H589" s="119">
        <v>1.5780000000000001</v>
      </c>
      <c r="I589" s="118">
        <v>22</v>
      </c>
      <c r="J589" s="55">
        <f t="shared" si="289"/>
        <v>0</v>
      </c>
      <c r="K589" s="55">
        <f t="shared" si="283"/>
        <v>1</v>
      </c>
      <c r="L589" s="55">
        <f t="shared" si="284"/>
        <v>0</v>
      </c>
      <c r="M589" s="55">
        <f t="shared" si="285"/>
        <v>0</v>
      </c>
      <c r="N589" s="55">
        <f t="shared" si="286"/>
        <v>0</v>
      </c>
      <c r="O589" s="55">
        <f t="shared" si="287"/>
        <v>0</v>
      </c>
      <c r="P589" s="55">
        <f t="shared" si="288"/>
        <v>1</v>
      </c>
      <c r="Q589" s="55"/>
      <c r="R589" s="55"/>
      <c r="S589" s="52"/>
      <c r="T589" s="53"/>
      <c r="U589" s="53"/>
      <c r="V589" s="38"/>
      <c r="W589" s="29"/>
      <c r="X589" s="18"/>
      <c r="Z589" s="55"/>
      <c r="AA589" s="56">
        <v>1</v>
      </c>
      <c r="AB589" s="57"/>
    </row>
    <row r="590" spans="1:31" ht="30" customHeight="1">
      <c r="A590" s="79"/>
      <c r="B590" s="79">
        <f>IF(C590="","",COUNTA($C$580:$C590))</f>
        <v>11</v>
      </c>
      <c r="C590" s="97" t="s">
        <v>474</v>
      </c>
      <c r="D590" s="81">
        <f t="shared" si="282"/>
        <v>1</v>
      </c>
      <c r="E590" s="81"/>
      <c r="F590" s="81">
        <f t="shared" si="281"/>
        <v>1</v>
      </c>
      <c r="G590" s="118">
        <v>1536.19</v>
      </c>
      <c r="H590" s="119">
        <v>6.3170000000000002</v>
      </c>
      <c r="I590" s="118">
        <v>53</v>
      </c>
      <c r="J590" s="55">
        <f t="shared" si="289"/>
        <v>0</v>
      </c>
      <c r="K590" s="55">
        <f t="shared" si="283"/>
        <v>0</v>
      </c>
      <c r="L590" s="55">
        <f t="shared" si="284"/>
        <v>0</v>
      </c>
      <c r="M590" s="55">
        <f t="shared" si="285"/>
        <v>1</v>
      </c>
      <c r="N590" s="55">
        <f t="shared" si="286"/>
        <v>0</v>
      </c>
      <c r="O590" s="55">
        <f t="shared" si="287"/>
        <v>0</v>
      </c>
      <c r="P590" s="55">
        <f t="shared" si="288"/>
        <v>1</v>
      </c>
      <c r="Q590" s="55"/>
      <c r="R590" s="55"/>
      <c r="S590" s="52"/>
      <c r="T590" s="53"/>
      <c r="U590" s="53"/>
      <c r="V590" s="38"/>
      <c r="W590" s="29"/>
      <c r="X590" s="18"/>
      <c r="Z590" s="55"/>
      <c r="AA590" s="56">
        <v>1</v>
      </c>
      <c r="AB590" s="57"/>
    </row>
    <row r="591" spans="1:31" ht="30" customHeight="1">
      <c r="A591" s="69"/>
      <c r="B591" s="69" t="s">
        <v>61</v>
      </c>
      <c r="C591" s="73" t="s">
        <v>45</v>
      </c>
      <c r="D591" s="74"/>
      <c r="E591" s="74"/>
      <c r="F591" s="81">
        <f t="shared" si="281"/>
        <v>0</v>
      </c>
      <c r="G591" s="74"/>
      <c r="H591" s="74"/>
      <c r="I591" s="74"/>
      <c r="J591" s="74"/>
      <c r="K591" s="74"/>
      <c r="L591" s="74"/>
      <c r="M591" s="74"/>
      <c r="N591" s="74"/>
      <c r="O591" s="74"/>
      <c r="P591" s="74"/>
      <c r="Q591" s="74"/>
      <c r="R591" s="75"/>
      <c r="S591" s="75"/>
      <c r="T591" s="74"/>
      <c r="U591" s="74"/>
      <c r="V591" s="74"/>
      <c r="W591" s="77"/>
      <c r="X591" s="74"/>
      <c r="Z591" s="75">
        <f>SUM(Z592:Z593)</f>
        <v>0</v>
      </c>
      <c r="AA591" s="78">
        <f>SUM(AA592:AA593)</f>
        <v>0</v>
      </c>
      <c r="AB591" s="57"/>
      <c r="AC591" s="120" t="e">
        <f>+G591+#REF!</f>
        <v>#REF!</v>
      </c>
      <c r="AD591" s="121" t="e">
        <f>+H591+#REF!</f>
        <v>#REF!</v>
      </c>
      <c r="AE591" s="120" t="e">
        <f>+I591+#REF!</f>
        <v>#REF!</v>
      </c>
    </row>
    <row r="592" spans="1:31" ht="30" hidden="1" customHeight="1">
      <c r="A592" s="79"/>
      <c r="B592" s="79"/>
      <c r="C592" s="80"/>
      <c r="D592" s="81"/>
      <c r="E592" s="81"/>
      <c r="F592" s="81">
        <f t="shared" si="281"/>
        <v>0</v>
      </c>
      <c r="G592" s="82"/>
      <c r="H592" s="83"/>
      <c r="I592" s="82"/>
      <c r="J592" s="55"/>
      <c r="K592" s="55"/>
      <c r="L592" s="55"/>
      <c r="M592" s="55"/>
      <c r="N592" s="55"/>
      <c r="O592" s="55"/>
      <c r="P592" s="55"/>
      <c r="Q592" s="55"/>
      <c r="R592" s="55"/>
      <c r="S592" s="55"/>
      <c r="T592" s="85"/>
      <c r="U592" s="85"/>
      <c r="V592" s="38"/>
      <c r="W592" s="29"/>
      <c r="X592" s="90" t="s">
        <v>59</v>
      </c>
      <c r="Z592" s="55"/>
      <c r="AA592" s="56"/>
      <c r="AB592" s="57"/>
    </row>
    <row r="593" spans="1:38" s="58" customFormat="1" ht="30" hidden="1" customHeight="1">
      <c r="A593" s="79"/>
      <c r="B593" s="79"/>
      <c r="C593" s="80"/>
      <c r="D593" s="81"/>
      <c r="E593" s="81"/>
      <c r="F593" s="81">
        <f t="shared" si="281"/>
        <v>0</v>
      </c>
      <c r="G593" s="82"/>
      <c r="H593" s="83"/>
      <c r="I593" s="82"/>
      <c r="J593" s="55"/>
      <c r="K593" s="55"/>
      <c r="L593" s="55"/>
      <c r="M593" s="55"/>
      <c r="N593" s="55"/>
      <c r="O593" s="55"/>
      <c r="P593" s="55"/>
      <c r="Q593" s="55"/>
      <c r="R593" s="52"/>
      <c r="S593" s="52"/>
      <c r="T593" s="53"/>
      <c r="U593" s="53"/>
      <c r="V593" s="38"/>
      <c r="W593" s="29"/>
      <c r="X593" s="18"/>
      <c r="Y593" s="2"/>
      <c r="Z593" s="55"/>
      <c r="AA593" s="56"/>
      <c r="AB593" s="57"/>
      <c r="AC593" s="2"/>
      <c r="AD593" s="2"/>
      <c r="AE593" s="2"/>
      <c r="AF593" s="2"/>
      <c r="AG593" s="2"/>
      <c r="AH593" s="2"/>
      <c r="AI593" s="2"/>
      <c r="AJ593" s="2"/>
      <c r="AK593" s="2"/>
      <c r="AL593" s="2"/>
    </row>
    <row r="594" spans="1:38" s="58" customFormat="1" ht="30" hidden="1" customHeight="1">
      <c r="A594" s="79"/>
      <c r="B594" s="79" t="str">
        <f>IF(C594="","",COUNTA($C$268:$C594))</f>
        <v/>
      </c>
      <c r="C594" s="80"/>
      <c r="D594" s="81"/>
      <c r="E594" s="81"/>
      <c r="F594" s="81">
        <f t="shared" si="281"/>
        <v>0</v>
      </c>
      <c r="G594" s="82"/>
      <c r="H594" s="83"/>
      <c r="I594" s="82"/>
      <c r="J594" s="55"/>
      <c r="K594" s="55"/>
      <c r="L594" s="55"/>
      <c r="M594" s="55"/>
      <c r="N594" s="55"/>
      <c r="O594" s="55"/>
      <c r="P594" s="55"/>
      <c r="Q594" s="55"/>
      <c r="R594" s="52"/>
      <c r="S594" s="52"/>
      <c r="T594" s="53"/>
      <c r="U594" s="53"/>
      <c r="V594" s="38"/>
      <c r="W594" s="74"/>
      <c r="X594" s="87"/>
      <c r="Y594" s="2"/>
      <c r="Z594" s="55"/>
      <c r="AA594" s="56"/>
      <c r="AB594" s="57"/>
      <c r="AC594" s="2"/>
      <c r="AD594" s="2"/>
      <c r="AE594" s="2"/>
      <c r="AF594" s="2"/>
      <c r="AG594" s="2"/>
      <c r="AH594" s="2"/>
      <c r="AI594" s="2"/>
      <c r="AJ594" s="2"/>
      <c r="AK594" s="2"/>
      <c r="AL594" s="2"/>
    </row>
    <row r="595" spans="1:38" s="70" customFormat="1" ht="30" customHeight="1">
      <c r="A595" s="69">
        <v>2</v>
      </c>
      <c r="B595" s="157" t="s">
        <v>62</v>
      </c>
      <c r="C595" s="158"/>
      <c r="D595" s="29"/>
      <c r="E595" s="29"/>
      <c r="F595" s="81">
        <f t="shared" si="281"/>
        <v>0</v>
      </c>
      <c r="G595" s="30"/>
      <c r="H595" s="76"/>
      <c r="I595" s="30"/>
      <c r="J595" s="30"/>
      <c r="K595" s="30"/>
      <c r="L595" s="30"/>
      <c r="M595" s="30"/>
      <c r="N595" s="30"/>
      <c r="O595" s="30"/>
      <c r="P595" s="30"/>
      <c r="Q595" s="30"/>
      <c r="R595" s="30"/>
      <c r="S595" s="30"/>
      <c r="T595" s="29"/>
      <c r="U595" s="29"/>
      <c r="V595" s="29"/>
      <c r="W595" s="77"/>
      <c r="X595" s="74"/>
      <c r="Z595" s="30" t="e">
        <f>+Z596+Z613+#REF!+#REF!</f>
        <v>#REF!</v>
      </c>
      <c r="AA595" s="71" t="e">
        <f>+AA596+AA613+#REF!+#REF!</f>
        <v>#REF!</v>
      </c>
      <c r="AB595" s="72"/>
    </row>
    <row r="596" spans="1:38" ht="30" customHeight="1">
      <c r="A596" s="69"/>
      <c r="B596" s="69" t="s">
        <v>63</v>
      </c>
      <c r="C596" s="73" t="s">
        <v>40</v>
      </c>
      <c r="D596" s="74"/>
      <c r="E596" s="74"/>
      <c r="F596" s="81">
        <f t="shared" si="281"/>
        <v>0</v>
      </c>
      <c r="G596" s="75"/>
      <c r="H596" s="76"/>
      <c r="I596" s="75"/>
      <c r="J596" s="75"/>
      <c r="K596" s="75"/>
      <c r="L596" s="75"/>
      <c r="M596" s="75"/>
      <c r="N596" s="75"/>
      <c r="O596" s="75"/>
      <c r="P596" s="75"/>
      <c r="Q596" s="75"/>
      <c r="R596" s="75"/>
      <c r="S596" s="75"/>
      <c r="T596" s="74"/>
      <c r="U596" s="74"/>
      <c r="V596" s="74"/>
      <c r="W596" s="54"/>
      <c r="X596" s="29"/>
      <c r="Z596" s="75">
        <f>SUM(Z597:Z612)</f>
        <v>16</v>
      </c>
      <c r="AA596" s="78">
        <f>SUM(AA597:AA612)</f>
        <v>0</v>
      </c>
      <c r="AB596" s="57"/>
    </row>
    <row r="597" spans="1:38" ht="30" customHeight="1">
      <c r="A597" s="79"/>
      <c r="B597" s="79">
        <f>IF(C597="","",COUNTA($C$597:$C597))</f>
        <v>1</v>
      </c>
      <c r="C597" s="97" t="s">
        <v>475</v>
      </c>
      <c r="D597" s="81"/>
      <c r="E597" s="81">
        <f t="shared" ref="E597:E612" si="290">IF(C597&lt;&gt;"", 1, "")</f>
        <v>1</v>
      </c>
      <c r="F597" s="81">
        <f t="shared" si="281"/>
        <v>1</v>
      </c>
      <c r="G597" s="118">
        <v>751.79</v>
      </c>
      <c r="H597" s="119">
        <v>3.2679999999999998</v>
      </c>
      <c r="I597" s="118">
        <v>19</v>
      </c>
      <c r="J597" s="55">
        <f t="shared" ref="J597:J612" si="291">IF(AND(0&lt;$G597, G597&lt;=500),1,0)</f>
        <v>0</v>
      </c>
      <c r="K597" s="55">
        <f t="shared" ref="K597:K614" si="292">IF(AND($G597&gt;=500,$G597&lt;1000),1,0)</f>
        <v>1</v>
      </c>
      <c r="L597" s="55">
        <f t="shared" ref="L597:L614" si="293">IF(AND($G597&gt;=1000,$G597&lt;1500),1,0)</f>
        <v>0</v>
      </c>
      <c r="M597" s="55">
        <f t="shared" ref="M597:M614" si="294">IF(AND($G597&gt;=1500,$G597&lt;2000),1,0)</f>
        <v>0</v>
      </c>
      <c r="N597" s="55">
        <f t="shared" ref="N597:N614" si="295">IF(AND($G597&gt;=2000,$G597&lt;3000),1,0)</f>
        <v>0</v>
      </c>
      <c r="O597" s="55">
        <f t="shared" ref="O597:O614" si="296">IF($G597&gt;=3000,1,0)</f>
        <v>0</v>
      </c>
      <c r="P597" s="55">
        <f t="shared" ref="P597:P612" si="297">+E597</f>
        <v>1</v>
      </c>
      <c r="Q597" s="55">
        <v>0</v>
      </c>
      <c r="R597" s="55"/>
      <c r="S597" s="55"/>
      <c r="T597" s="85"/>
      <c r="U597" s="85"/>
      <c r="V597" s="38"/>
      <c r="W597" s="77"/>
      <c r="X597" s="74" t="s">
        <v>59</v>
      </c>
      <c r="Z597" s="55">
        <v>1</v>
      </c>
      <c r="AA597" s="56"/>
      <c r="AB597" s="57"/>
    </row>
    <row r="598" spans="1:38" ht="30" customHeight="1">
      <c r="A598" s="79"/>
      <c r="B598" s="79">
        <f>IF(C598="","",COUNTA($C$597:$C598))</f>
        <v>2</v>
      </c>
      <c r="C598" s="97" t="s">
        <v>476</v>
      </c>
      <c r="D598" s="81"/>
      <c r="E598" s="81">
        <f t="shared" si="290"/>
        <v>1</v>
      </c>
      <c r="F598" s="81">
        <f t="shared" si="281"/>
        <v>1</v>
      </c>
      <c r="G598" s="118">
        <v>706.43</v>
      </c>
      <c r="H598" s="119">
        <v>1.575</v>
      </c>
      <c r="I598" s="118">
        <v>21</v>
      </c>
      <c r="J598" s="55">
        <f t="shared" si="291"/>
        <v>0</v>
      </c>
      <c r="K598" s="55">
        <f t="shared" si="292"/>
        <v>1</v>
      </c>
      <c r="L598" s="55">
        <f t="shared" si="293"/>
        <v>0</v>
      </c>
      <c r="M598" s="55">
        <f t="shared" si="294"/>
        <v>0</v>
      </c>
      <c r="N598" s="55">
        <f t="shared" si="295"/>
        <v>0</v>
      </c>
      <c r="O598" s="55">
        <f t="shared" si="296"/>
        <v>0</v>
      </c>
      <c r="P598" s="55">
        <f t="shared" si="297"/>
        <v>1</v>
      </c>
      <c r="Q598" s="55">
        <v>0</v>
      </c>
      <c r="R598" s="55"/>
      <c r="S598" s="52"/>
      <c r="T598" s="53"/>
      <c r="U598" s="53"/>
      <c r="V598" s="38"/>
      <c r="W598" s="38"/>
      <c r="X598" s="44"/>
      <c r="Z598" s="55">
        <v>1</v>
      </c>
      <c r="AA598" s="56"/>
      <c r="AB598" s="57"/>
    </row>
    <row r="599" spans="1:38" ht="30" customHeight="1">
      <c r="A599" s="79"/>
      <c r="B599" s="79">
        <f>IF(C599="","",COUNTA($C$597:$C599))</f>
        <v>3</v>
      </c>
      <c r="C599" s="97" t="s">
        <v>477</v>
      </c>
      <c r="D599" s="81"/>
      <c r="E599" s="81">
        <f t="shared" si="290"/>
        <v>1</v>
      </c>
      <c r="F599" s="81">
        <f t="shared" si="281"/>
        <v>1</v>
      </c>
      <c r="G599" s="118">
        <v>675.45</v>
      </c>
      <c r="H599" s="119">
        <v>1.65</v>
      </c>
      <c r="I599" s="118">
        <v>22</v>
      </c>
      <c r="J599" s="55">
        <f t="shared" si="291"/>
        <v>0</v>
      </c>
      <c r="K599" s="55">
        <f t="shared" si="292"/>
        <v>1</v>
      </c>
      <c r="L599" s="55">
        <f t="shared" si="293"/>
        <v>0</v>
      </c>
      <c r="M599" s="55">
        <f t="shared" si="294"/>
        <v>0</v>
      </c>
      <c r="N599" s="55">
        <f t="shared" si="295"/>
        <v>0</v>
      </c>
      <c r="O599" s="55">
        <f t="shared" si="296"/>
        <v>0</v>
      </c>
      <c r="P599" s="55">
        <f t="shared" si="297"/>
        <v>1</v>
      </c>
      <c r="Q599" s="55">
        <v>0</v>
      </c>
      <c r="R599" s="55"/>
      <c r="S599" s="52"/>
      <c r="T599" s="53"/>
      <c r="U599" s="53"/>
      <c r="V599" s="38"/>
      <c r="W599" s="38"/>
      <c r="X599" s="44"/>
      <c r="Z599" s="55">
        <v>1</v>
      </c>
      <c r="AA599" s="56"/>
      <c r="AB599" s="57"/>
    </row>
    <row r="600" spans="1:38" ht="30" customHeight="1">
      <c r="A600" s="79"/>
      <c r="B600" s="79">
        <f>IF(C600="","",COUNTA($C$597:$C600))</f>
        <v>4</v>
      </c>
      <c r="C600" s="97" t="s">
        <v>478</v>
      </c>
      <c r="D600" s="81"/>
      <c r="E600" s="81">
        <f t="shared" si="290"/>
        <v>1</v>
      </c>
      <c r="F600" s="81">
        <f t="shared" si="281"/>
        <v>1</v>
      </c>
      <c r="G600" s="118">
        <v>331.7</v>
      </c>
      <c r="H600" s="119">
        <v>0.97499999999999998</v>
      </c>
      <c r="I600" s="118">
        <v>13</v>
      </c>
      <c r="J600" s="55">
        <f t="shared" si="291"/>
        <v>1</v>
      </c>
      <c r="K600" s="55">
        <f t="shared" si="292"/>
        <v>0</v>
      </c>
      <c r="L600" s="55">
        <f t="shared" si="293"/>
        <v>0</v>
      </c>
      <c r="M600" s="55">
        <f t="shared" si="294"/>
        <v>0</v>
      </c>
      <c r="N600" s="55">
        <f t="shared" si="295"/>
        <v>0</v>
      </c>
      <c r="O600" s="55">
        <f t="shared" si="296"/>
        <v>0</v>
      </c>
      <c r="P600" s="55">
        <f t="shared" si="297"/>
        <v>1</v>
      </c>
      <c r="Q600" s="55">
        <v>0</v>
      </c>
      <c r="R600" s="55"/>
      <c r="S600" s="52"/>
      <c r="T600" s="53"/>
      <c r="U600" s="53"/>
      <c r="V600" s="38"/>
      <c r="W600" s="38"/>
      <c r="X600" s="44"/>
      <c r="Z600" s="55">
        <v>1</v>
      </c>
      <c r="AA600" s="56"/>
      <c r="AB600" s="57"/>
    </row>
    <row r="601" spans="1:38" ht="30" customHeight="1">
      <c r="A601" s="79"/>
      <c r="B601" s="79">
        <f>IF(C601="","",COUNTA($C$597:$C601))</f>
        <v>5</v>
      </c>
      <c r="C601" s="97" t="s">
        <v>479</v>
      </c>
      <c r="D601" s="81"/>
      <c r="E601" s="81">
        <f t="shared" si="290"/>
        <v>1</v>
      </c>
      <c r="F601" s="81">
        <f t="shared" si="281"/>
        <v>1</v>
      </c>
      <c r="G601" s="118">
        <v>348.21</v>
      </c>
      <c r="H601" s="119">
        <v>0.9</v>
      </c>
      <c r="I601" s="118">
        <v>12</v>
      </c>
      <c r="J601" s="55">
        <f t="shared" si="291"/>
        <v>1</v>
      </c>
      <c r="K601" s="55">
        <f t="shared" si="292"/>
        <v>0</v>
      </c>
      <c r="L601" s="55">
        <f t="shared" si="293"/>
        <v>0</v>
      </c>
      <c r="M601" s="55">
        <f t="shared" si="294"/>
        <v>0</v>
      </c>
      <c r="N601" s="55">
        <f t="shared" si="295"/>
        <v>0</v>
      </c>
      <c r="O601" s="55">
        <f t="shared" si="296"/>
        <v>0</v>
      </c>
      <c r="P601" s="55">
        <f t="shared" si="297"/>
        <v>1</v>
      </c>
      <c r="Q601" s="55">
        <v>0</v>
      </c>
      <c r="R601" s="55"/>
      <c r="S601" s="52"/>
      <c r="T601" s="53"/>
      <c r="U601" s="53"/>
      <c r="V601" s="38"/>
      <c r="W601" s="38"/>
      <c r="X601" s="44"/>
      <c r="Z601" s="55">
        <v>1</v>
      </c>
      <c r="AA601" s="56"/>
      <c r="AB601" s="57"/>
    </row>
    <row r="602" spans="1:38" ht="30" customHeight="1">
      <c r="A602" s="79"/>
      <c r="B602" s="79">
        <f>IF(C602="","",COUNTA($C$597:$C602))</f>
        <v>6</v>
      </c>
      <c r="C602" s="97" t="s">
        <v>480</v>
      </c>
      <c r="D602" s="81"/>
      <c r="E602" s="81">
        <f t="shared" si="290"/>
        <v>1</v>
      </c>
      <c r="F602" s="81">
        <f t="shared" si="281"/>
        <v>1</v>
      </c>
      <c r="G602" s="118">
        <v>814.29</v>
      </c>
      <c r="H602" s="119">
        <v>2.0249999999999999</v>
      </c>
      <c r="I602" s="118">
        <v>27</v>
      </c>
      <c r="J602" s="55">
        <f t="shared" si="291"/>
        <v>0</v>
      </c>
      <c r="K602" s="55">
        <f t="shared" si="292"/>
        <v>1</v>
      </c>
      <c r="L602" s="55">
        <f t="shared" si="293"/>
        <v>0</v>
      </c>
      <c r="M602" s="55">
        <f t="shared" si="294"/>
        <v>0</v>
      </c>
      <c r="N602" s="55">
        <f t="shared" si="295"/>
        <v>0</v>
      </c>
      <c r="O602" s="55">
        <f t="shared" si="296"/>
        <v>0</v>
      </c>
      <c r="P602" s="55">
        <f t="shared" si="297"/>
        <v>1</v>
      </c>
      <c r="Q602" s="55">
        <v>0</v>
      </c>
      <c r="R602" s="55"/>
      <c r="S602" s="52"/>
      <c r="T602" s="53"/>
      <c r="U602" s="53"/>
      <c r="V602" s="38"/>
      <c r="W602" s="38"/>
      <c r="X602" s="44"/>
      <c r="Z602" s="55">
        <v>1</v>
      </c>
      <c r="AA602" s="56"/>
      <c r="AB602" s="57"/>
    </row>
    <row r="603" spans="1:38" ht="30" customHeight="1">
      <c r="A603" s="79"/>
      <c r="B603" s="79">
        <f>IF(C603="","",COUNTA($C$597:$C603))</f>
        <v>7</v>
      </c>
      <c r="C603" s="97" t="s">
        <v>481</v>
      </c>
      <c r="D603" s="81"/>
      <c r="E603" s="81">
        <f t="shared" si="290"/>
        <v>1</v>
      </c>
      <c r="F603" s="81">
        <f t="shared" si="281"/>
        <v>1</v>
      </c>
      <c r="G603" s="118">
        <v>486.6</v>
      </c>
      <c r="H603" s="119">
        <v>1.2</v>
      </c>
      <c r="I603" s="118">
        <v>16</v>
      </c>
      <c r="J603" s="55">
        <f t="shared" si="291"/>
        <v>1</v>
      </c>
      <c r="K603" s="55">
        <f t="shared" si="292"/>
        <v>0</v>
      </c>
      <c r="L603" s="55">
        <f t="shared" si="293"/>
        <v>0</v>
      </c>
      <c r="M603" s="55">
        <f t="shared" si="294"/>
        <v>0</v>
      </c>
      <c r="N603" s="55">
        <f t="shared" si="295"/>
        <v>0</v>
      </c>
      <c r="O603" s="55">
        <f t="shared" si="296"/>
        <v>0</v>
      </c>
      <c r="P603" s="55">
        <f t="shared" si="297"/>
        <v>1</v>
      </c>
      <c r="Q603" s="55">
        <v>0</v>
      </c>
      <c r="R603" s="55"/>
      <c r="S603" s="52"/>
      <c r="T603" s="53"/>
      <c r="U603" s="53"/>
      <c r="V603" s="38"/>
      <c r="W603" s="38"/>
      <c r="X603" s="44"/>
      <c r="Z603" s="55">
        <v>1</v>
      </c>
      <c r="AA603" s="56"/>
      <c r="AB603" s="57"/>
    </row>
    <row r="604" spans="1:38" ht="30" customHeight="1">
      <c r="A604" s="79"/>
      <c r="B604" s="79">
        <f>IF(C604="","",COUNTA($C$597:$C604))</f>
        <v>8</v>
      </c>
      <c r="C604" s="97" t="s">
        <v>482</v>
      </c>
      <c r="D604" s="81"/>
      <c r="E604" s="81">
        <f t="shared" si="290"/>
        <v>1</v>
      </c>
      <c r="F604" s="81">
        <f t="shared" si="281"/>
        <v>1</v>
      </c>
      <c r="G604" s="118">
        <v>783.04</v>
      </c>
      <c r="H604" s="119">
        <v>1.8</v>
      </c>
      <c r="I604" s="118">
        <v>24</v>
      </c>
      <c r="J604" s="55">
        <f t="shared" si="291"/>
        <v>0</v>
      </c>
      <c r="K604" s="55">
        <f t="shared" si="292"/>
        <v>1</v>
      </c>
      <c r="L604" s="55">
        <f t="shared" si="293"/>
        <v>0</v>
      </c>
      <c r="M604" s="55">
        <f t="shared" si="294"/>
        <v>0</v>
      </c>
      <c r="N604" s="55">
        <f t="shared" si="295"/>
        <v>0</v>
      </c>
      <c r="O604" s="55">
        <f t="shared" si="296"/>
        <v>0</v>
      </c>
      <c r="P604" s="55">
        <f t="shared" si="297"/>
        <v>1</v>
      </c>
      <c r="Q604" s="55">
        <v>0</v>
      </c>
      <c r="R604" s="55"/>
      <c r="S604" s="52"/>
      <c r="T604" s="53"/>
      <c r="U604" s="53"/>
      <c r="V604" s="38"/>
      <c r="W604" s="38"/>
      <c r="X604" s="44"/>
      <c r="Z604" s="55">
        <v>1</v>
      </c>
      <c r="AA604" s="56"/>
      <c r="AB604" s="57"/>
    </row>
    <row r="605" spans="1:38" ht="30" customHeight="1">
      <c r="A605" s="79"/>
      <c r="B605" s="79">
        <f>IF(C605="","",COUNTA($C$597:$C605))</f>
        <v>9</v>
      </c>
      <c r="C605" s="97" t="s">
        <v>483</v>
      </c>
      <c r="D605" s="81"/>
      <c r="E605" s="81">
        <f t="shared" si="290"/>
        <v>1</v>
      </c>
      <c r="F605" s="81">
        <f t="shared" ref="F605:F646" si="298">+E605+D605</f>
        <v>1</v>
      </c>
      <c r="G605" s="118">
        <v>550</v>
      </c>
      <c r="H605" s="119">
        <v>2.6440000000000001</v>
      </c>
      <c r="I605" s="118">
        <v>27</v>
      </c>
      <c r="J605" s="55">
        <f t="shared" si="291"/>
        <v>0</v>
      </c>
      <c r="K605" s="55">
        <f t="shared" si="292"/>
        <v>1</v>
      </c>
      <c r="L605" s="55">
        <f t="shared" si="293"/>
        <v>0</v>
      </c>
      <c r="M605" s="55">
        <f t="shared" si="294"/>
        <v>0</v>
      </c>
      <c r="N605" s="55">
        <f t="shared" si="295"/>
        <v>0</v>
      </c>
      <c r="O605" s="55">
        <f t="shared" si="296"/>
        <v>0</v>
      </c>
      <c r="P605" s="55">
        <f t="shared" si="297"/>
        <v>1</v>
      </c>
      <c r="Q605" s="55">
        <v>0</v>
      </c>
      <c r="R605" s="55"/>
      <c r="S605" s="52"/>
      <c r="T605" s="53"/>
      <c r="U605" s="53"/>
      <c r="V605" s="38"/>
      <c r="W605" s="38"/>
      <c r="X605" s="44"/>
      <c r="Z605" s="55">
        <v>1</v>
      </c>
      <c r="AA605" s="56"/>
      <c r="AB605" s="57"/>
    </row>
    <row r="606" spans="1:38" ht="30" customHeight="1">
      <c r="A606" s="79"/>
      <c r="B606" s="79">
        <f>IF(C606="","",COUNTA($C$597:$C606))</f>
        <v>10</v>
      </c>
      <c r="C606" s="97" t="s">
        <v>484</v>
      </c>
      <c r="D606" s="81"/>
      <c r="E606" s="81">
        <f t="shared" si="290"/>
        <v>1</v>
      </c>
      <c r="F606" s="81">
        <f t="shared" si="298"/>
        <v>1</v>
      </c>
      <c r="G606" s="118">
        <v>573.66999999999996</v>
      </c>
      <c r="H606" s="119">
        <v>1.2</v>
      </c>
      <c r="I606" s="118">
        <v>16</v>
      </c>
      <c r="J606" s="55">
        <f t="shared" si="291"/>
        <v>0</v>
      </c>
      <c r="K606" s="55">
        <f t="shared" si="292"/>
        <v>1</v>
      </c>
      <c r="L606" s="55">
        <f t="shared" si="293"/>
        <v>0</v>
      </c>
      <c r="M606" s="55">
        <f t="shared" si="294"/>
        <v>0</v>
      </c>
      <c r="N606" s="55">
        <f t="shared" si="295"/>
        <v>0</v>
      </c>
      <c r="O606" s="55">
        <f t="shared" si="296"/>
        <v>0</v>
      </c>
      <c r="P606" s="55">
        <f t="shared" si="297"/>
        <v>1</v>
      </c>
      <c r="Q606" s="55">
        <v>0</v>
      </c>
      <c r="R606" s="55"/>
      <c r="S606" s="52"/>
      <c r="T606" s="53"/>
      <c r="U606" s="53"/>
      <c r="V606" s="38"/>
      <c r="W606" s="38"/>
      <c r="X606" s="44"/>
      <c r="Z606" s="55">
        <v>1</v>
      </c>
      <c r="AA606" s="56"/>
      <c r="AB606" s="57"/>
    </row>
    <row r="607" spans="1:38" ht="30" customHeight="1">
      <c r="A607" s="79"/>
      <c r="B607" s="79">
        <f>IF(C607="","",COUNTA($C$597:$C607))</f>
        <v>11</v>
      </c>
      <c r="C607" s="97" t="s">
        <v>485</v>
      </c>
      <c r="D607" s="81"/>
      <c r="E607" s="81">
        <f t="shared" si="290"/>
        <v>1</v>
      </c>
      <c r="F607" s="81">
        <f t="shared" si="298"/>
        <v>1</v>
      </c>
      <c r="G607" s="118">
        <v>600</v>
      </c>
      <c r="H607" s="119">
        <v>1.53</v>
      </c>
      <c r="I607" s="118">
        <v>18</v>
      </c>
      <c r="J607" s="55">
        <f t="shared" si="291"/>
        <v>0</v>
      </c>
      <c r="K607" s="55">
        <f t="shared" si="292"/>
        <v>1</v>
      </c>
      <c r="L607" s="55">
        <f t="shared" si="293"/>
        <v>0</v>
      </c>
      <c r="M607" s="55">
        <f t="shared" si="294"/>
        <v>0</v>
      </c>
      <c r="N607" s="55">
        <f t="shared" si="295"/>
        <v>0</v>
      </c>
      <c r="O607" s="55">
        <f t="shared" si="296"/>
        <v>0</v>
      </c>
      <c r="P607" s="55">
        <f t="shared" si="297"/>
        <v>1</v>
      </c>
      <c r="Q607" s="55">
        <v>0</v>
      </c>
      <c r="R607" s="55"/>
      <c r="S607" s="52"/>
      <c r="T607" s="53"/>
      <c r="U607" s="53"/>
      <c r="V607" s="38"/>
      <c r="W607" s="38"/>
      <c r="X607" s="44"/>
      <c r="Z607" s="55">
        <v>1</v>
      </c>
      <c r="AA607" s="56"/>
      <c r="AB607" s="57"/>
    </row>
    <row r="608" spans="1:38" ht="30" customHeight="1">
      <c r="A608" s="79"/>
      <c r="B608" s="79">
        <f>IF(C608="","",COUNTA($C$597:$C608))</f>
        <v>12</v>
      </c>
      <c r="C608" s="97" t="s">
        <v>486</v>
      </c>
      <c r="D608" s="81"/>
      <c r="E608" s="81">
        <f t="shared" si="290"/>
        <v>1</v>
      </c>
      <c r="F608" s="81">
        <f t="shared" si="298"/>
        <v>1</v>
      </c>
      <c r="G608" s="118">
        <v>931.78</v>
      </c>
      <c r="H608" s="119">
        <v>7.1219999999999999</v>
      </c>
      <c r="I608" s="118">
        <v>31</v>
      </c>
      <c r="J608" s="55">
        <f t="shared" si="291"/>
        <v>0</v>
      </c>
      <c r="K608" s="55">
        <f t="shared" si="292"/>
        <v>1</v>
      </c>
      <c r="L608" s="55">
        <f t="shared" si="293"/>
        <v>0</v>
      </c>
      <c r="M608" s="55">
        <f t="shared" si="294"/>
        <v>0</v>
      </c>
      <c r="N608" s="55">
        <f t="shared" si="295"/>
        <v>0</v>
      </c>
      <c r="O608" s="55">
        <f t="shared" si="296"/>
        <v>0</v>
      </c>
      <c r="P608" s="55">
        <f t="shared" si="297"/>
        <v>1</v>
      </c>
      <c r="Q608" s="55">
        <v>0</v>
      </c>
      <c r="R608" s="55"/>
      <c r="S608" s="52"/>
      <c r="T608" s="53"/>
      <c r="U608" s="53"/>
      <c r="V608" s="38"/>
      <c r="W608" s="38"/>
      <c r="X608" s="44"/>
      <c r="Z608" s="55">
        <v>1</v>
      </c>
      <c r="AA608" s="56"/>
      <c r="AB608" s="57"/>
    </row>
    <row r="609" spans="1:38" ht="30" customHeight="1">
      <c r="A609" s="79"/>
      <c r="B609" s="79">
        <f>IF(C609="","",COUNTA($C$597:$C609))</f>
        <v>13</v>
      </c>
      <c r="C609" s="97" t="s">
        <v>487</v>
      </c>
      <c r="D609" s="81"/>
      <c r="E609" s="81">
        <f t="shared" si="290"/>
        <v>1</v>
      </c>
      <c r="F609" s="81">
        <f t="shared" si="298"/>
        <v>1</v>
      </c>
      <c r="G609" s="118">
        <v>795.54</v>
      </c>
      <c r="H609" s="119">
        <v>1.875</v>
      </c>
      <c r="I609" s="118">
        <v>25</v>
      </c>
      <c r="J609" s="55">
        <f t="shared" si="291"/>
        <v>0</v>
      </c>
      <c r="K609" s="55">
        <f t="shared" si="292"/>
        <v>1</v>
      </c>
      <c r="L609" s="55">
        <f t="shared" si="293"/>
        <v>0</v>
      </c>
      <c r="M609" s="55">
        <f t="shared" si="294"/>
        <v>0</v>
      </c>
      <c r="N609" s="55">
        <f t="shared" si="295"/>
        <v>0</v>
      </c>
      <c r="O609" s="55">
        <f t="shared" si="296"/>
        <v>0</v>
      </c>
      <c r="P609" s="55">
        <f t="shared" si="297"/>
        <v>1</v>
      </c>
      <c r="Q609" s="55">
        <v>0</v>
      </c>
      <c r="R609" s="55"/>
      <c r="S609" s="52"/>
      <c r="T609" s="53"/>
      <c r="U609" s="53"/>
      <c r="V609" s="38"/>
      <c r="W609" s="38"/>
      <c r="X609" s="44"/>
      <c r="Z609" s="55">
        <v>1</v>
      </c>
      <c r="AA609" s="56"/>
      <c r="AB609" s="57"/>
    </row>
    <row r="610" spans="1:38" ht="30" customHeight="1">
      <c r="A610" s="79"/>
      <c r="B610" s="79">
        <f>IF(C610="","",COUNTA($C$597:$C610))</f>
        <v>14</v>
      </c>
      <c r="C610" s="97" t="s">
        <v>488</v>
      </c>
      <c r="D610" s="81"/>
      <c r="E610" s="81">
        <f t="shared" si="290"/>
        <v>1</v>
      </c>
      <c r="F610" s="81">
        <f t="shared" si="298"/>
        <v>1</v>
      </c>
      <c r="G610" s="118">
        <v>923.21</v>
      </c>
      <c r="H610" s="119">
        <v>2.19</v>
      </c>
      <c r="I610" s="118">
        <v>73</v>
      </c>
      <c r="J610" s="55">
        <f t="shared" si="291"/>
        <v>0</v>
      </c>
      <c r="K610" s="55">
        <f t="shared" si="292"/>
        <v>1</v>
      </c>
      <c r="L610" s="55">
        <f t="shared" si="293"/>
        <v>0</v>
      </c>
      <c r="M610" s="55">
        <f t="shared" si="294"/>
        <v>0</v>
      </c>
      <c r="N610" s="55">
        <f t="shared" si="295"/>
        <v>0</v>
      </c>
      <c r="O610" s="55">
        <f t="shared" si="296"/>
        <v>0</v>
      </c>
      <c r="P610" s="55">
        <f t="shared" si="297"/>
        <v>1</v>
      </c>
      <c r="Q610" s="55">
        <v>0</v>
      </c>
      <c r="R610" s="55"/>
      <c r="S610" s="52"/>
      <c r="T610" s="53"/>
      <c r="U610" s="53"/>
      <c r="V610" s="38"/>
      <c r="W610" s="38"/>
      <c r="X610" s="44"/>
      <c r="Z610" s="55">
        <v>1</v>
      </c>
      <c r="AA610" s="56"/>
      <c r="AB610" s="57"/>
    </row>
    <row r="611" spans="1:38" ht="30" customHeight="1">
      <c r="A611" s="79"/>
      <c r="B611" s="79">
        <f>IF(C611="","",COUNTA($C$597:$C611))</f>
        <v>15</v>
      </c>
      <c r="C611" s="97" t="s">
        <v>489</v>
      </c>
      <c r="D611" s="81"/>
      <c r="E611" s="81">
        <f t="shared" si="290"/>
        <v>1</v>
      </c>
      <c r="F611" s="81">
        <f t="shared" si="298"/>
        <v>1</v>
      </c>
      <c r="G611" s="118">
        <v>680.81</v>
      </c>
      <c r="H611" s="119">
        <v>1.89</v>
      </c>
      <c r="I611" s="118">
        <v>70</v>
      </c>
      <c r="J611" s="55">
        <f t="shared" si="291"/>
        <v>0</v>
      </c>
      <c r="K611" s="55">
        <f t="shared" si="292"/>
        <v>1</v>
      </c>
      <c r="L611" s="55">
        <f t="shared" si="293"/>
        <v>0</v>
      </c>
      <c r="M611" s="55">
        <f t="shared" si="294"/>
        <v>0</v>
      </c>
      <c r="N611" s="55">
        <f t="shared" si="295"/>
        <v>0</v>
      </c>
      <c r="O611" s="55">
        <f t="shared" si="296"/>
        <v>0</v>
      </c>
      <c r="P611" s="55">
        <f t="shared" si="297"/>
        <v>1</v>
      </c>
      <c r="Q611" s="55">
        <v>0</v>
      </c>
      <c r="R611" s="55"/>
      <c r="S611" s="52"/>
      <c r="T611" s="53"/>
      <c r="U611" s="53"/>
      <c r="V611" s="38"/>
      <c r="W611" s="38"/>
      <c r="X611" s="44"/>
      <c r="Z611" s="55">
        <v>1</v>
      </c>
      <c r="AA611" s="56"/>
      <c r="AB611" s="57"/>
    </row>
    <row r="612" spans="1:38" ht="30" customHeight="1">
      <c r="A612" s="79"/>
      <c r="B612" s="79">
        <f>IF(C612="","",COUNTA($C$597:$C612))</f>
        <v>16</v>
      </c>
      <c r="C612" s="97" t="s">
        <v>490</v>
      </c>
      <c r="D612" s="81"/>
      <c r="E612" s="81">
        <f t="shared" si="290"/>
        <v>1</v>
      </c>
      <c r="F612" s="81">
        <f t="shared" si="298"/>
        <v>1</v>
      </c>
      <c r="G612" s="118">
        <v>2750.5</v>
      </c>
      <c r="H612" s="119">
        <v>27.89</v>
      </c>
      <c r="I612" s="118">
        <v>151</v>
      </c>
      <c r="J612" s="55">
        <f t="shared" si="291"/>
        <v>0</v>
      </c>
      <c r="K612" s="55">
        <f t="shared" si="292"/>
        <v>0</v>
      </c>
      <c r="L612" s="55">
        <f t="shared" si="293"/>
        <v>0</v>
      </c>
      <c r="M612" s="55">
        <f t="shared" si="294"/>
        <v>0</v>
      </c>
      <c r="N612" s="55">
        <f t="shared" si="295"/>
        <v>1</v>
      </c>
      <c r="O612" s="55">
        <f t="shared" si="296"/>
        <v>0</v>
      </c>
      <c r="P612" s="55">
        <f t="shared" si="297"/>
        <v>1</v>
      </c>
      <c r="Q612" s="55">
        <v>0</v>
      </c>
      <c r="R612" s="55"/>
      <c r="S612" s="52"/>
      <c r="T612" s="53"/>
      <c r="U612" s="53"/>
      <c r="V612" s="38"/>
      <c r="W612" s="38"/>
      <c r="X612" s="44"/>
      <c r="Z612" s="55">
        <v>1</v>
      </c>
      <c r="AA612" s="56"/>
      <c r="AB612" s="57"/>
    </row>
    <row r="613" spans="1:38" ht="30" customHeight="1">
      <c r="A613" s="69"/>
      <c r="B613" s="69" t="s">
        <v>64</v>
      </c>
      <c r="C613" s="73" t="s">
        <v>44</v>
      </c>
      <c r="D613" s="74"/>
      <c r="E613" s="74"/>
      <c r="F613" s="81">
        <f t="shared" si="298"/>
        <v>0</v>
      </c>
      <c r="G613" s="75"/>
      <c r="H613" s="76"/>
      <c r="I613" s="75"/>
      <c r="J613" s="75"/>
      <c r="K613" s="75"/>
      <c r="L613" s="75"/>
      <c r="M613" s="75"/>
      <c r="N613" s="75"/>
      <c r="O613" s="75"/>
      <c r="P613" s="75"/>
      <c r="Q613" s="75"/>
      <c r="R613" s="75"/>
      <c r="S613" s="75"/>
      <c r="T613" s="74"/>
      <c r="U613" s="74"/>
      <c r="V613" s="74"/>
      <c r="W613" s="102"/>
      <c r="X613" s="38"/>
      <c r="Z613" s="75" t="e">
        <f>SUM(#REF!)</f>
        <v>#REF!</v>
      </c>
      <c r="AA613" s="78" t="e">
        <f>SUM(#REF!)</f>
        <v>#REF!</v>
      </c>
      <c r="AB613" s="57"/>
    </row>
    <row r="614" spans="1:38" ht="30" customHeight="1">
      <c r="A614" s="69"/>
      <c r="B614" s="79">
        <f>IF(C614="","",COUNTA($C$614:$C614))</f>
        <v>1</v>
      </c>
      <c r="C614" s="97" t="s">
        <v>491</v>
      </c>
      <c r="D614" s="115"/>
      <c r="E614" s="81">
        <f t="shared" ref="E614" si="299">IF(C614&lt;&gt;"", 1, "")</f>
        <v>1</v>
      </c>
      <c r="F614" s="81">
        <f t="shared" si="298"/>
        <v>1</v>
      </c>
      <c r="G614" s="118">
        <v>1796.39</v>
      </c>
      <c r="H614" s="119">
        <v>4.29</v>
      </c>
      <c r="I614" s="130">
        <v>60</v>
      </c>
      <c r="J614" s="55">
        <f t="shared" ref="J614" si="300">IF(AND(0&lt;$G614, G614&lt;=500),1,0)</f>
        <v>0</v>
      </c>
      <c r="K614" s="55">
        <f t="shared" si="292"/>
        <v>0</v>
      </c>
      <c r="L614" s="55">
        <f t="shared" si="293"/>
        <v>0</v>
      </c>
      <c r="M614" s="55">
        <f t="shared" si="294"/>
        <v>1</v>
      </c>
      <c r="N614" s="55">
        <f t="shared" si="295"/>
        <v>0</v>
      </c>
      <c r="O614" s="55">
        <f t="shared" si="296"/>
        <v>0</v>
      </c>
      <c r="P614" s="89">
        <f t="shared" ref="P614" si="301">+E614</f>
        <v>1</v>
      </c>
      <c r="Q614" s="89"/>
      <c r="R614" s="89"/>
      <c r="S614" s="75"/>
      <c r="T614" s="74"/>
      <c r="U614" s="74"/>
      <c r="V614" s="74"/>
      <c r="W614" s="102"/>
      <c r="X614" s="103"/>
      <c r="Z614" s="75"/>
      <c r="AA614" s="78"/>
      <c r="AB614" s="57"/>
    </row>
    <row r="615" spans="1:38" s="58" customFormat="1" ht="39.950000000000003" customHeight="1">
      <c r="A615" s="33" t="s">
        <v>46</v>
      </c>
      <c r="B615" s="159" t="s">
        <v>51</v>
      </c>
      <c r="C615" s="160"/>
      <c r="D615" s="50"/>
      <c r="E615" s="50"/>
      <c r="F615" s="81">
        <f t="shared" si="298"/>
        <v>0</v>
      </c>
      <c r="G615" s="51"/>
      <c r="H615" s="127"/>
      <c r="I615" s="51"/>
      <c r="J615" s="51"/>
      <c r="K615" s="51"/>
      <c r="L615" s="51"/>
      <c r="M615" s="51"/>
      <c r="N615" s="51"/>
      <c r="O615" s="51"/>
      <c r="P615" s="51"/>
      <c r="Q615" s="51"/>
      <c r="R615" s="52"/>
      <c r="S615" s="52"/>
      <c r="T615" s="53"/>
      <c r="U615" s="53"/>
      <c r="V615" s="38"/>
      <c r="W615" s="54"/>
      <c r="X615" s="18"/>
      <c r="Y615" s="2"/>
      <c r="Z615" s="55"/>
      <c r="AA615" s="56"/>
      <c r="AB615" s="57"/>
      <c r="AC615" s="2"/>
      <c r="AD615" s="2"/>
      <c r="AE615" s="2"/>
      <c r="AF615" s="2"/>
      <c r="AG615" s="2"/>
      <c r="AH615" s="2"/>
      <c r="AI615" s="2"/>
      <c r="AJ615" s="2"/>
      <c r="AK615" s="2"/>
      <c r="AL615" s="2"/>
    </row>
    <row r="616" spans="1:38" s="58" customFormat="1" ht="24.95" customHeight="1">
      <c r="A616" s="33" t="s">
        <v>52</v>
      </c>
      <c r="B616" s="159" t="s">
        <v>53</v>
      </c>
      <c r="C616" s="160"/>
      <c r="D616" s="50"/>
      <c r="E616" s="50"/>
      <c r="F616" s="81">
        <f t="shared" si="298"/>
        <v>0</v>
      </c>
      <c r="G616" s="51"/>
      <c r="H616" s="127"/>
      <c r="I616" s="51"/>
      <c r="J616" s="51"/>
      <c r="K616" s="51"/>
      <c r="L616" s="51"/>
      <c r="M616" s="51"/>
      <c r="N616" s="51"/>
      <c r="O616" s="51"/>
      <c r="P616" s="51"/>
      <c r="Q616" s="51"/>
      <c r="R616" s="52"/>
      <c r="S616" s="52"/>
      <c r="T616" s="53"/>
      <c r="U616" s="53"/>
      <c r="V616" s="38"/>
      <c r="W616" s="54"/>
      <c r="X616" s="18"/>
      <c r="Y616" s="2"/>
      <c r="Z616" s="55"/>
      <c r="AA616" s="56"/>
      <c r="AB616" s="57"/>
      <c r="AC616" s="2"/>
      <c r="AD616" s="2"/>
      <c r="AE616" s="2"/>
      <c r="AF616" s="2"/>
      <c r="AG616" s="2"/>
      <c r="AH616" s="2"/>
      <c r="AI616" s="2"/>
      <c r="AJ616" s="2"/>
      <c r="AK616" s="2"/>
      <c r="AL616" s="2"/>
    </row>
    <row r="617" spans="1:38" s="70" customFormat="1" ht="24.95" customHeight="1">
      <c r="A617" s="69">
        <v>1</v>
      </c>
      <c r="B617" s="157" t="s">
        <v>57</v>
      </c>
      <c r="C617" s="158"/>
      <c r="D617" s="29"/>
      <c r="E617" s="29"/>
      <c r="F617" s="81">
        <f t="shared" si="298"/>
        <v>0</v>
      </c>
      <c r="G617" s="30"/>
      <c r="H617" s="127"/>
      <c r="I617" s="30"/>
      <c r="J617" s="30"/>
      <c r="K617" s="30"/>
      <c r="L617" s="30"/>
      <c r="M617" s="30"/>
      <c r="N617" s="30"/>
      <c r="O617" s="30"/>
      <c r="P617" s="30"/>
      <c r="Q617" s="30"/>
      <c r="R617" s="30"/>
      <c r="S617" s="30"/>
      <c r="T617" s="29"/>
      <c r="U617" s="29"/>
      <c r="V617" s="29"/>
      <c r="W617" s="54"/>
      <c r="X617" s="29"/>
      <c r="Z617" s="30" t="e">
        <f>+Z618+#REF!+#REF!+#REF!</f>
        <v>#REF!</v>
      </c>
      <c r="AA617" s="71" t="e">
        <f>+AA618+#REF!+#REF!+#REF!</f>
        <v>#REF!</v>
      </c>
      <c r="AB617" s="72"/>
    </row>
    <row r="618" spans="1:38" ht="24.95" customHeight="1">
      <c r="A618" s="69"/>
      <c r="B618" s="69" t="s">
        <v>58</v>
      </c>
      <c r="C618" s="73" t="s">
        <v>48</v>
      </c>
      <c r="D618" s="74"/>
      <c r="E618" s="74"/>
      <c r="F618" s="81">
        <f t="shared" si="298"/>
        <v>0</v>
      </c>
      <c r="G618" s="75"/>
      <c r="H618" s="76"/>
      <c r="I618" s="75"/>
      <c r="J618" s="75"/>
      <c r="K618" s="75"/>
      <c r="L618" s="75"/>
      <c r="M618" s="75"/>
      <c r="N618" s="75"/>
      <c r="O618" s="75"/>
      <c r="P618" s="75"/>
      <c r="Q618" s="75"/>
      <c r="R618" s="75"/>
      <c r="S618" s="75"/>
      <c r="T618" s="74"/>
      <c r="U618" s="74"/>
      <c r="V618" s="74"/>
      <c r="W618" s="77"/>
      <c r="X618" s="74"/>
      <c r="Z618" s="75">
        <f>SUM(Z619:Z626)</f>
        <v>0</v>
      </c>
      <c r="AA618" s="78">
        <f>SUM(AA619:AA626)</f>
        <v>0</v>
      </c>
      <c r="AB618" s="57"/>
    </row>
    <row r="619" spans="1:38" ht="24.95" customHeight="1">
      <c r="A619" s="79"/>
      <c r="B619" s="79">
        <f>IF(C619="","",COUNTA($C$619:$C619))</f>
        <v>1</v>
      </c>
      <c r="C619" s="97" t="s">
        <v>492</v>
      </c>
      <c r="D619" s="81">
        <f t="shared" ref="D619:D626" si="302">IF(C619&lt;&gt;"", 1, "")</f>
        <v>1</v>
      </c>
      <c r="E619" s="81"/>
      <c r="F619" s="81">
        <f t="shared" si="298"/>
        <v>1</v>
      </c>
      <c r="G619" s="118">
        <v>3833.3</v>
      </c>
      <c r="H619" s="119">
        <v>14.8</v>
      </c>
      <c r="I619" s="118">
        <v>138</v>
      </c>
      <c r="J619" s="55">
        <f>IF(AND(0&lt;$G619, G619&lt;=500),1,0)</f>
        <v>0</v>
      </c>
      <c r="K619" s="55">
        <f>IF(AND($G619&gt;=500,$G619&lt;1000),1,0)</f>
        <v>0</v>
      </c>
      <c r="L619" s="55">
        <f>IF(AND($G619&gt;=1000,$G619&lt;1500),1,0)</f>
        <v>0</v>
      </c>
      <c r="M619" s="55">
        <f>IF(AND($G619&gt;=1500,$G619&lt;2000),1,0)</f>
        <v>0</v>
      </c>
      <c r="N619" s="55">
        <f>IF(AND($G619&gt;=2000,$G619&lt;3000),1,0)</f>
        <v>0</v>
      </c>
      <c r="O619" s="55">
        <f>IF($G619&gt;=3000,1,0)</f>
        <v>1</v>
      </c>
      <c r="P619" s="55"/>
      <c r="Q619" s="55">
        <f t="shared" ref="Q619:Q626" si="303">+D619</f>
        <v>1</v>
      </c>
      <c r="R619" s="55"/>
      <c r="S619" s="55"/>
      <c r="T619" s="85"/>
      <c r="U619" s="85"/>
      <c r="V619" s="38"/>
      <c r="W619" s="29"/>
      <c r="X619" s="90" t="s">
        <v>59</v>
      </c>
      <c r="Z619" s="55"/>
      <c r="AA619" s="56"/>
      <c r="AB619" s="57"/>
    </row>
    <row r="620" spans="1:38" ht="24.95" customHeight="1">
      <c r="A620" s="79"/>
      <c r="B620" s="79">
        <f>IF(C620="","",COUNTA($C$619:$C620))</f>
        <v>2</v>
      </c>
      <c r="C620" s="97" t="s">
        <v>493</v>
      </c>
      <c r="D620" s="81">
        <f t="shared" si="302"/>
        <v>1</v>
      </c>
      <c r="E620" s="81"/>
      <c r="F620" s="81">
        <f t="shared" si="298"/>
        <v>1</v>
      </c>
      <c r="G620" s="118">
        <v>1769.93</v>
      </c>
      <c r="H620" s="119">
        <v>5.0350000000000001</v>
      </c>
      <c r="I620" s="118">
        <v>64</v>
      </c>
      <c r="J620" s="55">
        <f t="shared" ref="J620:J626" si="304">IF(AND(0&lt;$G620, G620&lt;=500),1,0)</f>
        <v>0</v>
      </c>
      <c r="K620" s="55">
        <f t="shared" ref="K620:K626" si="305">IF(AND($G620&gt;=500,$G620&lt;1000),1,0)</f>
        <v>0</v>
      </c>
      <c r="L620" s="55">
        <f t="shared" ref="L620:L626" si="306">IF(AND($G620&gt;=1000,$G620&lt;1500),1,0)</f>
        <v>0</v>
      </c>
      <c r="M620" s="55">
        <f t="shared" ref="M620:M626" si="307">IF(AND($G620&gt;=1500,$G620&lt;2000),1,0)</f>
        <v>1</v>
      </c>
      <c r="N620" s="55">
        <f t="shared" ref="N620:N626" si="308">IF(AND($G620&gt;=2000,$G620&lt;3000),1,0)</f>
        <v>0</v>
      </c>
      <c r="O620" s="55">
        <f t="shared" ref="O620:O626" si="309">IF($G620&gt;=3000,1,0)</f>
        <v>0</v>
      </c>
      <c r="P620" s="55"/>
      <c r="Q620" s="55">
        <f t="shared" si="303"/>
        <v>1</v>
      </c>
      <c r="R620" s="52"/>
      <c r="S620" s="52"/>
      <c r="T620" s="53"/>
      <c r="U620" s="53"/>
      <c r="V620" s="38"/>
      <c r="W620" s="29"/>
      <c r="X620" s="23"/>
      <c r="Z620" s="55"/>
      <c r="AA620" s="56"/>
      <c r="AB620" s="57"/>
    </row>
    <row r="621" spans="1:38" ht="24.95" customHeight="1">
      <c r="A621" s="79"/>
      <c r="B621" s="79">
        <f>IF(C621="","",COUNTA($C$619:$C621))</f>
        <v>3</v>
      </c>
      <c r="C621" s="97" t="s">
        <v>494</v>
      </c>
      <c r="D621" s="81">
        <f t="shared" si="302"/>
        <v>1</v>
      </c>
      <c r="E621" s="81"/>
      <c r="F621" s="81">
        <f t="shared" si="298"/>
        <v>1</v>
      </c>
      <c r="G621" s="118">
        <v>1040.95</v>
      </c>
      <c r="H621" s="119">
        <v>3.11</v>
      </c>
      <c r="I621" s="118">
        <v>44</v>
      </c>
      <c r="J621" s="55">
        <f t="shared" si="304"/>
        <v>0</v>
      </c>
      <c r="K621" s="55">
        <f t="shared" si="305"/>
        <v>0</v>
      </c>
      <c r="L621" s="55">
        <f t="shared" si="306"/>
        <v>1</v>
      </c>
      <c r="M621" s="55">
        <f t="shared" si="307"/>
        <v>0</v>
      </c>
      <c r="N621" s="55">
        <f t="shared" si="308"/>
        <v>0</v>
      </c>
      <c r="O621" s="55">
        <f t="shared" si="309"/>
        <v>0</v>
      </c>
      <c r="P621" s="55"/>
      <c r="Q621" s="55">
        <f t="shared" si="303"/>
        <v>1</v>
      </c>
      <c r="R621" s="52"/>
      <c r="S621" s="52"/>
      <c r="T621" s="53"/>
      <c r="U621" s="53"/>
      <c r="V621" s="38"/>
      <c r="W621" s="29"/>
      <c r="X621" s="23"/>
      <c r="Z621" s="55"/>
      <c r="AA621" s="56"/>
      <c r="AB621" s="57"/>
    </row>
    <row r="622" spans="1:38" ht="24.95" customHeight="1">
      <c r="A622" s="79"/>
      <c r="B622" s="79">
        <f>IF(C622="","",COUNTA($C$619:$C622))</f>
        <v>4</v>
      </c>
      <c r="C622" s="97" t="s">
        <v>495</v>
      </c>
      <c r="D622" s="81">
        <f t="shared" si="302"/>
        <v>1</v>
      </c>
      <c r="E622" s="81"/>
      <c r="F622" s="81">
        <f t="shared" si="298"/>
        <v>1</v>
      </c>
      <c r="G622" s="118">
        <v>1000.95</v>
      </c>
      <c r="H622" s="119">
        <v>3.0550000000000002</v>
      </c>
      <c r="I622" s="118">
        <v>37</v>
      </c>
      <c r="J622" s="55">
        <f t="shared" si="304"/>
        <v>0</v>
      </c>
      <c r="K622" s="55">
        <f t="shared" si="305"/>
        <v>0</v>
      </c>
      <c r="L622" s="55">
        <f t="shared" si="306"/>
        <v>1</v>
      </c>
      <c r="M622" s="55">
        <f t="shared" si="307"/>
        <v>0</v>
      </c>
      <c r="N622" s="55">
        <f t="shared" si="308"/>
        <v>0</v>
      </c>
      <c r="O622" s="55">
        <f t="shared" si="309"/>
        <v>0</v>
      </c>
      <c r="P622" s="55"/>
      <c r="Q622" s="55">
        <f t="shared" si="303"/>
        <v>1</v>
      </c>
      <c r="R622" s="52"/>
      <c r="S622" s="52"/>
      <c r="T622" s="53"/>
      <c r="U622" s="53"/>
      <c r="V622" s="38"/>
      <c r="W622" s="29"/>
      <c r="X622" s="23"/>
      <c r="Z622" s="55"/>
      <c r="AA622" s="56"/>
      <c r="AB622" s="57"/>
    </row>
    <row r="623" spans="1:38" ht="24.95" customHeight="1">
      <c r="A623" s="79"/>
      <c r="B623" s="79">
        <f>IF(C623="","",COUNTA($C$619:$C623))</f>
        <v>5</v>
      </c>
      <c r="C623" s="97" t="s">
        <v>496</v>
      </c>
      <c r="D623" s="81">
        <f t="shared" si="302"/>
        <v>1</v>
      </c>
      <c r="E623" s="81"/>
      <c r="F623" s="81">
        <f t="shared" si="298"/>
        <v>1</v>
      </c>
      <c r="G623" s="118">
        <v>1000.01</v>
      </c>
      <c r="H623" s="119">
        <v>2.8570000000000002</v>
      </c>
      <c r="I623" s="118">
        <v>40</v>
      </c>
      <c r="J623" s="55">
        <f t="shared" si="304"/>
        <v>0</v>
      </c>
      <c r="K623" s="55">
        <f t="shared" si="305"/>
        <v>0</v>
      </c>
      <c r="L623" s="55">
        <f t="shared" si="306"/>
        <v>1</v>
      </c>
      <c r="M623" s="55">
        <f t="shared" si="307"/>
        <v>0</v>
      </c>
      <c r="N623" s="55">
        <f t="shared" si="308"/>
        <v>0</v>
      </c>
      <c r="O623" s="55">
        <f t="shared" si="309"/>
        <v>0</v>
      </c>
      <c r="P623" s="55"/>
      <c r="Q623" s="55">
        <f t="shared" si="303"/>
        <v>1</v>
      </c>
      <c r="R623" s="52"/>
      <c r="S623" s="52"/>
      <c r="T623" s="53"/>
      <c r="U623" s="53"/>
      <c r="V623" s="38"/>
      <c r="W623" s="29"/>
      <c r="X623" s="23"/>
      <c r="Z623" s="55"/>
      <c r="AA623" s="56"/>
      <c r="AB623" s="57"/>
    </row>
    <row r="624" spans="1:38" ht="24.95" customHeight="1">
      <c r="A624" s="79"/>
      <c r="B624" s="79">
        <f>IF(C624="","",COUNTA($C$619:$C624))</f>
        <v>6</v>
      </c>
      <c r="C624" s="97" t="s">
        <v>497</v>
      </c>
      <c r="D624" s="81">
        <f t="shared" si="302"/>
        <v>1</v>
      </c>
      <c r="E624" s="81"/>
      <c r="F624" s="81">
        <f t="shared" si="298"/>
        <v>1</v>
      </c>
      <c r="G624" s="118">
        <v>3419</v>
      </c>
      <c r="H624" s="119">
        <v>12.811</v>
      </c>
      <c r="I624" s="118">
        <v>129</v>
      </c>
      <c r="J624" s="55">
        <f t="shared" si="304"/>
        <v>0</v>
      </c>
      <c r="K624" s="55">
        <f t="shared" si="305"/>
        <v>0</v>
      </c>
      <c r="L624" s="55">
        <f t="shared" si="306"/>
        <v>0</v>
      </c>
      <c r="M624" s="55">
        <f t="shared" si="307"/>
        <v>0</v>
      </c>
      <c r="N624" s="55">
        <f t="shared" si="308"/>
        <v>0</v>
      </c>
      <c r="O624" s="55">
        <f t="shared" si="309"/>
        <v>1</v>
      </c>
      <c r="P624" s="55"/>
      <c r="Q624" s="55">
        <f t="shared" si="303"/>
        <v>1</v>
      </c>
      <c r="R624" s="52"/>
      <c r="S624" s="52"/>
      <c r="T624" s="53"/>
      <c r="U624" s="53"/>
      <c r="V624" s="38"/>
      <c r="W624" s="29"/>
      <c r="X624" s="23"/>
      <c r="Z624" s="55"/>
      <c r="AA624" s="56"/>
      <c r="AB624" s="57"/>
    </row>
    <row r="625" spans="1:38" ht="24.95" customHeight="1">
      <c r="A625" s="79"/>
      <c r="B625" s="79">
        <f>IF(C625="","",COUNTA($C$619:$C625))</f>
        <v>7</v>
      </c>
      <c r="C625" s="97" t="s">
        <v>498</v>
      </c>
      <c r="D625" s="81">
        <f t="shared" si="302"/>
        <v>1</v>
      </c>
      <c r="E625" s="81"/>
      <c r="F625" s="81">
        <f t="shared" si="298"/>
        <v>1</v>
      </c>
      <c r="G625" s="118">
        <v>1875.34</v>
      </c>
      <c r="H625" s="119">
        <v>6.24</v>
      </c>
      <c r="I625" s="118">
        <v>75</v>
      </c>
      <c r="J625" s="55">
        <f t="shared" si="304"/>
        <v>0</v>
      </c>
      <c r="K625" s="55">
        <f t="shared" si="305"/>
        <v>0</v>
      </c>
      <c r="L625" s="55">
        <f t="shared" si="306"/>
        <v>0</v>
      </c>
      <c r="M625" s="55">
        <f t="shared" si="307"/>
        <v>1</v>
      </c>
      <c r="N625" s="55">
        <f t="shared" si="308"/>
        <v>0</v>
      </c>
      <c r="O625" s="55">
        <f t="shared" si="309"/>
        <v>0</v>
      </c>
      <c r="P625" s="55"/>
      <c r="Q625" s="55">
        <f t="shared" si="303"/>
        <v>1</v>
      </c>
      <c r="R625" s="52"/>
      <c r="S625" s="52"/>
      <c r="T625" s="53"/>
      <c r="U625" s="53"/>
      <c r="V625" s="38"/>
      <c r="W625" s="29"/>
      <c r="X625" s="23"/>
      <c r="Z625" s="55"/>
      <c r="AA625" s="56"/>
      <c r="AB625" s="57"/>
    </row>
    <row r="626" spans="1:38" ht="24.95" customHeight="1">
      <c r="A626" s="79"/>
      <c r="B626" s="79">
        <f>IF(C626="","",COUNTA($C$619:$C626))</f>
        <v>8</v>
      </c>
      <c r="C626" s="97" t="s">
        <v>499</v>
      </c>
      <c r="D626" s="81">
        <f t="shared" si="302"/>
        <v>1</v>
      </c>
      <c r="E626" s="81"/>
      <c r="F626" s="81">
        <f t="shared" si="298"/>
        <v>1</v>
      </c>
      <c r="G626" s="118">
        <v>2609.41</v>
      </c>
      <c r="H626" s="119">
        <v>8.625</v>
      </c>
      <c r="I626" s="118">
        <v>100</v>
      </c>
      <c r="J626" s="55">
        <f t="shared" si="304"/>
        <v>0</v>
      </c>
      <c r="K626" s="55">
        <f t="shared" si="305"/>
        <v>0</v>
      </c>
      <c r="L626" s="55">
        <f t="shared" si="306"/>
        <v>0</v>
      </c>
      <c r="M626" s="55">
        <f t="shared" si="307"/>
        <v>0</v>
      </c>
      <c r="N626" s="55">
        <f t="shared" si="308"/>
        <v>1</v>
      </c>
      <c r="O626" s="55">
        <f t="shared" si="309"/>
        <v>0</v>
      </c>
      <c r="P626" s="55"/>
      <c r="Q626" s="55">
        <f t="shared" si="303"/>
        <v>1</v>
      </c>
      <c r="R626" s="52"/>
      <c r="S626" s="52"/>
      <c r="T626" s="53"/>
      <c r="U626" s="53"/>
      <c r="V626" s="38"/>
      <c r="W626" s="29"/>
      <c r="X626" s="23"/>
      <c r="Z626" s="55"/>
      <c r="AA626" s="56"/>
      <c r="AB626" s="57"/>
    </row>
    <row r="627" spans="1:38" s="70" customFormat="1" ht="24.95" customHeight="1">
      <c r="A627" s="69">
        <v>2</v>
      </c>
      <c r="B627" s="157" t="s">
        <v>62</v>
      </c>
      <c r="C627" s="158"/>
      <c r="D627" s="29">
        <f>+D628</f>
        <v>0</v>
      </c>
      <c r="E627" s="29">
        <f t="shared" ref="E627:Q627" si="310">+E628</f>
        <v>0</v>
      </c>
      <c r="F627" s="81">
        <f t="shared" si="298"/>
        <v>0</v>
      </c>
      <c r="G627" s="30">
        <f t="shared" si="310"/>
        <v>0</v>
      </c>
      <c r="H627" s="76">
        <f t="shared" si="310"/>
        <v>0</v>
      </c>
      <c r="I627" s="30">
        <f t="shared" si="310"/>
        <v>0</v>
      </c>
      <c r="J627" s="30">
        <f t="shared" si="310"/>
        <v>0</v>
      </c>
      <c r="K627" s="30">
        <f t="shared" si="310"/>
        <v>0</v>
      </c>
      <c r="L627" s="30">
        <f t="shared" si="310"/>
        <v>0</v>
      </c>
      <c r="M627" s="30">
        <f t="shared" si="310"/>
        <v>0</v>
      </c>
      <c r="N627" s="30">
        <f t="shared" si="310"/>
        <v>0</v>
      </c>
      <c r="O627" s="30">
        <f t="shared" si="310"/>
        <v>0</v>
      </c>
      <c r="P627" s="30">
        <f t="shared" si="310"/>
        <v>0</v>
      </c>
      <c r="Q627" s="30">
        <f t="shared" si="310"/>
        <v>0</v>
      </c>
      <c r="R627" s="30"/>
      <c r="S627" s="30"/>
      <c r="T627" s="29"/>
      <c r="U627" s="29"/>
      <c r="V627" s="29"/>
      <c r="W627" s="54"/>
      <c r="X627" s="29"/>
      <c r="Z627" s="30" t="e">
        <f>+Z628+#REF!+#REF!+#REF!</f>
        <v>#REF!</v>
      </c>
      <c r="AA627" s="71" t="e">
        <f>+AA628+#REF!+#REF!+#REF!</f>
        <v>#REF!</v>
      </c>
      <c r="AB627" s="72"/>
    </row>
    <row r="628" spans="1:38" ht="24.95" customHeight="1">
      <c r="A628" s="79"/>
      <c r="B628" s="69" t="s">
        <v>63</v>
      </c>
      <c r="C628" s="73" t="s">
        <v>48</v>
      </c>
      <c r="D628" s="74">
        <f>SUM(D629:D630)</f>
        <v>0</v>
      </c>
      <c r="E628" s="74">
        <f>SUM(E629:E630)</f>
        <v>0</v>
      </c>
      <c r="F628" s="81">
        <f t="shared" si="298"/>
        <v>0</v>
      </c>
      <c r="G628" s="75">
        <f t="shared" ref="G628:Q628" si="311">SUM(G629:G630)</f>
        <v>0</v>
      </c>
      <c r="H628" s="76">
        <f t="shared" si="311"/>
        <v>0</v>
      </c>
      <c r="I628" s="75">
        <f t="shared" si="311"/>
        <v>0</v>
      </c>
      <c r="J628" s="75">
        <f t="shared" si="311"/>
        <v>0</v>
      </c>
      <c r="K628" s="75">
        <f t="shared" si="311"/>
        <v>0</v>
      </c>
      <c r="L628" s="75">
        <f t="shared" si="311"/>
        <v>0</v>
      </c>
      <c r="M628" s="75">
        <f t="shared" si="311"/>
        <v>0</v>
      </c>
      <c r="N628" s="75">
        <f t="shared" si="311"/>
        <v>0</v>
      </c>
      <c r="O628" s="75">
        <f t="shared" si="311"/>
        <v>0</v>
      </c>
      <c r="P628" s="75">
        <f t="shared" si="311"/>
        <v>0</v>
      </c>
      <c r="Q628" s="75">
        <f t="shared" si="311"/>
        <v>0</v>
      </c>
      <c r="R628" s="55"/>
      <c r="S628" s="55"/>
      <c r="T628" s="85"/>
      <c r="U628" s="85"/>
      <c r="V628" s="38"/>
      <c r="W628" s="29"/>
      <c r="X628" s="90" t="s">
        <v>59</v>
      </c>
      <c r="Z628" s="55"/>
      <c r="AA628" s="56"/>
      <c r="AB628" s="57"/>
    </row>
    <row r="629" spans="1:38" ht="24.95" customHeight="1">
      <c r="A629" s="79"/>
      <c r="B629" s="79">
        <f>IF(C629="","",COUNTA($C$629:$C629))</f>
        <v>1</v>
      </c>
      <c r="C629" s="97" t="s">
        <v>500</v>
      </c>
      <c r="D629" s="81"/>
      <c r="E629" s="81"/>
      <c r="F629" s="81">
        <f t="shared" si="298"/>
        <v>0</v>
      </c>
      <c r="G629" s="118"/>
      <c r="H629" s="119"/>
      <c r="I629" s="118"/>
      <c r="J629" s="55"/>
      <c r="K629" s="55"/>
      <c r="L629" s="55"/>
      <c r="M629" s="55"/>
      <c r="N629" s="55"/>
      <c r="O629" s="55"/>
      <c r="P629" s="55"/>
      <c r="Q629" s="55">
        <f t="shared" ref="Q629:Q630" si="312">+E629</f>
        <v>0</v>
      </c>
      <c r="R629" s="55"/>
      <c r="S629" s="55"/>
      <c r="T629" s="85"/>
      <c r="U629" s="85"/>
      <c r="V629" s="38"/>
      <c r="W629" s="54"/>
      <c r="X629" s="90"/>
      <c r="Z629" s="55"/>
      <c r="AA629" s="56"/>
      <c r="AB629" s="57"/>
    </row>
    <row r="630" spans="1:38" ht="24.95" customHeight="1">
      <c r="A630" s="79"/>
      <c r="B630" s="79">
        <f>IF(C630="","",COUNTA($C$629:$C630))</f>
        <v>2</v>
      </c>
      <c r="C630" s="97" t="s">
        <v>501</v>
      </c>
      <c r="D630" s="81"/>
      <c r="E630" s="81"/>
      <c r="F630" s="81">
        <f t="shared" si="298"/>
        <v>0</v>
      </c>
      <c r="G630" s="118"/>
      <c r="H630" s="119"/>
      <c r="I630" s="118"/>
      <c r="J630" s="55"/>
      <c r="K630" s="55"/>
      <c r="L630" s="55"/>
      <c r="M630" s="55"/>
      <c r="N630" s="55"/>
      <c r="O630" s="55"/>
      <c r="P630" s="55"/>
      <c r="Q630" s="55">
        <f t="shared" si="312"/>
        <v>0</v>
      </c>
      <c r="R630" s="55"/>
      <c r="S630" s="55"/>
      <c r="T630" s="85"/>
      <c r="U630" s="85"/>
      <c r="V630" s="38"/>
      <c r="W630" s="54"/>
      <c r="X630" s="90"/>
      <c r="Z630" s="55"/>
      <c r="AA630" s="56"/>
      <c r="AB630" s="57"/>
    </row>
    <row r="631" spans="1:38" s="70" customFormat="1" ht="24.95" customHeight="1">
      <c r="A631" s="69">
        <v>1</v>
      </c>
      <c r="B631" s="157" t="s">
        <v>57</v>
      </c>
      <c r="C631" s="158"/>
      <c r="D631" s="29">
        <f>+D632</f>
        <v>0</v>
      </c>
      <c r="E631" s="29">
        <f t="shared" ref="E631:Q631" si="313">+E632</f>
        <v>0</v>
      </c>
      <c r="F631" s="81">
        <f t="shared" si="298"/>
        <v>0</v>
      </c>
      <c r="G631" s="29">
        <f t="shared" si="313"/>
        <v>0</v>
      </c>
      <c r="H631" s="29">
        <f t="shared" si="313"/>
        <v>0</v>
      </c>
      <c r="I631" s="29">
        <f t="shared" si="313"/>
        <v>0</v>
      </c>
      <c r="J631" s="29">
        <f t="shared" si="313"/>
        <v>0</v>
      </c>
      <c r="K631" s="29">
        <f t="shared" si="313"/>
        <v>0</v>
      </c>
      <c r="L631" s="29">
        <f t="shared" si="313"/>
        <v>0</v>
      </c>
      <c r="M631" s="29">
        <f t="shared" si="313"/>
        <v>0</v>
      </c>
      <c r="N631" s="29">
        <f t="shared" si="313"/>
        <v>0</v>
      </c>
      <c r="O631" s="29">
        <f t="shared" si="313"/>
        <v>0</v>
      </c>
      <c r="P631" s="29">
        <f t="shared" si="313"/>
        <v>0</v>
      </c>
      <c r="Q631" s="29">
        <f t="shared" si="313"/>
        <v>0</v>
      </c>
      <c r="R631" s="30"/>
      <c r="S631" s="30"/>
      <c r="T631" s="29"/>
      <c r="U631" s="29"/>
      <c r="V631" s="29"/>
      <c r="W631" s="54"/>
      <c r="X631" s="29"/>
      <c r="Z631" s="30" t="e">
        <f>+Z632+#REF!+#REF!+#REF!</f>
        <v>#REF!</v>
      </c>
      <c r="AA631" s="71" t="e">
        <f>+AA632+#REF!+#REF!+#REF!</f>
        <v>#REF!</v>
      </c>
      <c r="AB631" s="72"/>
    </row>
    <row r="632" spans="1:38" ht="24.95" customHeight="1">
      <c r="A632" s="69"/>
      <c r="B632" s="69" t="s">
        <v>58</v>
      </c>
      <c r="C632" s="73" t="s">
        <v>40</v>
      </c>
      <c r="D632" s="74">
        <f t="shared" ref="D632:Q632" si="314">SUM(D633:D634)</f>
        <v>0</v>
      </c>
      <c r="E632" s="74">
        <f t="shared" si="314"/>
        <v>0</v>
      </c>
      <c r="F632" s="81">
        <f t="shared" si="298"/>
        <v>0</v>
      </c>
      <c r="G632" s="74">
        <f t="shared" si="314"/>
        <v>0</v>
      </c>
      <c r="H632" s="74">
        <f t="shared" si="314"/>
        <v>0</v>
      </c>
      <c r="I632" s="74">
        <f t="shared" si="314"/>
        <v>0</v>
      </c>
      <c r="J632" s="74">
        <f t="shared" si="314"/>
        <v>0</v>
      </c>
      <c r="K632" s="74">
        <f t="shared" si="314"/>
        <v>0</v>
      </c>
      <c r="L632" s="74">
        <f t="shared" si="314"/>
        <v>0</v>
      </c>
      <c r="M632" s="74">
        <f t="shared" si="314"/>
        <v>0</v>
      </c>
      <c r="N632" s="74">
        <f t="shared" si="314"/>
        <v>0</v>
      </c>
      <c r="O632" s="74">
        <f t="shared" si="314"/>
        <v>0</v>
      </c>
      <c r="P632" s="74">
        <f t="shared" si="314"/>
        <v>0</v>
      </c>
      <c r="Q632" s="74">
        <f t="shared" si="314"/>
        <v>0</v>
      </c>
      <c r="R632" s="75"/>
      <c r="S632" s="75"/>
      <c r="T632" s="74"/>
      <c r="U632" s="74"/>
      <c r="V632" s="74"/>
      <c r="W632" s="77"/>
      <c r="X632" s="74"/>
      <c r="Z632" s="75">
        <f>SUM(Z633:Z634)</f>
        <v>0</v>
      </c>
      <c r="AA632" s="78">
        <f>SUM(AA633:AA634)</f>
        <v>0</v>
      </c>
      <c r="AB632" s="57"/>
    </row>
    <row r="633" spans="1:38" ht="24.95" hidden="1" customHeight="1">
      <c r="A633" s="79"/>
      <c r="B633" s="79"/>
      <c r="C633" s="80"/>
      <c r="D633" s="81"/>
      <c r="E633" s="81"/>
      <c r="F633" s="81"/>
      <c r="G633" s="82"/>
      <c r="H633" s="83"/>
      <c r="I633" s="82"/>
      <c r="J633" s="55"/>
      <c r="K633" s="55"/>
      <c r="L633" s="55"/>
      <c r="M633" s="55"/>
      <c r="N633" s="55"/>
      <c r="O633" s="55"/>
      <c r="P633" s="55"/>
      <c r="Q633" s="55"/>
      <c r="R633" s="55"/>
      <c r="S633" s="55"/>
      <c r="T633" s="85"/>
      <c r="U633" s="85"/>
      <c r="V633" s="38"/>
      <c r="W633" s="29"/>
      <c r="X633" s="90"/>
      <c r="Z633" s="55"/>
      <c r="AA633" s="56"/>
      <c r="AB633" s="57"/>
    </row>
    <row r="634" spans="1:38" s="58" customFormat="1" ht="24.95" hidden="1" customHeight="1">
      <c r="A634" s="79"/>
      <c r="B634" s="79"/>
      <c r="C634" s="80"/>
      <c r="D634" s="81"/>
      <c r="E634" s="81"/>
      <c r="F634" s="81"/>
      <c r="G634" s="82"/>
      <c r="H634" s="83"/>
      <c r="I634" s="82"/>
      <c r="J634" s="55"/>
      <c r="K634" s="55"/>
      <c r="L634" s="55"/>
      <c r="M634" s="55"/>
      <c r="N634" s="55"/>
      <c r="O634" s="55"/>
      <c r="P634" s="55"/>
      <c r="Q634" s="55"/>
      <c r="R634" s="52"/>
      <c r="S634" s="52"/>
      <c r="T634" s="53"/>
      <c r="U634" s="53"/>
      <c r="V634" s="38"/>
      <c r="W634" s="29"/>
      <c r="X634" s="18"/>
      <c r="Y634" s="2"/>
      <c r="Z634" s="55"/>
      <c r="AA634" s="56"/>
      <c r="AB634" s="57"/>
      <c r="AC634" s="2"/>
      <c r="AD634" s="2"/>
      <c r="AE634" s="2"/>
      <c r="AF634" s="2"/>
      <c r="AG634" s="2"/>
      <c r="AH634" s="2"/>
      <c r="AI634" s="2"/>
      <c r="AJ634" s="2"/>
      <c r="AK634" s="2"/>
      <c r="AL634" s="2"/>
    </row>
    <row r="635" spans="1:38" s="70" customFormat="1" ht="24.95" customHeight="1">
      <c r="A635" s="69">
        <v>2</v>
      </c>
      <c r="B635" s="157" t="s">
        <v>62</v>
      </c>
      <c r="C635" s="158"/>
      <c r="D635" s="29">
        <f>+D636</f>
        <v>0</v>
      </c>
      <c r="E635" s="29">
        <f t="shared" ref="E635:Q635" si="315">+E636</f>
        <v>0</v>
      </c>
      <c r="F635" s="81">
        <f t="shared" si="298"/>
        <v>0</v>
      </c>
      <c r="G635" s="30">
        <f t="shared" si="315"/>
        <v>0</v>
      </c>
      <c r="H635" s="127">
        <f t="shared" si="315"/>
        <v>0</v>
      </c>
      <c r="I635" s="30">
        <f t="shared" si="315"/>
        <v>0</v>
      </c>
      <c r="J635" s="30">
        <f t="shared" si="315"/>
        <v>0</v>
      </c>
      <c r="K635" s="30">
        <f t="shared" si="315"/>
        <v>0</v>
      </c>
      <c r="L635" s="30">
        <f t="shared" si="315"/>
        <v>0</v>
      </c>
      <c r="M635" s="30">
        <f t="shared" si="315"/>
        <v>0</v>
      </c>
      <c r="N635" s="30">
        <f t="shared" si="315"/>
        <v>0</v>
      </c>
      <c r="O635" s="30">
        <f t="shared" si="315"/>
        <v>0</v>
      </c>
      <c r="P635" s="30">
        <f t="shared" si="315"/>
        <v>0</v>
      </c>
      <c r="Q635" s="30">
        <f t="shared" si="315"/>
        <v>0</v>
      </c>
      <c r="R635" s="30"/>
      <c r="S635" s="30"/>
      <c r="T635" s="29"/>
      <c r="U635" s="29"/>
      <c r="V635" s="29"/>
      <c r="W635" s="54"/>
      <c r="X635" s="29"/>
      <c r="Z635" s="30" t="e">
        <f>+Z636+#REF!+Z1955+#REF!</f>
        <v>#REF!</v>
      </c>
      <c r="AA635" s="71" t="e">
        <f>+AA636+#REF!+AA1955+#REF!</f>
        <v>#REF!</v>
      </c>
      <c r="AB635" s="72"/>
    </row>
    <row r="636" spans="1:38" ht="24.95" customHeight="1">
      <c r="A636" s="79"/>
      <c r="B636" s="69" t="s">
        <v>63</v>
      </c>
      <c r="C636" s="73" t="s">
        <v>40</v>
      </c>
      <c r="D636" s="74">
        <f t="shared" ref="D636:P636" si="316">SUM(D637:D638)</f>
        <v>0</v>
      </c>
      <c r="E636" s="74">
        <f t="shared" si="316"/>
        <v>0</v>
      </c>
      <c r="F636" s="81">
        <f t="shared" si="298"/>
        <v>0</v>
      </c>
      <c r="G636" s="75">
        <f t="shared" si="316"/>
        <v>0</v>
      </c>
      <c r="H636" s="76">
        <f t="shared" si="316"/>
        <v>0</v>
      </c>
      <c r="I636" s="75">
        <f t="shared" si="316"/>
        <v>0</v>
      </c>
      <c r="J636" s="75">
        <f t="shared" si="316"/>
        <v>0</v>
      </c>
      <c r="K636" s="75">
        <f t="shared" si="316"/>
        <v>0</v>
      </c>
      <c r="L636" s="75">
        <f t="shared" si="316"/>
        <v>0</v>
      </c>
      <c r="M636" s="75">
        <f t="shared" si="316"/>
        <v>0</v>
      </c>
      <c r="N636" s="75">
        <f t="shared" si="316"/>
        <v>0</v>
      </c>
      <c r="O636" s="75">
        <f t="shared" si="316"/>
        <v>0</v>
      </c>
      <c r="P636" s="75">
        <f t="shared" si="316"/>
        <v>0</v>
      </c>
      <c r="Q636" s="55">
        <f>+D636</f>
        <v>0</v>
      </c>
      <c r="R636" s="55"/>
      <c r="S636" s="55"/>
      <c r="T636" s="85"/>
      <c r="U636" s="85"/>
      <c r="V636" s="38"/>
      <c r="W636" s="29"/>
      <c r="X636" s="90" t="s">
        <v>59</v>
      </c>
      <c r="Z636" s="55"/>
      <c r="AA636" s="56"/>
      <c r="AB636" s="57"/>
    </row>
    <row r="637" spans="1:38" ht="24.95" hidden="1" customHeight="1">
      <c r="A637" s="79"/>
      <c r="B637" s="79"/>
      <c r="C637" s="97"/>
      <c r="D637" s="81"/>
      <c r="E637" s="81"/>
      <c r="F637" s="81"/>
      <c r="G637" s="82"/>
      <c r="H637" s="119"/>
      <c r="I637" s="118"/>
      <c r="J637" s="55"/>
      <c r="K637" s="55"/>
      <c r="L637" s="55"/>
      <c r="M637" s="55"/>
      <c r="N637" s="55"/>
      <c r="O637" s="55"/>
      <c r="P637" s="55"/>
      <c r="Q637" s="55"/>
      <c r="R637" s="55"/>
      <c r="S637" s="55"/>
      <c r="T637" s="85"/>
      <c r="U637" s="85"/>
      <c r="V637" s="38"/>
      <c r="W637" s="54"/>
      <c r="X637" s="90"/>
      <c r="Z637" s="55"/>
      <c r="AA637" s="56"/>
      <c r="AB637" s="57"/>
    </row>
    <row r="638" spans="1:38" ht="24.95" hidden="1" customHeight="1">
      <c r="A638" s="79"/>
      <c r="B638" s="69"/>
      <c r="C638" s="73"/>
      <c r="D638" s="81"/>
      <c r="E638" s="81"/>
      <c r="F638" s="81"/>
      <c r="G638" s="82"/>
      <c r="H638" s="83"/>
      <c r="I638" s="82"/>
      <c r="J638" s="55"/>
      <c r="K638" s="55"/>
      <c r="L638" s="55"/>
      <c r="M638" s="55"/>
      <c r="N638" s="55"/>
      <c r="O638" s="55"/>
      <c r="P638" s="55"/>
      <c r="Q638" s="55"/>
      <c r="R638" s="55"/>
      <c r="S638" s="55"/>
      <c r="T638" s="85"/>
      <c r="U638" s="85"/>
      <c r="V638" s="38"/>
      <c r="W638" s="54"/>
      <c r="X638" s="90"/>
      <c r="Z638" s="55"/>
      <c r="AA638" s="56"/>
      <c r="AB638" s="57"/>
    </row>
    <row r="639" spans="1:38" s="63" customFormat="1" ht="30" customHeight="1">
      <c r="A639" s="59" t="s">
        <v>76</v>
      </c>
      <c r="B639" s="162" t="s">
        <v>502</v>
      </c>
      <c r="C639" s="163"/>
      <c r="D639" s="49"/>
      <c r="E639" s="49"/>
      <c r="F639" s="81">
        <f t="shared" si="298"/>
        <v>0</v>
      </c>
      <c r="G639" s="60"/>
      <c r="H639" s="61"/>
      <c r="I639" s="60"/>
      <c r="J639" s="60"/>
      <c r="K639" s="60"/>
      <c r="L639" s="60"/>
      <c r="M639" s="60"/>
      <c r="N639" s="60"/>
      <c r="O639" s="60"/>
      <c r="P639" s="60"/>
      <c r="Q639" s="60"/>
      <c r="R639" s="60"/>
      <c r="S639" s="60"/>
      <c r="T639" s="49"/>
      <c r="U639" s="49"/>
      <c r="V639" s="49"/>
      <c r="W639" s="100"/>
      <c r="X639" s="101"/>
      <c r="Z639" s="60" t="e">
        <f>+Z641+Z670</f>
        <v>#REF!</v>
      </c>
      <c r="AA639" s="64" t="e">
        <f>+AA641+AA670</f>
        <v>#REF!</v>
      </c>
      <c r="AB639" s="65"/>
    </row>
    <row r="640" spans="1:38" s="67" customFormat="1" ht="39.950000000000003" customHeight="1">
      <c r="A640" s="33" t="s">
        <v>38</v>
      </c>
      <c r="B640" s="159" t="s">
        <v>50</v>
      </c>
      <c r="C640" s="160"/>
      <c r="D640" s="29"/>
      <c r="E640" s="29"/>
      <c r="F640" s="81">
        <f t="shared" si="298"/>
        <v>0</v>
      </c>
      <c r="G640" s="30"/>
      <c r="H640" s="127"/>
      <c r="I640" s="30"/>
      <c r="J640" s="30"/>
      <c r="K640" s="30"/>
      <c r="L640" s="30"/>
      <c r="M640" s="30"/>
      <c r="N640" s="30"/>
      <c r="O640" s="30"/>
      <c r="P640" s="30"/>
      <c r="Q640" s="30"/>
      <c r="R640" s="21"/>
      <c r="S640" s="21"/>
      <c r="T640" s="29"/>
      <c r="U640" s="29"/>
      <c r="V640" s="6"/>
      <c r="W640" s="27"/>
      <c r="X640" s="6"/>
      <c r="Z640" s="21"/>
      <c r="AA640" s="32"/>
      <c r="AB640" s="68"/>
    </row>
    <row r="641" spans="1:31" s="70" customFormat="1" ht="30" customHeight="1">
      <c r="A641" s="69">
        <v>1</v>
      </c>
      <c r="B641" s="157" t="s">
        <v>57</v>
      </c>
      <c r="C641" s="158"/>
      <c r="D641" s="29"/>
      <c r="E641" s="29"/>
      <c r="F641" s="81">
        <f t="shared" si="298"/>
        <v>0</v>
      </c>
      <c r="G641" s="30"/>
      <c r="H641" s="127"/>
      <c r="I641" s="30"/>
      <c r="J641" s="30"/>
      <c r="K641" s="30"/>
      <c r="L641" s="30"/>
      <c r="M641" s="30"/>
      <c r="N641" s="30"/>
      <c r="O641" s="30"/>
      <c r="P641" s="30"/>
      <c r="Q641" s="30"/>
      <c r="R641" s="30"/>
      <c r="S641" s="30"/>
      <c r="T641" s="29"/>
      <c r="U641" s="29"/>
      <c r="V641" s="29"/>
      <c r="W641" s="77"/>
      <c r="X641" s="74"/>
      <c r="Z641" s="30" t="e">
        <f>+Z642+Z647+#REF!+Z666</f>
        <v>#REF!</v>
      </c>
      <c r="AA641" s="71" t="e">
        <f>+AA642+AA647+#REF!+AA666</f>
        <v>#REF!</v>
      </c>
      <c r="AB641" s="72"/>
    </row>
    <row r="642" spans="1:31" ht="30" customHeight="1">
      <c r="A642" s="69"/>
      <c r="B642" s="69" t="s">
        <v>58</v>
      </c>
      <c r="C642" s="73" t="s">
        <v>40</v>
      </c>
      <c r="D642" s="74"/>
      <c r="E642" s="74"/>
      <c r="F642" s="81">
        <f t="shared" si="298"/>
        <v>0</v>
      </c>
      <c r="G642" s="75"/>
      <c r="H642" s="76"/>
      <c r="I642" s="75"/>
      <c r="J642" s="75"/>
      <c r="K642" s="75"/>
      <c r="L642" s="75"/>
      <c r="M642" s="75"/>
      <c r="N642" s="75"/>
      <c r="O642" s="75"/>
      <c r="P642" s="75"/>
      <c r="Q642" s="75"/>
      <c r="R642" s="75"/>
      <c r="S642" s="75"/>
      <c r="T642" s="74"/>
      <c r="U642" s="74"/>
      <c r="V642" s="74"/>
      <c r="W642" s="77"/>
      <c r="X642" s="74"/>
      <c r="Z642" s="75">
        <f>SUM(Z643:Z646)</f>
        <v>4</v>
      </c>
      <c r="AA642" s="78">
        <f>SUM(AA643:AA646)</f>
        <v>0</v>
      </c>
      <c r="AB642" s="57"/>
      <c r="AC642" s="120"/>
      <c r="AD642" s="121"/>
      <c r="AE642" s="120"/>
    </row>
    <row r="643" spans="1:31" ht="30" customHeight="1">
      <c r="A643" s="79"/>
      <c r="B643" s="79">
        <f>IF(C643="","",COUNTA($C$643:$C643))</f>
        <v>1</v>
      </c>
      <c r="C643" s="97" t="s">
        <v>503</v>
      </c>
      <c r="D643" s="81">
        <f t="shared" ref="D643:D646" si="317">IF(C643&lt;&gt;"", 1, "")</f>
        <v>1</v>
      </c>
      <c r="E643" s="81"/>
      <c r="F643" s="81">
        <f t="shared" si="298"/>
        <v>1</v>
      </c>
      <c r="G643" s="118">
        <v>4478.93</v>
      </c>
      <c r="H643" s="119">
        <v>17.032</v>
      </c>
      <c r="I643" s="118">
        <v>284</v>
      </c>
      <c r="J643" s="55">
        <f t="shared" ref="J643:J646" si="318">IF(AND(0&lt;$G643, G643&lt;=500),1,0)</f>
        <v>0</v>
      </c>
      <c r="K643" s="55">
        <f t="shared" ref="K643:K646" si="319">IF(AND($G643&gt;=500,$G643&lt;1000),1,0)</f>
        <v>0</v>
      </c>
      <c r="L643" s="55">
        <f t="shared" ref="L643:L646" si="320">IF(AND($G643&gt;=1000,$G643&lt;1500),1,0)</f>
        <v>0</v>
      </c>
      <c r="M643" s="55">
        <f t="shared" ref="M643:M646" si="321">IF(AND($G643&gt;=1500,$G643&lt;2000),1,0)</f>
        <v>0</v>
      </c>
      <c r="N643" s="55">
        <f t="shared" ref="N643:N646" si="322">IF(AND($G643&gt;=2000,$G643&lt;3000),1,0)</f>
        <v>0</v>
      </c>
      <c r="O643" s="55">
        <f t="shared" ref="O643:O646" si="323">IF($G643&gt;=3000,1,0)</f>
        <v>1</v>
      </c>
      <c r="P643" s="55">
        <f t="shared" ref="P643:P646" si="324">+D643</f>
        <v>1</v>
      </c>
      <c r="Q643" s="55">
        <v>0</v>
      </c>
      <c r="R643" s="55"/>
      <c r="S643" s="55"/>
      <c r="T643" s="85"/>
      <c r="U643" s="85"/>
      <c r="V643" s="38"/>
      <c r="W643" s="29"/>
      <c r="X643" s="90" t="s">
        <v>59</v>
      </c>
      <c r="Z643" s="55">
        <v>1</v>
      </c>
      <c r="AA643" s="56"/>
      <c r="AB643" s="57"/>
    </row>
    <row r="644" spans="1:31" ht="30" customHeight="1">
      <c r="A644" s="79"/>
      <c r="B644" s="79">
        <f>IF(C644="","",COUNTA($C$643:$C644))</f>
        <v>2</v>
      </c>
      <c r="C644" s="97" t="s">
        <v>504</v>
      </c>
      <c r="D644" s="81">
        <f t="shared" si="317"/>
        <v>1</v>
      </c>
      <c r="E644" s="81"/>
      <c r="F644" s="81">
        <f t="shared" si="298"/>
        <v>1</v>
      </c>
      <c r="G644" s="118">
        <v>1951.28</v>
      </c>
      <c r="H644" s="119">
        <v>12.26</v>
      </c>
      <c r="I644" s="118">
        <v>194</v>
      </c>
      <c r="J644" s="55">
        <f t="shared" si="318"/>
        <v>0</v>
      </c>
      <c r="K644" s="55">
        <f t="shared" si="319"/>
        <v>0</v>
      </c>
      <c r="L644" s="55">
        <f t="shared" si="320"/>
        <v>0</v>
      </c>
      <c r="M644" s="55">
        <f t="shared" si="321"/>
        <v>1</v>
      </c>
      <c r="N644" s="55">
        <f t="shared" si="322"/>
        <v>0</v>
      </c>
      <c r="O644" s="55">
        <f t="shared" si="323"/>
        <v>0</v>
      </c>
      <c r="P644" s="55">
        <f t="shared" si="324"/>
        <v>1</v>
      </c>
      <c r="Q644" s="55">
        <v>0</v>
      </c>
      <c r="R644" s="55"/>
      <c r="S644" s="52"/>
      <c r="T644" s="53"/>
      <c r="U644" s="53"/>
      <c r="V644" s="38"/>
      <c r="W644" s="74"/>
      <c r="X644" s="87"/>
      <c r="Z644" s="55">
        <v>1</v>
      </c>
      <c r="AA644" s="56"/>
      <c r="AB644" s="57"/>
    </row>
    <row r="645" spans="1:31" ht="30" customHeight="1">
      <c r="A645" s="79"/>
      <c r="B645" s="79">
        <f>IF(C645="","",COUNTA($C$643:$C645))</f>
        <v>3</v>
      </c>
      <c r="C645" s="97" t="s">
        <v>505</v>
      </c>
      <c r="D645" s="81">
        <f t="shared" si="317"/>
        <v>1</v>
      </c>
      <c r="E645" s="81"/>
      <c r="F645" s="81">
        <f t="shared" si="298"/>
        <v>1</v>
      </c>
      <c r="G645" s="118">
        <v>2652.68</v>
      </c>
      <c r="H645" s="119">
        <v>11.18</v>
      </c>
      <c r="I645" s="118">
        <v>182</v>
      </c>
      <c r="J645" s="55">
        <f t="shared" si="318"/>
        <v>0</v>
      </c>
      <c r="K645" s="55">
        <f t="shared" si="319"/>
        <v>0</v>
      </c>
      <c r="L645" s="55">
        <f t="shared" si="320"/>
        <v>0</v>
      </c>
      <c r="M645" s="55">
        <f t="shared" si="321"/>
        <v>0</v>
      </c>
      <c r="N645" s="55">
        <f t="shared" si="322"/>
        <v>1</v>
      </c>
      <c r="O645" s="55">
        <f t="shared" si="323"/>
        <v>0</v>
      </c>
      <c r="P645" s="55">
        <f t="shared" si="324"/>
        <v>1</v>
      </c>
      <c r="Q645" s="55">
        <v>0</v>
      </c>
      <c r="R645" s="55"/>
      <c r="S645" s="52"/>
      <c r="T645" s="53"/>
      <c r="U645" s="53"/>
      <c r="V645" s="38"/>
      <c r="W645" s="74"/>
      <c r="X645" s="87"/>
      <c r="Z645" s="55">
        <v>1</v>
      </c>
      <c r="AA645" s="56"/>
      <c r="AB645" s="57"/>
    </row>
    <row r="646" spans="1:31" ht="30" customHeight="1">
      <c r="A646" s="79"/>
      <c r="B646" s="79">
        <f>IF(C646="","",COUNTA($C$643:$C646))</f>
        <v>4</v>
      </c>
      <c r="C646" s="97" t="s">
        <v>506</v>
      </c>
      <c r="D646" s="81">
        <f t="shared" si="317"/>
        <v>1</v>
      </c>
      <c r="E646" s="81"/>
      <c r="F646" s="81">
        <f t="shared" si="298"/>
        <v>1</v>
      </c>
      <c r="G646" s="118">
        <v>1699.11</v>
      </c>
      <c r="H646" s="119">
        <v>15.675000000000001</v>
      </c>
      <c r="I646" s="118">
        <v>55</v>
      </c>
      <c r="J646" s="55">
        <f t="shared" si="318"/>
        <v>0</v>
      </c>
      <c r="K646" s="55">
        <f t="shared" si="319"/>
        <v>0</v>
      </c>
      <c r="L646" s="55">
        <f t="shared" si="320"/>
        <v>0</v>
      </c>
      <c r="M646" s="55">
        <f t="shared" si="321"/>
        <v>1</v>
      </c>
      <c r="N646" s="55">
        <f t="shared" si="322"/>
        <v>0</v>
      </c>
      <c r="O646" s="55">
        <f t="shared" si="323"/>
        <v>0</v>
      </c>
      <c r="P646" s="55">
        <f t="shared" si="324"/>
        <v>1</v>
      </c>
      <c r="Q646" s="55">
        <v>0</v>
      </c>
      <c r="R646" s="55"/>
      <c r="S646" s="52"/>
      <c r="T646" s="53"/>
      <c r="U646" s="53"/>
      <c r="V646" s="38"/>
      <c r="W646" s="74"/>
      <c r="X646" s="87"/>
      <c r="Z646" s="55">
        <v>1</v>
      </c>
      <c r="AA646" s="56"/>
      <c r="AB646" s="57"/>
    </row>
    <row r="647" spans="1:31" ht="30" customHeight="1">
      <c r="A647" s="69"/>
      <c r="B647" s="69" t="s">
        <v>60</v>
      </c>
      <c r="C647" s="73" t="s">
        <v>44</v>
      </c>
      <c r="D647" s="74"/>
      <c r="E647" s="74"/>
      <c r="F647" s="81">
        <f t="shared" ref="F647:F677" si="325">+E647+D647</f>
        <v>0</v>
      </c>
      <c r="G647" s="75"/>
      <c r="H647" s="76"/>
      <c r="I647" s="75"/>
      <c r="J647" s="75"/>
      <c r="K647" s="75"/>
      <c r="L647" s="75"/>
      <c r="M647" s="75"/>
      <c r="N647" s="75"/>
      <c r="O647" s="75"/>
      <c r="P647" s="75"/>
      <c r="Q647" s="75"/>
      <c r="R647" s="75"/>
      <c r="S647" s="75"/>
      <c r="T647" s="74"/>
      <c r="U647" s="74"/>
      <c r="V647" s="74"/>
      <c r="W647" s="77"/>
      <c r="X647" s="74"/>
      <c r="Z647" s="75">
        <f>SUM(Z648:Z665)</f>
        <v>0</v>
      </c>
      <c r="AA647" s="78">
        <f>SUM(AA648:AA665)</f>
        <v>18</v>
      </c>
      <c r="AB647" s="57"/>
      <c r="AC647" s="120"/>
      <c r="AD647" s="121"/>
      <c r="AE647" s="120"/>
    </row>
    <row r="648" spans="1:31" ht="30" customHeight="1">
      <c r="A648" s="79"/>
      <c r="B648" s="79">
        <f>IF(C648="","",COUNTA($C$648:$C648))</f>
        <v>1</v>
      </c>
      <c r="C648" s="134" t="s">
        <v>507</v>
      </c>
      <c r="D648" s="81">
        <f t="shared" ref="D648:D665" si="326">IF(C648&lt;&gt;"", 1, "")</f>
        <v>1</v>
      </c>
      <c r="E648" s="81"/>
      <c r="F648" s="81">
        <f t="shared" si="325"/>
        <v>1</v>
      </c>
      <c r="G648" s="118">
        <v>2519.1799999999998</v>
      </c>
      <c r="H648" s="119">
        <v>12.39</v>
      </c>
      <c r="I648" s="118">
        <v>107</v>
      </c>
      <c r="J648" s="55">
        <f t="shared" ref="J648:J665" si="327">IF(AND(0&lt;$G648, G648&lt;=500),1,0)</f>
        <v>0</v>
      </c>
      <c r="K648" s="55">
        <f t="shared" ref="K648:K665" si="328">IF(AND($G648&gt;=500,$G648&lt;1000),1,0)</f>
        <v>0</v>
      </c>
      <c r="L648" s="55">
        <f t="shared" ref="L648:L665" si="329">IF(AND($G648&gt;=1000,$G648&lt;1500),1,0)</f>
        <v>0</v>
      </c>
      <c r="M648" s="55">
        <f t="shared" ref="M648:M665" si="330">IF(AND($G648&gt;=1500,$G648&lt;2000),1,0)</f>
        <v>0</v>
      </c>
      <c r="N648" s="55">
        <f t="shared" ref="N648:N665" si="331">IF(AND($G648&gt;=2000,$G648&lt;3000),1,0)</f>
        <v>1</v>
      </c>
      <c r="O648" s="55">
        <f t="shared" ref="O648:O665" si="332">IF($G648&gt;=3000,1,0)</f>
        <v>0</v>
      </c>
      <c r="P648" s="55">
        <f t="shared" ref="P648:P665" si="333">+D648</f>
        <v>1</v>
      </c>
      <c r="Q648" s="55"/>
      <c r="R648" s="55"/>
      <c r="S648" s="55"/>
      <c r="T648" s="85"/>
      <c r="U648" s="85"/>
      <c r="V648" s="38"/>
      <c r="W648" s="74"/>
      <c r="X648" s="86" t="s">
        <v>59</v>
      </c>
      <c r="Z648" s="55"/>
      <c r="AA648" s="56">
        <v>1</v>
      </c>
      <c r="AB648" s="57"/>
    </row>
    <row r="649" spans="1:31" ht="30" customHeight="1">
      <c r="A649" s="79"/>
      <c r="B649" s="79">
        <f>IF(C649="","",COUNTA($C$648:$C649))</f>
        <v>2</v>
      </c>
      <c r="C649" s="97" t="s">
        <v>508</v>
      </c>
      <c r="D649" s="81">
        <f t="shared" si="326"/>
        <v>1</v>
      </c>
      <c r="E649" s="81"/>
      <c r="F649" s="81">
        <f t="shared" si="325"/>
        <v>1</v>
      </c>
      <c r="G649" s="118">
        <v>2372.98</v>
      </c>
      <c r="H649" s="119">
        <v>15.3</v>
      </c>
      <c r="I649" s="118">
        <v>77</v>
      </c>
      <c r="J649" s="55">
        <f t="shared" si="327"/>
        <v>0</v>
      </c>
      <c r="K649" s="55">
        <f t="shared" si="328"/>
        <v>0</v>
      </c>
      <c r="L649" s="55">
        <f t="shared" si="329"/>
        <v>0</v>
      </c>
      <c r="M649" s="55">
        <f t="shared" si="330"/>
        <v>0</v>
      </c>
      <c r="N649" s="55">
        <f t="shared" si="331"/>
        <v>1</v>
      </c>
      <c r="O649" s="55">
        <f t="shared" si="332"/>
        <v>0</v>
      </c>
      <c r="P649" s="55">
        <f t="shared" si="333"/>
        <v>1</v>
      </c>
      <c r="Q649" s="55"/>
      <c r="R649" s="55"/>
      <c r="S649" s="52"/>
      <c r="T649" s="53"/>
      <c r="U649" s="53"/>
      <c r="V649" s="38"/>
      <c r="W649" s="29"/>
      <c r="X649" s="18"/>
      <c r="Z649" s="55"/>
      <c r="AA649" s="56">
        <v>1</v>
      </c>
      <c r="AB649" s="57"/>
    </row>
    <row r="650" spans="1:31" ht="30" customHeight="1">
      <c r="A650" s="79"/>
      <c r="B650" s="79">
        <f>IF(C650="","",COUNTA($C$648:$C650))</f>
        <v>3</v>
      </c>
      <c r="C650" s="97" t="s">
        <v>509</v>
      </c>
      <c r="D650" s="81">
        <f t="shared" si="326"/>
        <v>1</v>
      </c>
      <c r="E650" s="81"/>
      <c r="F650" s="81">
        <f t="shared" si="325"/>
        <v>1</v>
      </c>
      <c r="G650" s="118">
        <v>4608.99</v>
      </c>
      <c r="H650" s="119">
        <v>20.895</v>
      </c>
      <c r="I650" s="118">
        <v>245</v>
      </c>
      <c r="J650" s="55">
        <f t="shared" si="327"/>
        <v>0</v>
      </c>
      <c r="K650" s="55">
        <f t="shared" si="328"/>
        <v>0</v>
      </c>
      <c r="L650" s="55">
        <f t="shared" si="329"/>
        <v>0</v>
      </c>
      <c r="M650" s="55">
        <f t="shared" si="330"/>
        <v>0</v>
      </c>
      <c r="N650" s="55">
        <f t="shared" si="331"/>
        <v>0</v>
      </c>
      <c r="O650" s="55">
        <f t="shared" si="332"/>
        <v>1</v>
      </c>
      <c r="P650" s="55">
        <f t="shared" si="333"/>
        <v>1</v>
      </c>
      <c r="Q650" s="55"/>
      <c r="R650" s="55"/>
      <c r="S650" s="52"/>
      <c r="T650" s="53"/>
      <c r="U650" s="53"/>
      <c r="V650" s="38"/>
      <c r="W650" s="29"/>
      <c r="X650" s="18"/>
      <c r="Z650" s="55"/>
      <c r="AA650" s="56">
        <v>1</v>
      </c>
      <c r="AB650" s="57"/>
    </row>
    <row r="651" spans="1:31" ht="30" customHeight="1">
      <c r="A651" s="79"/>
      <c r="B651" s="79">
        <f>IF(C651="","",COUNTA($C$648:$C651))</f>
        <v>4</v>
      </c>
      <c r="C651" s="97" t="s">
        <v>510</v>
      </c>
      <c r="D651" s="81">
        <f t="shared" si="326"/>
        <v>1</v>
      </c>
      <c r="E651" s="81"/>
      <c r="F651" s="81">
        <f t="shared" si="325"/>
        <v>1</v>
      </c>
      <c r="G651" s="118">
        <v>2797.33</v>
      </c>
      <c r="H651" s="119">
        <v>13.185</v>
      </c>
      <c r="I651" s="118">
        <v>153</v>
      </c>
      <c r="J651" s="55">
        <f t="shared" si="327"/>
        <v>0</v>
      </c>
      <c r="K651" s="55">
        <f t="shared" si="328"/>
        <v>0</v>
      </c>
      <c r="L651" s="55">
        <f t="shared" si="329"/>
        <v>0</v>
      </c>
      <c r="M651" s="55">
        <f t="shared" si="330"/>
        <v>0</v>
      </c>
      <c r="N651" s="55">
        <f t="shared" si="331"/>
        <v>1</v>
      </c>
      <c r="O651" s="55">
        <f t="shared" si="332"/>
        <v>0</v>
      </c>
      <c r="P651" s="55">
        <f t="shared" si="333"/>
        <v>1</v>
      </c>
      <c r="Q651" s="55"/>
      <c r="R651" s="55"/>
      <c r="S651" s="52"/>
      <c r="T651" s="53"/>
      <c r="U651" s="53"/>
      <c r="V651" s="38"/>
      <c r="W651" s="29"/>
      <c r="X651" s="18"/>
      <c r="Z651" s="55"/>
      <c r="AA651" s="56">
        <v>1</v>
      </c>
      <c r="AB651" s="57"/>
    </row>
    <row r="652" spans="1:31" ht="30" customHeight="1">
      <c r="A652" s="79"/>
      <c r="B652" s="79">
        <f>IF(C652="","",COUNTA($C$648:$C652))</f>
        <v>5</v>
      </c>
      <c r="C652" s="97" t="s">
        <v>511</v>
      </c>
      <c r="D652" s="81">
        <f t="shared" si="326"/>
        <v>1</v>
      </c>
      <c r="E652" s="81"/>
      <c r="F652" s="81">
        <f t="shared" si="325"/>
        <v>1</v>
      </c>
      <c r="G652" s="118">
        <v>3079.76</v>
      </c>
      <c r="H652" s="119">
        <v>21.79</v>
      </c>
      <c r="I652" s="118">
        <v>281</v>
      </c>
      <c r="J652" s="55">
        <f t="shared" si="327"/>
        <v>0</v>
      </c>
      <c r="K652" s="55">
        <f t="shared" si="328"/>
        <v>0</v>
      </c>
      <c r="L652" s="55">
        <f t="shared" si="329"/>
        <v>0</v>
      </c>
      <c r="M652" s="55">
        <f t="shared" si="330"/>
        <v>0</v>
      </c>
      <c r="N652" s="55">
        <f t="shared" si="331"/>
        <v>0</v>
      </c>
      <c r="O652" s="55">
        <f t="shared" si="332"/>
        <v>1</v>
      </c>
      <c r="P652" s="55">
        <f t="shared" si="333"/>
        <v>1</v>
      </c>
      <c r="Q652" s="55"/>
      <c r="R652" s="55"/>
      <c r="S652" s="52"/>
      <c r="T652" s="53"/>
      <c r="U652" s="53"/>
      <c r="V652" s="38"/>
      <c r="W652" s="29"/>
      <c r="X652" s="18"/>
      <c r="Z652" s="55"/>
      <c r="AA652" s="56">
        <v>1</v>
      </c>
      <c r="AB652" s="57"/>
    </row>
    <row r="653" spans="1:31" ht="30" customHeight="1">
      <c r="A653" s="79"/>
      <c r="B653" s="79">
        <f>IF(C653="","",COUNTA($C$648:$C653))</f>
        <v>6</v>
      </c>
      <c r="C653" s="97" t="s">
        <v>512</v>
      </c>
      <c r="D653" s="81">
        <f t="shared" si="326"/>
        <v>1</v>
      </c>
      <c r="E653" s="81"/>
      <c r="F653" s="81">
        <f t="shared" si="325"/>
        <v>1</v>
      </c>
      <c r="G653" s="118">
        <v>969.65</v>
      </c>
      <c r="H653" s="119">
        <v>4.7080000000000002</v>
      </c>
      <c r="I653" s="118">
        <v>37</v>
      </c>
      <c r="J653" s="55">
        <f t="shared" si="327"/>
        <v>0</v>
      </c>
      <c r="K653" s="55">
        <f t="shared" si="328"/>
        <v>1</v>
      </c>
      <c r="L653" s="55">
        <f t="shared" si="329"/>
        <v>0</v>
      </c>
      <c r="M653" s="55">
        <f t="shared" si="330"/>
        <v>0</v>
      </c>
      <c r="N653" s="55">
        <f t="shared" si="331"/>
        <v>0</v>
      </c>
      <c r="O653" s="55">
        <f t="shared" si="332"/>
        <v>0</v>
      </c>
      <c r="P653" s="55">
        <f t="shared" si="333"/>
        <v>1</v>
      </c>
      <c r="Q653" s="55"/>
      <c r="R653" s="55"/>
      <c r="S653" s="52"/>
      <c r="T653" s="53"/>
      <c r="U653" s="53"/>
      <c r="V653" s="38"/>
      <c r="W653" s="29"/>
      <c r="X653" s="18"/>
      <c r="Z653" s="55"/>
      <c r="AA653" s="56">
        <v>1</v>
      </c>
      <c r="AB653" s="57"/>
    </row>
    <row r="654" spans="1:31" ht="30" customHeight="1">
      <c r="A654" s="79"/>
      <c r="B654" s="79">
        <f>IF(C654="","",COUNTA($C$648:$C654))</f>
        <v>7</v>
      </c>
      <c r="C654" s="97" t="s">
        <v>513</v>
      </c>
      <c r="D654" s="81">
        <f t="shared" si="326"/>
        <v>1</v>
      </c>
      <c r="E654" s="81"/>
      <c r="F654" s="81">
        <f t="shared" si="325"/>
        <v>1</v>
      </c>
      <c r="G654" s="118">
        <v>3211.43</v>
      </c>
      <c r="H654" s="119">
        <v>10.93</v>
      </c>
      <c r="I654" s="118">
        <v>127</v>
      </c>
      <c r="J654" s="55">
        <f t="shared" si="327"/>
        <v>0</v>
      </c>
      <c r="K654" s="55">
        <f t="shared" si="328"/>
        <v>0</v>
      </c>
      <c r="L654" s="55">
        <f t="shared" si="329"/>
        <v>0</v>
      </c>
      <c r="M654" s="55">
        <f t="shared" si="330"/>
        <v>0</v>
      </c>
      <c r="N654" s="55">
        <f t="shared" si="331"/>
        <v>0</v>
      </c>
      <c r="O654" s="55">
        <f t="shared" si="332"/>
        <v>1</v>
      </c>
      <c r="P654" s="55">
        <f t="shared" si="333"/>
        <v>1</v>
      </c>
      <c r="Q654" s="55"/>
      <c r="R654" s="55"/>
      <c r="S654" s="52"/>
      <c r="T654" s="53"/>
      <c r="U654" s="53"/>
      <c r="V654" s="38"/>
      <c r="W654" s="29"/>
      <c r="X654" s="18"/>
      <c r="Z654" s="55"/>
      <c r="AA654" s="56">
        <v>1</v>
      </c>
      <c r="AB654" s="57"/>
    </row>
    <row r="655" spans="1:31" ht="30" customHeight="1">
      <c r="A655" s="79"/>
      <c r="B655" s="79">
        <f>IF(C655="","",COUNTA($C$648:$C655))</f>
        <v>8</v>
      </c>
      <c r="C655" s="97" t="s">
        <v>514</v>
      </c>
      <c r="D655" s="81">
        <f t="shared" si="326"/>
        <v>1</v>
      </c>
      <c r="E655" s="81"/>
      <c r="F655" s="81">
        <f t="shared" si="325"/>
        <v>1</v>
      </c>
      <c r="G655" s="118">
        <v>3205.79</v>
      </c>
      <c r="H655" s="119">
        <v>10.363</v>
      </c>
      <c r="I655" s="118">
        <v>138</v>
      </c>
      <c r="J655" s="55">
        <f t="shared" si="327"/>
        <v>0</v>
      </c>
      <c r="K655" s="55">
        <f t="shared" si="328"/>
        <v>0</v>
      </c>
      <c r="L655" s="55">
        <f t="shared" si="329"/>
        <v>0</v>
      </c>
      <c r="M655" s="55">
        <f t="shared" si="330"/>
        <v>0</v>
      </c>
      <c r="N655" s="55">
        <f t="shared" si="331"/>
        <v>0</v>
      </c>
      <c r="O655" s="55">
        <f t="shared" si="332"/>
        <v>1</v>
      </c>
      <c r="P655" s="55">
        <f t="shared" si="333"/>
        <v>1</v>
      </c>
      <c r="Q655" s="55"/>
      <c r="R655" s="55"/>
      <c r="S655" s="52"/>
      <c r="T655" s="53"/>
      <c r="U655" s="53"/>
      <c r="V655" s="38"/>
      <c r="W655" s="29"/>
      <c r="X655" s="18"/>
      <c r="Z655" s="55"/>
      <c r="AA655" s="56">
        <v>1</v>
      </c>
      <c r="AB655" s="57"/>
    </row>
    <row r="656" spans="1:31" ht="30" customHeight="1">
      <c r="A656" s="79"/>
      <c r="B656" s="79">
        <f>IF(C656="","",COUNTA($C$648:$C656))</f>
        <v>9</v>
      </c>
      <c r="C656" s="97" t="s">
        <v>515</v>
      </c>
      <c r="D656" s="81">
        <f t="shared" si="326"/>
        <v>1</v>
      </c>
      <c r="E656" s="81"/>
      <c r="F656" s="81">
        <f t="shared" si="325"/>
        <v>1</v>
      </c>
      <c r="G656" s="118">
        <v>3575.99</v>
      </c>
      <c r="H656" s="119">
        <v>11.426</v>
      </c>
      <c r="I656" s="118">
        <v>163</v>
      </c>
      <c r="J656" s="55">
        <f t="shared" si="327"/>
        <v>0</v>
      </c>
      <c r="K656" s="55">
        <f t="shared" si="328"/>
        <v>0</v>
      </c>
      <c r="L656" s="55">
        <f t="shared" si="329"/>
        <v>0</v>
      </c>
      <c r="M656" s="55">
        <f t="shared" si="330"/>
        <v>0</v>
      </c>
      <c r="N656" s="55">
        <f t="shared" si="331"/>
        <v>0</v>
      </c>
      <c r="O656" s="55">
        <f t="shared" si="332"/>
        <v>1</v>
      </c>
      <c r="P656" s="55">
        <f t="shared" si="333"/>
        <v>1</v>
      </c>
      <c r="Q656" s="55"/>
      <c r="R656" s="55"/>
      <c r="S656" s="52"/>
      <c r="T656" s="53"/>
      <c r="U656" s="53"/>
      <c r="V656" s="38"/>
      <c r="W656" s="29"/>
      <c r="X656" s="18"/>
      <c r="Z656" s="55"/>
      <c r="AA656" s="56">
        <v>1</v>
      </c>
      <c r="AB656" s="57"/>
    </row>
    <row r="657" spans="1:38" ht="30" customHeight="1">
      <c r="A657" s="79"/>
      <c r="B657" s="79">
        <f>IF(C657="","",COUNTA($C$648:$C657))</f>
        <v>10</v>
      </c>
      <c r="C657" s="97" t="s">
        <v>516</v>
      </c>
      <c r="D657" s="81">
        <f t="shared" si="326"/>
        <v>1</v>
      </c>
      <c r="E657" s="81"/>
      <c r="F657" s="81">
        <f t="shared" si="325"/>
        <v>1</v>
      </c>
      <c r="G657" s="118">
        <v>1779.22</v>
      </c>
      <c r="H657" s="119">
        <v>6.57</v>
      </c>
      <c r="I657" s="118">
        <v>60</v>
      </c>
      <c r="J657" s="55">
        <f t="shared" si="327"/>
        <v>0</v>
      </c>
      <c r="K657" s="55">
        <f t="shared" si="328"/>
        <v>0</v>
      </c>
      <c r="L657" s="55">
        <f t="shared" si="329"/>
        <v>0</v>
      </c>
      <c r="M657" s="55">
        <f t="shared" si="330"/>
        <v>1</v>
      </c>
      <c r="N657" s="55">
        <f t="shared" si="331"/>
        <v>0</v>
      </c>
      <c r="O657" s="55">
        <f t="shared" si="332"/>
        <v>0</v>
      </c>
      <c r="P657" s="55">
        <f t="shared" si="333"/>
        <v>1</v>
      </c>
      <c r="Q657" s="55"/>
      <c r="R657" s="55"/>
      <c r="S657" s="52"/>
      <c r="T657" s="53"/>
      <c r="U657" s="53"/>
      <c r="V657" s="38"/>
      <c r="W657" s="29"/>
      <c r="X657" s="18"/>
      <c r="Z657" s="55"/>
      <c r="AA657" s="56">
        <v>1</v>
      </c>
      <c r="AB657" s="57"/>
    </row>
    <row r="658" spans="1:38" ht="30" customHeight="1">
      <c r="A658" s="79"/>
      <c r="B658" s="79">
        <f>IF(C658="","",COUNTA($C$648:$C658))</f>
        <v>11</v>
      </c>
      <c r="C658" s="97" t="s">
        <v>517</v>
      </c>
      <c r="D658" s="81">
        <f t="shared" si="326"/>
        <v>1</v>
      </c>
      <c r="E658" s="81"/>
      <c r="F658" s="81">
        <f t="shared" si="325"/>
        <v>1</v>
      </c>
      <c r="G658" s="118">
        <v>2759.71</v>
      </c>
      <c r="H658" s="119">
        <v>7.0299999999999994</v>
      </c>
      <c r="I658" s="118">
        <v>98</v>
      </c>
      <c r="J658" s="55">
        <f t="shared" si="327"/>
        <v>0</v>
      </c>
      <c r="K658" s="55">
        <f t="shared" si="328"/>
        <v>0</v>
      </c>
      <c r="L658" s="55">
        <f t="shared" si="329"/>
        <v>0</v>
      </c>
      <c r="M658" s="55">
        <f t="shared" si="330"/>
        <v>0</v>
      </c>
      <c r="N658" s="55">
        <f t="shared" si="331"/>
        <v>1</v>
      </c>
      <c r="O658" s="55">
        <f t="shared" si="332"/>
        <v>0</v>
      </c>
      <c r="P658" s="55">
        <f t="shared" si="333"/>
        <v>1</v>
      </c>
      <c r="Q658" s="55"/>
      <c r="R658" s="55"/>
      <c r="S658" s="52"/>
      <c r="T658" s="53"/>
      <c r="U658" s="53"/>
      <c r="V658" s="38"/>
      <c r="W658" s="29"/>
      <c r="X658" s="18"/>
      <c r="Z658" s="55"/>
      <c r="AA658" s="56">
        <v>1</v>
      </c>
      <c r="AB658" s="57"/>
    </row>
    <row r="659" spans="1:38" ht="30" customHeight="1">
      <c r="A659" s="79"/>
      <c r="B659" s="79">
        <f>IF(C659="","",COUNTA($C$648:$C659))</f>
        <v>12</v>
      </c>
      <c r="C659" s="97" t="s">
        <v>518</v>
      </c>
      <c r="D659" s="81">
        <f t="shared" si="326"/>
        <v>1</v>
      </c>
      <c r="E659" s="81"/>
      <c r="F659" s="81">
        <f t="shared" si="325"/>
        <v>1</v>
      </c>
      <c r="G659" s="118">
        <v>3784.7</v>
      </c>
      <c r="H659" s="119">
        <v>12.238</v>
      </c>
      <c r="I659" s="118">
        <v>133</v>
      </c>
      <c r="J659" s="55">
        <f t="shared" si="327"/>
        <v>0</v>
      </c>
      <c r="K659" s="55">
        <f t="shared" si="328"/>
        <v>0</v>
      </c>
      <c r="L659" s="55">
        <f t="shared" si="329"/>
        <v>0</v>
      </c>
      <c r="M659" s="55">
        <f t="shared" si="330"/>
        <v>0</v>
      </c>
      <c r="N659" s="55">
        <f t="shared" si="331"/>
        <v>0</v>
      </c>
      <c r="O659" s="55">
        <f t="shared" si="332"/>
        <v>1</v>
      </c>
      <c r="P659" s="55">
        <f t="shared" si="333"/>
        <v>1</v>
      </c>
      <c r="Q659" s="55"/>
      <c r="R659" s="55"/>
      <c r="S659" s="52"/>
      <c r="T659" s="53"/>
      <c r="U659" s="53"/>
      <c r="V659" s="38"/>
      <c r="W659" s="29"/>
      <c r="X659" s="18"/>
      <c r="Z659" s="55"/>
      <c r="AA659" s="56">
        <v>1</v>
      </c>
      <c r="AB659" s="57"/>
    </row>
    <row r="660" spans="1:38" ht="30" customHeight="1">
      <c r="A660" s="79"/>
      <c r="B660" s="79">
        <f>IF(C660="","",COUNTA($C$648:$C660))</f>
        <v>13</v>
      </c>
      <c r="C660" s="97" t="s">
        <v>519</v>
      </c>
      <c r="D660" s="81">
        <f t="shared" si="326"/>
        <v>1</v>
      </c>
      <c r="E660" s="81"/>
      <c r="F660" s="81">
        <f t="shared" si="325"/>
        <v>1</v>
      </c>
      <c r="G660" s="118">
        <v>2995.66</v>
      </c>
      <c r="H660" s="119">
        <v>15.436</v>
      </c>
      <c r="I660" s="118">
        <v>155</v>
      </c>
      <c r="J660" s="55">
        <f t="shared" si="327"/>
        <v>0</v>
      </c>
      <c r="K660" s="55">
        <f t="shared" si="328"/>
        <v>0</v>
      </c>
      <c r="L660" s="55">
        <f t="shared" si="329"/>
        <v>0</v>
      </c>
      <c r="M660" s="55">
        <f t="shared" si="330"/>
        <v>0</v>
      </c>
      <c r="N660" s="55">
        <f t="shared" si="331"/>
        <v>1</v>
      </c>
      <c r="O660" s="55">
        <f t="shared" si="332"/>
        <v>0</v>
      </c>
      <c r="P660" s="55">
        <f t="shared" si="333"/>
        <v>1</v>
      </c>
      <c r="Q660" s="55"/>
      <c r="R660" s="55"/>
      <c r="S660" s="52"/>
      <c r="T660" s="53"/>
      <c r="U660" s="53"/>
      <c r="V660" s="38"/>
      <c r="W660" s="29"/>
      <c r="X660" s="18"/>
      <c r="Z660" s="55"/>
      <c r="AA660" s="56">
        <v>1</v>
      </c>
      <c r="AB660" s="57"/>
    </row>
    <row r="661" spans="1:38" ht="30" customHeight="1">
      <c r="A661" s="79"/>
      <c r="B661" s="79">
        <f>IF(C661="","",COUNTA($C$648:$C661))</f>
        <v>14</v>
      </c>
      <c r="C661" s="97" t="s">
        <v>520</v>
      </c>
      <c r="D661" s="81">
        <f t="shared" si="326"/>
        <v>1</v>
      </c>
      <c r="E661" s="81"/>
      <c r="F661" s="81">
        <f t="shared" si="325"/>
        <v>1</v>
      </c>
      <c r="G661" s="118">
        <v>714.28</v>
      </c>
      <c r="H661" s="119">
        <v>3.984</v>
      </c>
      <c r="I661" s="118">
        <v>37</v>
      </c>
      <c r="J661" s="55">
        <f t="shared" si="327"/>
        <v>0</v>
      </c>
      <c r="K661" s="55">
        <f t="shared" si="328"/>
        <v>1</v>
      </c>
      <c r="L661" s="55">
        <f t="shared" si="329"/>
        <v>0</v>
      </c>
      <c r="M661" s="55">
        <f t="shared" si="330"/>
        <v>0</v>
      </c>
      <c r="N661" s="55">
        <f t="shared" si="331"/>
        <v>0</v>
      </c>
      <c r="O661" s="55">
        <f t="shared" si="332"/>
        <v>0</v>
      </c>
      <c r="P661" s="55">
        <f t="shared" si="333"/>
        <v>1</v>
      </c>
      <c r="Q661" s="55"/>
      <c r="R661" s="55"/>
      <c r="S661" s="52"/>
      <c r="T661" s="53"/>
      <c r="U661" s="53"/>
      <c r="V661" s="38"/>
      <c r="W661" s="29"/>
      <c r="X661" s="18"/>
      <c r="Z661" s="55"/>
      <c r="AA661" s="56">
        <v>1</v>
      </c>
      <c r="AB661" s="57"/>
    </row>
    <row r="662" spans="1:38" ht="30" customHeight="1">
      <c r="A662" s="79"/>
      <c r="B662" s="79">
        <f>IF(C662="","",COUNTA($C$648:$C662))</f>
        <v>15</v>
      </c>
      <c r="C662" s="97" t="s">
        <v>521</v>
      </c>
      <c r="D662" s="81">
        <f t="shared" si="326"/>
        <v>1</v>
      </c>
      <c r="E662" s="81"/>
      <c r="F662" s="81">
        <f t="shared" si="325"/>
        <v>1</v>
      </c>
      <c r="G662" s="118">
        <v>2784.75</v>
      </c>
      <c r="H662" s="119">
        <v>10.879999999999999</v>
      </c>
      <c r="I662" s="118">
        <v>100</v>
      </c>
      <c r="J662" s="55">
        <f t="shared" si="327"/>
        <v>0</v>
      </c>
      <c r="K662" s="55">
        <f t="shared" si="328"/>
        <v>0</v>
      </c>
      <c r="L662" s="55">
        <f t="shared" si="329"/>
        <v>0</v>
      </c>
      <c r="M662" s="55">
        <f t="shared" si="330"/>
        <v>0</v>
      </c>
      <c r="N662" s="55">
        <f t="shared" si="331"/>
        <v>1</v>
      </c>
      <c r="O662" s="55">
        <f t="shared" si="332"/>
        <v>0</v>
      </c>
      <c r="P662" s="55">
        <f t="shared" si="333"/>
        <v>1</v>
      </c>
      <c r="Q662" s="55"/>
      <c r="R662" s="55"/>
      <c r="S662" s="52"/>
      <c r="T662" s="53"/>
      <c r="U662" s="53"/>
      <c r="V662" s="38"/>
      <c r="W662" s="29"/>
      <c r="X662" s="18"/>
      <c r="Z662" s="55"/>
      <c r="AA662" s="56">
        <v>1</v>
      </c>
      <c r="AB662" s="57"/>
    </row>
    <row r="663" spans="1:38" ht="30" customHeight="1">
      <c r="A663" s="79"/>
      <c r="B663" s="79">
        <f>IF(C663="","",COUNTA($C$648:$C663))</f>
        <v>16</v>
      </c>
      <c r="C663" s="97" t="s">
        <v>522</v>
      </c>
      <c r="D663" s="81">
        <f t="shared" si="326"/>
        <v>1</v>
      </c>
      <c r="E663" s="81"/>
      <c r="F663" s="81">
        <f t="shared" si="325"/>
        <v>1</v>
      </c>
      <c r="G663" s="118">
        <v>3250.06</v>
      </c>
      <c r="H663" s="119">
        <v>13.321</v>
      </c>
      <c r="I663" s="118">
        <v>127</v>
      </c>
      <c r="J663" s="55">
        <f t="shared" si="327"/>
        <v>0</v>
      </c>
      <c r="K663" s="55">
        <f t="shared" si="328"/>
        <v>0</v>
      </c>
      <c r="L663" s="55">
        <f t="shared" si="329"/>
        <v>0</v>
      </c>
      <c r="M663" s="55">
        <f t="shared" si="330"/>
        <v>0</v>
      </c>
      <c r="N663" s="55">
        <f t="shared" si="331"/>
        <v>0</v>
      </c>
      <c r="O663" s="55">
        <f t="shared" si="332"/>
        <v>1</v>
      </c>
      <c r="P663" s="55">
        <f t="shared" si="333"/>
        <v>1</v>
      </c>
      <c r="Q663" s="55"/>
      <c r="R663" s="55"/>
      <c r="S663" s="52"/>
      <c r="T663" s="53"/>
      <c r="U663" s="53"/>
      <c r="V663" s="38"/>
      <c r="W663" s="29"/>
      <c r="X663" s="18"/>
      <c r="Z663" s="55"/>
      <c r="AA663" s="56">
        <v>1</v>
      </c>
      <c r="AB663" s="57"/>
    </row>
    <row r="664" spans="1:38" ht="30" customHeight="1">
      <c r="A664" s="79"/>
      <c r="B664" s="79">
        <f>IF(C664="","",COUNTA($C$648:$C664))</f>
        <v>17</v>
      </c>
      <c r="C664" s="97" t="s">
        <v>523</v>
      </c>
      <c r="D664" s="81">
        <f t="shared" si="326"/>
        <v>1</v>
      </c>
      <c r="E664" s="81"/>
      <c r="F664" s="81">
        <f t="shared" si="325"/>
        <v>1</v>
      </c>
      <c r="G664" s="118">
        <v>1278.7</v>
      </c>
      <c r="H664" s="119">
        <v>8.1449999999999996</v>
      </c>
      <c r="I664" s="118">
        <v>80</v>
      </c>
      <c r="J664" s="55">
        <f t="shared" si="327"/>
        <v>0</v>
      </c>
      <c r="K664" s="55">
        <f t="shared" si="328"/>
        <v>0</v>
      </c>
      <c r="L664" s="55">
        <f t="shared" si="329"/>
        <v>1</v>
      </c>
      <c r="M664" s="55">
        <f t="shared" si="330"/>
        <v>0</v>
      </c>
      <c r="N664" s="55">
        <f t="shared" si="331"/>
        <v>0</v>
      </c>
      <c r="O664" s="55">
        <f t="shared" si="332"/>
        <v>0</v>
      </c>
      <c r="P664" s="55">
        <f t="shared" si="333"/>
        <v>1</v>
      </c>
      <c r="Q664" s="55"/>
      <c r="R664" s="55"/>
      <c r="S664" s="52"/>
      <c r="T664" s="53"/>
      <c r="U664" s="53"/>
      <c r="V664" s="38"/>
      <c r="W664" s="29"/>
      <c r="X664" s="18"/>
      <c r="Z664" s="55"/>
      <c r="AA664" s="56">
        <v>1</v>
      </c>
      <c r="AB664" s="57"/>
    </row>
    <row r="665" spans="1:38" ht="30" customHeight="1">
      <c r="A665" s="79"/>
      <c r="B665" s="79">
        <f>IF(C665="","",COUNTA($C$648:$C665))</f>
        <v>18</v>
      </c>
      <c r="C665" s="97" t="s">
        <v>524</v>
      </c>
      <c r="D665" s="81">
        <f t="shared" si="326"/>
        <v>1</v>
      </c>
      <c r="E665" s="81"/>
      <c r="F665" s="81">
        <f t="shared" si="325"/>
        <v>1</v>
      </c>
      <c r="G665" s="118">
        <v>1675.62</v>
      </c>
      <c r="H665" s="119">
        <v>6.0399999999999991</v>
      </c>
      <c r="I665" s="118">
        <v>53</v>
      </c>
      <c r="J665" s="55">
        <f t="shared" si="327"/>
        <v>0</v>
      </c>
      <c r="K665" s="55">
        <f t="shared" si="328"/>
        <v>0</v>
      </c>
      <c r="L665" s="55">
        <f t="shared" si="329"/>
        <v>0</v>
      </c>
      <c r="M665" s="55">
        <f t="shared" si="330"/>
        <v>1</v>
      </c>
      <c r="N665" s="55">
        <f t="shared" si="331"/>
        <v>0</v>
      </c>
      <c r="O665" s="55">
        <f t="shared" si="332"/>
        <v>0</v>
      </c>
      <c r="P665" s="55">
        <f t="shared" si="333"/>
        <v>1</v>
      </c>
      <c r="Q665" s="55"/>
      <c r="R665" s="55"/>
      <c r="S665" s="52"/>
      <c r="T665" s="53"/>
      <c r="U665" s="53"/>
      <c r="V665" s="38"/>
      <c r="W665" s="29"/>
      <c r="X665" s="18"/>
      <c r="Z665" s="55"/>
      <c r="AA665" s="56">
        <v>1</v>
      </c>
      <c r="AB665" s="57"/>
    </row>
    <row r="666" spans="1:38" ht="30" customHeight="1">
      <c r="A666" s="69"/>
      <c r="B666" s="69" t="s">
        <v>61</v>
      </c>
      <c r="C666" s="73" t="s">
        <v>45</v>
      </c>
      <c r="D666" s="74"/>
      <c r="E666" s="74"/>
      <c r="F666" s="81">
        <f t="shared" si="325"/>
        <v>0</v>
      </c>
      <c r="G666" s="74"/>
      <c r="H666" s="74"/>
      <c r="I666" s="74"/>
      <c r="J666" s="74"/>
      <c r="K666" s="74"/>
      <c r="L666" s="74"/>
      <c r="M666" s="74"/>
      <c r="N666" s="74"/>
      <c r="O666" s="74"/>
      <c r="P666" s="74"/>
      <c r="Q666" s="74"/>
      <c r="R666" s="75"/>
      <c r="S666" s="75"/>
      <c r="T666" s="74"/>
      <c r="U666" s="74"/>
      <c r="V666" s="74"/>
      <c r="W666" s="77"/>
      <c r="X666" s="74"/>
      <c r="Z666" s="75">
        <f>SUM(Z667:Z668)</f>
        <v>0</v>
      </c>
      <c r="AA666" s="78">
        <f>SUM(AA667:AA668)</f>
        <v>0</v>
      </c>
      <c r="AB666" s="57"/>
      <c r="AC666" s="120" t="e">
        <f>+G666+#REF!</f>
        <v>#REF!</v>
      </c>
      <c r="AD666" s="121" t="e">
        <f>+H666+#REF!</f>
        <v>#REF!</v>
      </c>
      <c r="AE666" s="120" t="e">
        <f>+I666+#REF!</f>
        <v>#REF!</v>
      </c>
    </row>
    <row r="667" spans="1:38" ht="30" hidden="1" customHeight="1">
      <c r="A667" s="79"/>
      <c r="B667" s="79"/>
      <c r="C667" s="80"/>
      <c r="D667" s="81"/>
      <c r="E667" s="81"/>
      <c r="F667" s="81">
        <f t="shared" si="325"/>
        <v>0</v>
      </c>
      <c r="G667" s="82"/>
      <c r="H667" s="83"/>
      <c r="I667" s="82"/>
      <c r="J667" s="55"/>
      <c r="K667" s="55"/>
      <c r="L667" s="55"/>
      <c r="M667" s="55"/>
      <c r="N667" s="55"/>
      <c r="O667" s="55"/>
      <c r="P667" s="55"/>
      <c r="Q667" s="55"/>
      <c r="R667" s="55"/>
      <c r="S667" s="55"/>
      <c r="T667" s="85"/>
      <c r="U667" s="85"/>
      <c r="V667" s="38"/>
      <c r="W667" s="29"/>
      <c r="X667" s="90" t="s">
        <v>59</v>
      </c>
      <c r="Z667" s="55"/>
      <c r="AA667" s="56"/>
      <c r="AB667" s="57"/>
    </row>
    <row r="668" spans="1:38" s="58" customFormat="1" ht="30" hidden="1" customHeight="1">
      <c r="A668" s="79"/>
      <c r="B668" s="79"/>
      <c r="C668" s="80"/>
      <c r="D668" s="81"/>
      <c r="E668" s="81"/>
      <c r="F668" s="81">
        <f t="shared" si="325"/>
        <v>0</v>
      </c>
      <c r="G668" s="82"/>
      <c r="H668" s="83"/>
      <c r="I668" s="82"/>
      <c r="J668" s="55"/>
      <c r="K668" s="55"/>
      <c r="L668" s="55"/>
      <c r="M668" s="55"/>
      <c r="N668" s="55"/>
      <c r="O668" s="55"/>
      <c r="P668" s="55"/>
      <c r="Q668" s="55"/>
      <c r="R668" s="52"/>
      <c r="S668" s="52"/>
      <c r="T668" s="53"/>
      <c r="U668" s="53"/>
      <c r="V668" s="38"/>
      <c r="W668" s="29"/>
      <c r="X668" s="18"/>
      <c r="Y668" s="2"/>
      <c r="Z668" s="55"/>
      <c r="AA668" s="56"/>
      <c r="AB668" s="57"/>
      <c r="AC668" s="2"/>
      <c r="AD668" s="2"/>
      <c r="AE668" s="2"/>
      <c r="AF668" s="2"/>
      <c r="AG668" s="2"/>
      <c r="AH668" s="2"/>
      <c r="AI668" s="2"/>
      <c r="AJ668" s="2"/>
      <c r="AK668" s="2"/>
      <c r="AL668" s="2"/>
    </row>
    <row r="669" spans="1:38" s="58" customFormat="1" ht="30" hidden="1" customHeight="1">
      <c r="A669" s="79"/>
      <c r="B669" s="79" t="str">
        <f>IF(C669="","",COUNTA($C$268:$C669))</f>
        <v/>
      </c>
      <c r="C669" s="80"/>
      <c r="D669" s="81"/>
      <c r="E669" s="81"/>
      <c r="F669" s="81">
        <f t="shared" si="325"/>
        <v>0</v>
      </c>
      <c r="G669" s="82"/>
      <c r="H669" s="83"/>
      <c r="I669" s="82"/>
      <c r="J669" s="55"/>
      <c r="K669" s="55"/>
      <c r="L669" s="55"/>
      <c r="M669" s="55"/>
      <c r="N669" s="55"/>
      <c r="O669" s="55"/>
      <c r="P669" s="55"/>
      <c r="Q669" s="55"/>
      <c r="R669" s="52"/>
      <c r="S669" s="52"/>
      <c r="T669" s="53"/>
      <c r="U669" s="53"/>
      <c r="V669" s="38"/>
      <c r="W669" s="74"/>
      <c r="X669" s="87"/>
      <c r="Y669" s="2"/>
      <c r="Z669" s="55"/>
      <c r="AA669" s="56"/>
      <c r="AB669" s="57"/>
      <c r="AC669" s="2"/>
      <c r="AD669" s="2"/>
      <c r="AE669" s="2"/>
      <c r="AF669" s="2"/>
      <c r="AG669" s="2"/>
      <c r="AH669" s="2"/>
      <c r="AI669" s="2"/>
      <c r="AJ669" s="2"/>
      <c r="AK669" s="2"/>
      <c r="AL669" s="2"/>
    </row>
    <row r="670" spans="1:38" s="70" customFormat="1" ht="30" customHeight="1">
      <c r="A670" s="69">
        <v>2</v>
      </c>
      <c r="B670" s="157" t="s">
        <v>62</v>
      </c>
      <c r="C670" s="158"/>
      <c r="D670" s="29"/>
      <c r="E670" s="29"/>
      <c r="F670" s="81">
        <f t="shared" si="325"/>
        <v>0</v>
      </c>
      <c r="G670" s="30"/>
      <c r="H670" s="76"/>
      <c r="I670" s="30"/>
      <c r="J670" s="30"/>
      <c r="K670" s="30"/>
      <c r="L670" s="30"/>
      <c r="M670" s="30"/>
      <c r="N670" s="30"/>
      <c r="O670" s="30"/>
      <c r="P670" s="30"/>
      <c r="Q670" s="30"/>
      <c r="R670" s="30"/>
      <c r="S670" s="30"/>
      <c r="T670" s="29"/>
      <c r="U670" s="29"/>
      <c r="V670" s="29"/>
      <c r="W670" s="77"/>
      <c r="X670" s="74"/>
      <c r="Z670" s="30" t="e">
        <f>+Z671+#REF!+#REF!+#REF!</f>
        <v>#REF!</v>
      </c>
      <c r="AA670" s="71" t="e">
        <f>+AA671+#REF!+#REF!+#REF!</f>
        <v>#REF!</v>
      </c>
      <c r="AB670" s="72"/>
    </row>
    <row r="671" spans="1:38" ht="30" customHeight="1">
      <c r="A671" s="69"/>
      <c r="B671" s="69" t="s">
        <v>63</v>
      </c>
      <c r="C671" s="73" t="s">
        <v>40</v>
      </c>
      <c r="D671" s="74"/>
      <c r="E671" s="74"/>
      <c r="F671" s="81">
        <f t="shared" si="325"/>
        <v>0</v>
      </c>
      <c r="G671" s="75"/>
      <c r="H671" s="76"/>
      <c r="I671" s="75"/>
      <c r="J671" s="75"/>
      <c r="K671" s="75"/>
      <c r="L671" s="75"/>
      <c r="M671" s="75"/>
      <c r="N671" s="75"/>
      <c r="O671" s="75"/>
      <c r="P671" s="75"/>
      <c r="Q671" s="75"/>
      <c r="R671" s="75"/>
      <c r="S671" s="75"/>
      <c r="T671" s="74"/>
      <c r="U671" s="74"/>
      <c r="V671" s="74"/>
      <c r="W671" s="54"/>
      <c r="X671" s="29"/>
      <c r="Z671" s="75">
        <f>SUM(Z672:Z673)</f>
        <v>2</v>
      </c>
      <c r="AA671" s="78">
        <f>SUM(AA672:AA673)</f>
        <v>0</v>
      </c>
      <c r="AB671" s="57"/>
    </row>
    <row r="672" spans="1:38" ht="30" customHeight="1">
      <c r="A672" s="79"/>
      <c r="B672" s="79">
        <f>IF(C672="","",COUNTA($C$672:$C672))</f>
        <v>1</v>
      </c>
      <c r="C672" s="97" t="s">
        <v>525</v>
      </c>
      <c r="D672" s="81"/>
      <c r="E672" s="81">
        <f t="shared" ref="E672:E673" si="334">IF(C672&lt;&gt;"", 1, "")</f>
        <v>1</v>
      </c>
      <c r="F672" s="81">
        <f t="shared" si="325"/>
        <v>1</v>
      </c>
      <c r="G672" s="118">
        <v>2141.4</v>
      </c>
      <c r="H672" s="119">
        <v>9.7200000000000006</v>
      </c>
      <c r="I672" s="118">
        <v>138</v>
      </c>
      <c r="J672" s="55">
        <f t="shared" ref="J672:J673" si="335">IF(AND(0&lt;$G672, G672&lt;=500),1,0)</f>
        <v>0</v>
      </c>
      <c r="K672" s="55">
        <f t="shared" ref="K672:K673" si="336">IF(AND($G672&gt;=500,$G672&lt;1000),1,0)</f>
        <v>0</v>
      </c>
      <c r="L672" s="55">
        <f t="shared" ref="L672:L673" si="337">IF(AND($G672&gt;=1000,$G672&lt;1500),1,0)</f>
        <v>0</v>
      </c>
      <c r="M672" s="55">
        <f t="shared" ref="M672:M673" si="338">IF(AND($G672&gt;=1500,$G672&lt;2000),1,0)</f>
        <v>0</v>
      </c>
      <c r="N672" s="55">
        <f t="shared" ref="N672:N673" si="339">IF(AND($G672&gt;=2000,$G672&lt;3000),1,0)</f>
        <v>1</v>
      </c>
      <c r="O672" s="55">
        <f t="shared" ref="O672:O673" si="340">IF($G672&gt;=3000,1,0)</f>
        <v>0</v>
      </c>
      <c r="P672" s="55">
        <f t="shared" ref="P672:P673" si="341">+E672</f>
        <v>1</v>
      </c>
      <c r="Q672" s="55">
        <v>0</v>
      </c>
      <c r="R672" s="55"/>
      <c r="S672" s="55"/>
      <c r="T672" s="85"/>
      <c r="U672" s="85"/>
      <c r="V672" s="38"/>
      <c r="W672" s="77"/>
      <c r="X672" s="74" t="s">
        <v>59</v>
      </c>
      <c r="Z672" s="55">
        <v>1</v>
      </c>
      <c r="AA672" s="56"/>
      <c r="AB672" s="57"/>
    </row>
    <row r="673" spans="1:38" ht="30" customHeight="1">
      <c r="A673" s="79"/>
      <c r="B673" s="79">
        <f>IF(C673="","",COUNTA($C$672:$C673))</f>
        <v>2</v>
      </c>
      <c r="C673" s="97" t="s">
        <v>526</v>
      </c>
      <c r="D673" s="81"/>
      <c r="E673" s="81">
        <f t="shared" si="334"/>
        <v>1</v>
      </c>
      <c r="F673" s="81">
        <f t="shared" si="325"/>
        <v>1</v>
      </c>
      <c r="G673" s="118">
        <v>1333.03</v>
      </c>
      <c r="H673" s="119">
        <v>5.85</v>
      </c>
      <c r="I673" s="118">
        <v>39</v>
      </c>
      <c r="J673" s="55">
        <f t="shared" si="335"/>
        <v>0</v>
      </c>
      <c r="K673" s="55">
        <f t="shared" si="336"/>
        <v>0</v>
      </c>
      <c r="L673" s="55">
        <f t="shared" si="337"/>
        <v>1</v>
      </c>
      <c r="M673" s="55">
        <f t="shared" si="338"/>
        <v>0</v>
      </c>
      <c r="N673" s="55">
        <f t="shared" si="339"/>
        <v>0</v>
      </c>
      <c r="O673" s="55">
        <f t="shared" si="340"/>
        <v>0</v>
      </c>
      <c r="P673" s="55">
        <f t="shared" si="341"/>
        <v>1</v>
      </c>
      <c r="Q673" s="55">
        <v>0</v>
      </c>
      <c r="R673" s="55"/>
      <c r="S673" s="52"/>
      <c r="T673" s="53"/>
      <c r="U673" s="53"/>
      <c r="V673" s="38"/>
      <c r="W673" s="38"/>
      <c r="X673" s="44"/>
      <c r="Z673" s="55">
        <v>1</v>
      </c>
      <c r="AA673" s="56"/>
      <c r="AB673" s="57"/>
    </row>
    <row r="674" spans="1:38" s="58" customFormat="1" ht="39.950000000000003" customHeight="1">
      <c r="A674" s="33" t="s">
        <v>46</v>
      </c>
      <c r="B674" s="159" t="s">
        <v>51</v>
      </c>
      <c r="C674" s="160"/>
      <c r="D674" s="50"/>
      <c r="E674" s="50"/>
      <c r="F674" s="81">
        <f t="shared" si="325"/>
        <v>0</v>
      </c>
      <c r="G674" s="51"/>
      <c r="H674" s="127"/>
      <c r="I674" s="51"/>
      <c r="J674" s="51"/>
      <c r="K674" s="51"/>
      <c r="L674" s="51"/>
      <c r="M674" s="51"/>
      <c r="N674" s="51"/>
      <c r="O674" s="51"/>
      <c r="P674" s="51"/>
      <c r="Q674" s="51"/>
      <c r="R674" s="55"/>
      <c r="S674" s="52"/>
      <c r="T674" s="53"/>
      <c r="U674" s="53"/>
      <c r="V674" s="38"/>
      <c r="W674" s="54"/>
      <c r="X674" s="18"/>
      <c r="Y674" s="2"/>
      <c r="Z674" s="55"/>
      <c r="AA674" s="56"/>
      <c r="AB674" s="57"/>
      <c r="AC674" s="2"/>
      <c r="AD674" s="2"/>
      <c r="AE674" s="2"/>
      <c r="AF674" s="2"/>
      <c r="AG674" s="2"/>
      <c r="AH674" s="2"/>
      <c r="AI674" s="2"/>
      <c r="AJ674" s="2"/>
      <c r="AK674" s="2"/>
      <c r="AL674" s="2"/>
    </row>
    <row r="675" spans="1:38" s="58" customFormat="1" ht="24.95" customHeight="1">
      <c r="A675" s="33" t="s">
        <v>52</v>
      </c>
      <c r="B675" s="159" t="s">
        <v>53</v>
      </c>
      <c r="C675" s="160"/>
      <c r="D675" s="50"/>
      <c r="E675" s="50"/>
      <c r="F675" s="81">
        <f t="shared" si="325"/>
        <v>0</v>
      </c>
      <c r="G675" s="51"/>
      <c r="H675" s="127"/>
      <c r="I675" s="51"/>
      <c r="J675" s="51"/>
      <c r="K675" s="51"/>
      <c r="L675" s="51"/>
      <c r="M675" s="51"/>
      <c r="N675" s="51"/>
      <c r="O675" s="51"/>
      <c r="P675" s="51"/>
      <c r="Q675" s="51"/>
      <c r="R675" s="52"/>
      <c r="S675" s="52"/>
      <c r="T675" s="53"/>
      <c r="U675" s="53"/>
      <c r="V675" s="38"/>
      <c r="W675" s="54"/>
      <c r="X675" s="18"/>
      <c r="Y675" s="2"/>
      <c r="Z675" s="55"/>
      <c r="AA675" s="56"/>
      <c r="AB675" s="57"/>
      <c r="AC675" s="2"/>
      <c r="AD675" s="2"/>
      <c r="AE675" s="2"/>
      <c r="AF675" s="2"/>
      <c r="AG675" s="2"/>
      <c r="AH675" s="2"/>
      <c r="AI675" s="2"/>
      <c r="AJ675" s="2"/>
      <c r="AK675" s="2"/>
      <c r="AL675" s="2"/>
    </row>
    <row r="676" spans="1:38" s="70" customFormat="1" ht="24.95" customHeight="1">
      <c r="A676" s="69">
        <v>1</v>
      </c>
      <c r="B676" s="157" t="s">
        <v>57</v>
      </c>
      <c r="C676" s="158"/>
      <c r="D676" s="29"/>
      <c r="E676" s="29"/>
      <c r="F676" s="81">
        <f t="shared" si="325"/>
        <v>0</v>
      </c>
      <c r="G676" s="30"/>
      <c r="H676" s="127"/>
      <c r="I676" s="30"/>
      <c r="J676" s="30"/>
      <c r="K676" s="30"/>
      <c r="L676" s="30"/>
      <c r="M676" s="30"/>
      <c r="N676" s="30"/>
      <c r="O676" s="30"/>
      <c r="P676" s="30"/>
      <c r="Q676" s="30"/>
      <c r="R676" s="30"/>
      <c r="S676" s="30"/>
      <c r="T676" s="29"/>
      <c r="U676" s="29"/>
      <c r="V676" s="29"/>
      <c r="W676" s="54"/>
      <c r="X676" s="29"/>
      <c r="Z676" s="30" t="e">
        <f>+Z677+#REF!+#REF!+#REF!</f>
        <v>#REF!</v>
      </c>
      <c r="AA676" s="71" t="e">
        <f>+AA677+#REF!+#REF!+#REF!</f>
        <v>#REF!</v>
      </c>
      <c r="AB676" s="72"/>
    </row>
    <row r="677" spans="1:38" ht="24.95" customHeight="1">
      <c r="A677" s="69"/>
      <c r="B677" s="69" t="s">
        <v>58</v>
      </c>
      <c r="C677" s="73" t="s">
        <v>48</v>
      </c>
      <c r="D677" s="74"/>
      <c r="E677" s="74"/>
      <c r="F677" s="81">
        <f t="shared" si="325"/>
        <v>0</v>
      </c>
      <c r="G677" s="75"/>
      <c r="H677" s="76"/>
      <c r="I677" s="75"/>
      <c r="J677" s="75"/>
      <c r="K677" s="75"/>
      <c r="L677" s="75"/>
      <c r="M677" s="75"/>
      <c r="N677" s="75"/>
      <c r="O677" s="75"/>
      <c r="P677" s="75"/>
      <c r="Q677" s="75"/>
      <c r="R677" s="75"/>
      <c r="S677" s="75"/>
      <c r="T677" s="74"/>
      <c r="U677" s="74"/>
      <c r="V677" s="74"/>
      <c r="W677" s="77"/>
      <c r="X677" s="74"/>
      <c r="Z677" s="75">
        <f>SUM(Z678:Z684)</f>
        <v>0</v>
      </c>
      <c r="AA677" s="78">
        <f>SUM(AA678:AA684)</f>
        <v>0</v>
      </c>
      <c r="AB677" s="57"/>
    </row>
    <row r="678" spans="1:38" ht="24.95" customHeight="1">
      <c r="A678" s="79"/>
      <c r="B678" s="79">
        <f>IF(C678="","",COUNTA($C$678:$C678))</f>
        <v>1</v>
      </c>
      <c r="C678" s="97" t="s">
        <v>73</v>
      </c>
      <c r="D678" s="81">
        <f t="shared" ref="D678:D684" si="342">IF(C678&lt;&gt;"", 1, "")</f>
        <v>1</v>
      </c>
      <c r="E678" s="81"/>
      <c r="F678" s="81">
        <f t="shared" ref="F678:F732" si="343">+E678+D678</f>
        <v>1</v>
      </c>
      <c r="G678" s="118">
        <v>3867.07</v>
      </c>
      <c r="H678" s="119">
        <v>11.677</v>
      </c>
      <c r="I678" s="118">
        <v>130</v>
      </c>
      <c r="J678" s="55">
        <f>IF(AND(0&lt;$G678, G678&lt;=500),1,0)</f>
        <v>0</v>
      </c>
      <c r="K678" s="55">
        <f>IF(AND($G678&gt;=500,$G678&lt;1000),1,0)</f>
        <v>0</v>
      </c>
      <c r="L678" s="55">
        <f>IF(AND($G678&gt;=1000,$G678&lt;1500),1,0)</f>
        <v>0</v>
      </c>
      <c r="M678" s="55">
        <f>IF(AND($G678&gt;=1500,$G678&lt;2000),1,0)</f>
        <v>0</v>
      </c>
      <c r="N678" s="55">
        <f>IF(AND($G678&gt;=2000,$G678&lt;3000),1,0)</f>
        <v>0</v>
      </c>
      <c r="O678" s="55">
        <f>IF($G678&gt;=3000,1,0)</f>
        <v>1</v>
      </c>
      <c r="P678" s="55"/>
      <c r="Q678" s="55">
        <f t="shared" ref="Q678:Q684" si="344">+D678</f>
        <v>1</v>
      </c>
      <c r="R678" s="55"/>
      <c r="S678" s="55"/>
      <c r="T678" s="85"/>
      <c r="U678" s="85"/>
      <c r="V678" s="38"/>
      <c r="W678" s="29"/>
      <c r="X678" s="90" t="s">
        <v>59</v>
      </c>
      <c r="Z678" s="55"/>
      <c r="AA678" s="56"/>
      <c r="AB678" s="57"/>
    </row>
    <row r="679" spans="1:38" ht="24.95" customHeight="1">
      <c r="A679" s="79"/>
      <c r="B679" s="79">
        <f>IF(C679="","",COUNTA($C$678:$C679))</f>
        <v>2</v>
      </c>
      <c r="C679" s="97" t="s">
        <v>527</v>
      </c>
      <c r="D679" s="81">
        <f t="shared" si="342"/>
        <v>1</v>
      </c>
      <c r="E679" s="81"/>
      <c r="F679" s="81">
        <f t="shared" si="343"/>
        <v>1</v>
      </c>
      <c r="G679" s="118">
        <v>2782.29</v>
      </c>
      <c r="H679" s="119">
        <v>7.165</v>
      </c>
      <c r="I679" s="118">
        <v>115</v>
      </c>
      <c r="J679" s="55">
        <f t="shared" ref="J679:J684" si="345">IF(AND(0&lt;$G679, G679&lt;=500),1,0)</f>
        <v>0</v>
      </c>
      <c r="K679" s="55">
        <f t="shared" ref="K679:K684" si="346">IF(AND($G679&gt;=500,$G679&lt;1000),1,0)</f>
        <v>0</v>
      </c>
      <c r="L679" s="55">
        <f t="shared" ref="L679:L684" si="347">IF(AND($G679&gt;=1000,$G679&lt;1500),1,0)</f>
        <v>0</v>
      </c>
      <c r="M679" s="55">
        <f t="shared" ref="M679:M684" si="348">IF(AND($G679&gt;=1500,$G679&lt;2000),1,0)</f>
        <v>0</v>
      </c>
      <c r="N679" s="55">
        <f t="shared" ref="N679:N684" si="349">IF(AND($G679&gt;=2000,$G679&lt;3000),1,0)</f>
        <v>1</v>
      </c>
      <c r="O679" s="55">
        <f t="shared" ref="O679:O684" si="350">IF($G679&gt;=3000,1,0)</f>
        <v>0</v>
      </c>
      <c r="P679" s="55"/>
      <c r="Q679" s="55">
        <f t="shared" si="344"/>
        <v>1</v>
      </c>
      <c r="R679" s="52"/>
      <c r="S679" s="52"/>
      <c r="T679" s="53"/>
      <c r="U679" s="53"/>
      <c r="V679" s="38"/>
      <c r="W679" s="29"/>
      <c r="X679" s="23"/>
      <c r="Z679" s="55"/>
      <c r="AA679" s="56"/>
      <c r="AB679" s="57"/>
    </row>
    <row r="680" spans="1:38" ht="24.95" customHeight="1">
      <c r="A680" s="79"/>
      <c r="B680" s="79">
        <f>IF(C680="","",COUNTA($C$678:$C680))</f>
        <v>3</v>
      </c>
      <c r="C680" s="97" t="s">
        <v>528</v>
      </c>
      <c r="D680" s="81">
        <f t="shared" si="342"/>
        <v>1</v>
      </c>
      <c r="E680" s="81"/>
      <c r="F680" s="81">
        <f t="shared" si="343"/>
        <v>1</v>
      </c>
      <c r="G680" s="118">
        <v>1455.71</v>
      </c>
      <c r="H680" s="119">
        <v>2.7549999999999999</v>
      </c>
      <c r="I680" s="118">
        <v>52</v>
      </c>
      <c r="J680" s="55">
        <f t="shared" si="345"/>
        <v>0</v>
      </c>
      <c r="K680" s="55">
        <f t="shared" si="346"/>
        <v>0</v>
      </c>
      <c r="L680" s="55">
        <f t="shared" si="347"/>
        <v>1</v>
      </c>
      <c r="M680" s="55">
        <f t="shared" si="348"/>
        <v>0</v>
      </c>
      <c r="N680" s="55">
        <f t="shared" si="349"/>
        <v>0</v>
      </c>
      <c r="O680" s="55">
        <f t="shared" si="350"/>
        <v>0</v>
      </c>
      <c r="P680" s="55"/>
      <c r="Q680" s="55">
        <f t="shared" si="344"/>
        <v>1</v>
      </c>
      <c r="R680" s="52"/>
      <c r="S680" s="52"/>
      <c r="T680" s="53"/>
      <c r="U680" s="53"/>
      <c r="V680" s="38"/>
      <c r="W680" s="29"/>
      <c r="X680" s="23"/>
      <c r="Z680" s="55"/>
      <c r="AA680" s="56"/>
      <c r="AB680" s="57"/>
    </row>
    <row r="681" spans="1:38" ht="24.95" customHeight="1">
      <c r="A681" s="79"/>
      <c r="B681" s="79">
        <f>IF(C681="","",COUNTA($C$678:$C681))</f>
        <v>4</v>
      </c>
      <c r="C681" s="97" t="s">
        <v>529</v>
      </c>
      <c r="D681" s="81">
        <f t="shared" si="342"/>
        <v>1</v>
      </c>
      <c r="E681" s="81"/>
      <c r="F681" s="81">
        <f t="shared" si="343"/>
        <v>1</v>
      </c>
      <c r="G681" s="118">
        <v>2411.2399999999998</v>
      </c>
      <c r="H681" s="119">
        <v>6.5149999999999997</v>
      </c>
      <c r="I681" s="118">
        <v>101</v>
      </c>
      <c r="J681" s="55">
        <f t="shared" si="345"/>
        <v>0</v>
      </c>
      <c r="K681" s="55">
        <f t="shared" si="346"/>
        <v>0</v>
      </c>
      <c r="L681" s="55">
        <f t="shared" si="347"/>
        <v>0</v>
      </c>
      <c r="M681" s="55">
        <f t="shared" si="348"/>
        <v>0</v>
      </c>
      <c r="N681" s="55">
        <f t="shared" si="349"/>
        <v>1</v>
      </c>
      <c r="O681" s="55">
        <f t="shared" si="350"/>
        <v>0</v>
      </c>
      <c r="P681" s="55"/>
      <c r="Q681" s="55">
        <f t="shared" si="344"/>
        <v>1</v>
      </c>
      <c r="R681" s="52"/>
      <c r="S681" s="52"/>
      <c r="T681" s="53"/>
      <c r="U681" s="53"/>
      <c r="V681" s="38"/>
      <c r="W681" s="29"/>
      <c r="X681" s="23"/>
      <c r="Z681" s="55"/>
      <c r="AA681" s="56"/>
      <c r="AB681" s="57"/>
    </row>
    <row r="682" spans="1:38" ht="24.95" customHeight="1">
      <c r="A682" s="79"/>
      <c r="B682" s="79">
        <f>IF(C682="","",COUNTA($C$619:$C682))</f>
        <v>47</v>
      </c>
      <c r="C682" s="97" t="s">
        <v>530</v>
      </c>
      <c r="D682" s="81">
        <f t="shared" si="342"/>
        <v>1</v>
      </c>
      <c r="E682" s="81"/>
      <c r="F682" s="81">
        <f t="shared" si="343"/>
        <v>1</v>
      </c>
      <c r="G682" s="118">
        <v>1780.01</v>
      </c>
      <c r="H682" s="119">
        <v>4.54</v>
      </c>
      <c r="I682" s="118">
        <v>73</v>
      </c>
      <c r="J682" s="55">
        <f t="shared" si="345"/>
        <v>0</v>
      </c>
      <c r="K682" s="55">
        <f t="shared" si="346"/>
        <v>0</v>
      </c>
      <c r="L682" s="55">
        <f t="shared" si="347"/>
        <v>0</v>
      </c>
      <c r="M682" s="55">
        <f t="shared" si="348"/>
        <v>1</v>
      </c>
      <c r="N682" s="55">
        <f t="shared" si="349"/>
        <v>0</v>
      </c>
      <c r="O682" s="55">
        <f t="shared" si="350"/>
        <v>0</v>
      </c>
      <c r="P682" s="55"/>
      <c r="Q682" s="55">
        <f t="shared" si="344"/>
        <v>1</v>
      </c>
      <c r="R682" s="52"/>
      <c r="S682" s="52"/>
      <c r="T682" s="53"/>
      <c r="U682" s="53"/>
      <c r="V682" s="38"/>
      <c r="W682" s="29"/>
      <c r="X682" s="23"/>
      <c r="Z682" s="55"/>
      <c r="AA682" s="56"/>
      <c r="AB682" s="57"/>
    </row>
    <row r="683" spans="1:38" ht="24.95" customHeight="1">
      <c r="A683" s="79"/>
      <c r="B683" s="79">
        <f>IF(C683="","",COUNTA($C$619:$C683))</f>
        <v>48</v>
      </c>
      <c r="C683" s="97" t="s">
        <v>531</v>
      </c>
      <c r="D683" s="81">
        <f t="shared" si="342"/>
        <v>1</v>
      </c>
      <c r="E683" s="81"/>
      <c r="F683" s="81">
        <f t="shared" si="343"/>
        <v>1</v>
      </c>
      <c r="G683" s="118">
        <v>1896.77</v>
      </c>
      <c r="H683" s="119">
        <v>4.24</v>
      </c>
      <c r="I683" s="118">
        <v>79</v>
      </c>
      <c r="J683" s="55">
        <f t="shared" si="345"/>
        <v>0</v>
      </c>
      <c r="K683" s="55">
        <f t="shared" si="346"/>
        <v>0</v>
      </c>
      <c r="L683" s="55">
        <f t="shared" si="347"/>
        <v>0</v>
      </c>
      <c r="M683" s="55">
        <f t="shared" si="348"/>
        <v>1</v>
      </c>
      <c r="N683" s="55">
        <f t="shared" si="349"/>
        <v>0</v>
      </c>
      <c r="O683" s="55">
        <f t="shared" si="350"/>
        <v>0</v>
      </c>
      <c r="P683" s="55"/>
      <c r="Q683" s="55">
        <f t="shared" si="344"/>
        <v>1</v>
      </c>
      <c r="R683" s="52"/>
      <c r="S683" s="52"/>
      <c r="T683" s="53"/>
      <c r="U683" s="53"/>
      <c r="V683" s="38"/>
      <c r="W683" s="29"/>
      <c r="X683" s="23"/>
      <c r="Z683" s="55"/>
      <c r="AA683" s="56"/>
      <c r="AB683" s="57"/>
    </row>
    <row r="684" spans="1:38" ht="24.95" customHeight="1">
      <c r="A684" s="79"/>
      <c r="B684" s="79">
        <f>IF(C684="","",COUNTA($C$619:$C684))</f>
        <v>49</v>
      </c>
      <c r="C684" s="97" t="s">
        <v>532</v>
      </c>
      <c r="D684" s="81">
        <f t="shared" si="342"/>
        <v>1</v>
      </c>
      <c r="E684" s="81"/>
      <c r="F684" s="81">
        <f t="shared" si="343"/>
        <v>1</v>
      </c>
      <c r="G684" s="118">
        <v>966.7</v>
      </c>
      <c r="H684" s="119">
        <v>4.74</v>
      </c>
      <c r="I684" s="118">
        <v>44</v>
      </c>
      <c r="J684" s="55">
        <f t="shared" si="345"/>
        <v>0</v>
      </c>
      <c r="K684" s="55">
        <f t="shared" si="346"/>
        <v>1</v>
      </c>
      <c r="L684" s="55">
        <f t="shared" si="347"/>
        <v>0</v>
      </c>
      <c r="M684" s="55">
        <f t="shared" si="348"/>
        <v>0</v>
      </c>
      <c r="N684" s="55">
        <f t="shared" si="349"/>
        <v>0</v>
      </c>
      <c r="O684" s="55">
        <f t="shared" si="350"/>
        <v>0</v>
      </c>
      <c r="P684" s="55"/>
      <c r="Q684" s="55">
        <f t="shared" si="344"/>
        <v>1</v>
      </c>
      <c r="R684" s="52"/>
      <c r="S684" s="52"/>
      <c r="T684" s="53"/>
      <c r="U684" s="53"/>
      <c r="V684" s="38"/>
      <c r="W684" s="29"/>
      <c r="X684" s="23"/>
      <c r="Z684" s="55"/>
      <c r="AA684" s="56"/>
      <c r="AB684" s="57"/>
    </row>
    <row r="685" spans="1:38" s="70" customFormat="1" ht="24.95" customHeight="1">
      <c r="A685" s="69">
        <v>2</v>
      </c>
      <c r="B685" s="157" t="s">
        <v>62</v>
      </c>
      <c r="C685" s="158"/>
      <c r="D685" s="29">
        <f>+D686</f>
        <v>0</v>
      </c>
      <c r="E685" s="29">
        <f t="shared" ref="E685:Q685" si="351">+E686</f>
        <v>0</v>
      </c>
      <c r="F685" s="81">
        <f t="shared" si="343"/>
        <v>0</v>
      </c>
      <c r="G685" s="30">
        <f t="shared" si="351"/>
        <v>0</v>
      </c>
      <c r="H685" s="127">
        <f t="shared" si="351"/>
        <v>0</v>
      </c>
      <c r="I685" s="30">
        <f t="shared" si="351"/>
        <v>0</v>
      </c>
      <c r="J685" s="30">
        <f t="shared" si="351"/>
        <v>0</v>
      </c>
      <c r="K685" s="30">
        <f t="shared" si="351"/>
        <v>0</v>
      </c>
      <c r="L685" s="30">
        <f t="shared" si="351"/>
        <v>0</v>
      </c>
      <c r="M685" s="30">
        <f t="shared" si="351"/>
        <v>0</v>
      </c>
      <c r="N685" s="30">
        <f t="shared" si="351"/>
        <v>0</v>
      </c>
      <c r="O685" s="30">
        <f t="shared" si="351"/>
        <v>0</v>
      </c>
      <c r="P685" s="30">
        <f t="shared" si="351"/>
        <v>0</v>
      </c>
      <c r="Q685" s="30">
        <f t="shared" si="351"/>
        <v>0</v>
      </c>
      <c r="R685" s="30"/>
      <c r="S685" s="30"/>
      <c r="T685" s="29"/>
      <c r="U685" s="29"/>
      <c r="V685" s="29"/>
      <c r="W685" s="54"/>
      <c r="X685" s="29"/>
      <c r="Z685" s="30" t="e">
        <f>+Z686+#REF!+#REF!+#REF!</f>
        <v>#REF!</v>
      </c>
      <c r="AA685" s="71" t="e">
        <f>+AA686+#REF!+#REF!+#REF!</f>
        <v>#REF!</v>
      </c>
      <c r="AB685" s="72"/>
    </row>
    <row r="686" spans="1:38" ht="24.95" customHeight="1">
      <c r="A686" s="79"/>
      <c r="B686" s="69" t="s">
        <v>63</v>
      </c>
      <c r="C686" s="73" t="s">
        <v>48</v>
      </c>
      <c r="D686" s="74">
        <f>SUM(D687:D689)</f>
        <v>0</v>
      </c>
      <c r="E686" s="74">
        <f>SUM(E687:E689)</f>
        <v>0</v>
      </c>
      <c r="F686" s="81">
        <f t="shared" si="343"/>
        <v>0</v>
      </c>
      <c r="G686" s="75">
        <f t="shared" ref="G686:Q686" si="352">SUM(G687:G689)</f>
        <v>0</v>
      </c>
      <c r="H686" s="76">
        <f t="shared" si="352"/>
        <v>0</v>
      </c>
      <c r="I686" s="75">
        <f t="shared" si="352"/>
        <v>0</v>
      </c>
      <c r="J686" s="75">
        <f t="shared" si="352"/>
        <v>0</v>
      </c>
      <c r="K686" s="75">
        <f t="shared" si="352"/>
        <v>0</v>
      </c>
      <c r="L686" s="75">
        <f t="shared" si="352"/>
        <v>0</v>
      </c>
      <c r="M686" s="75">
        <f t="shared" si="352"/>
        <v>0</v>
      </c>
      <c r="N686" s="75">
        <f t="shared" si="352"/>
        <v>0</v>
      </c>
      <c r="O686" s="75">
        <f t="shared" si="352"/>
        <v>0</v>
      </c>
      <c r="P686" s="75">
        <f t="shared" si="352"/>
        <v>0</v>
      </c>
      <c r="Q686" s="75">
        <f t="shared" si="352"/>
        <v>0</v>
      </c>
      <c r="R686" s="55"/>
      <c r="S686" s="55"/>
      <c r="T686" s="85"/>
      <c r="U686" s="85"/>
      <c r="V686" s="38"/>
      <c r="W686" s="29"/>
      <c r="X686" s="90" t="s">
        <v>59</v>
      </c>
      <c r="Z686" s="55"/>
      <c r="AA686" s="56"/>
      <c r="AB686" s="57"/>
    </row>
    <row r="687" spans="1:38" ht="24.95" customHeight="1">
      <c r="A687" s="79"/>
      <c r="B687" s="79">
        <f>IF(C687="","",COUNTA($C$687:$C687))</f>
        <v>1</v>
      </c>
      <c r="C687" s="97" t="s">
        <v>533</v>
      </c>
      <c r="D687" s="81"/>
      <c r="E687" s="81"/>
      <c r="F687" s="81">
        <f t="shared" si="343"/>
        <v>0</v>
      </c>
      <c r="G687" s="118"/>
      <c r="H687" s="119"/>
      <c r="I687" s="118"/>
      <c r="J687" s="55"/>
      <c r="K687" s="55"/>
      <c r="L687" s="55"/>
      <c r="M687" s="55"/>
      <c r="N687" s="55"/>
      <c r="O687" s="55"/>
      <c r="P687" s="55"/>
      <c r="Q687" s="55">
        <f t="shared" ref="Q687:Q689" si="353">+E687</f>
        <v>0</v>
      </c>
      <c r="R687" s="55"/>
      <c r="S687" s="55"/>
      <c r="T687" s="85"/>
      <c r="U687" s="85"/>
      <c r="V687" s="38"/>
      <c r="W687" s="54"/>
      <c r="X687" s="90"/>
      <c r="Z687" s="55"/>
      <c r="AA687" s="56"/>
      <c r="AB687" s="57"/>
    </row>
    <row r="688" spans="1:38" ht="24.95" customHeight="1">
      <c r="A688" s="79"/>
      <c r="B688" s="79">
        <f>IF(C688="","",COUNTA($C$687:$C688))</f>
        <v>2</v>
      </c>
      <c r="C688" s="97" t="s">
        <v>534</v>
      </c>
      <c r="D688" s="81"/>
      <c r="E688" s="81"/>
      <c r="F688" s="81">
        <f t="shared" si="343"/>
        <v>0</v>
      </c>
      <c r="G688" s="118"/>
      <c r="H688" s="119"/>
      <c r="I688" s="118"/>
      <c r="J688" s="55"/>
      <c r="K688" s="55"/>
      <c r="L688" s="55"/>
      <c r="M688" s="55"/>
      <c r="N688" s="55"/>
      <c r="O688" s="55"/>
      <c r="P688" s="55"/>
      <c r="Q688" s="55">
        <f t="shared" si="353"/>
        <v>0</v>
      </c>
      <c r="R688" s="55"/>
      <c r="S688" s="55"/>
      <c r="T688" s="85"/>
      <c r="U688" s="85"/>
      <c r="V688" s="38"/>
      <c r="W688" s="54"/>
      <c r="X688" s="90"/>
      <c r="Z688" s="55"/>
      <c r="AA688" s="56"/>
      <c r="AB688" s="57"/>
    </row>
    <row r="689" spans="1:38" ht="24.95" customHeight="1">
      <c r="A689" s="79"/>
      <c r="B689" s="79">
        <f>IF(C689="","",COUNTA($C$687:$C689))</f>
        <v>3</v>
      </c>
      <c r="C689" s="97" t="s">
        <v>535</v>
      </c>
      <c r="D689" s="81"/>
      <c r="E689" s="81"/>
      <c r="F689" s="81">
        <f t="shared" si="343"/>
        <v>0</v>
      </c>
      <c r="G689" s="118"/>
      <c r="H689" s="119"/>
      <c r="I689" s="118"/>
      <c r="J689" s="55"/>
      <c r="K689" s="55"/>
      <c r="L689" s="55"/>
      <c r="M689" s="55"/>
      <c r="N689" s="55"/>
      <c r="O689" s="55"/>
      <c r="P689" s="55"/>
      <c r="Q689" s="55">
        <f t="shared" si="353"/>
        <v>0</v>
      </c>
      <c r="R689" s="55"/>
      <c r="S689" s="55"/>
      <c r="T689" s="85"/>
      <c r="U689" s="85"/>
      <c r="V689" s="38"/>
      <c r="W689" s="54"/>
      <c r="X689" s="90"/>
      <c r="Z689" s="55"/>
      <c r="AA689" s="56"/>
      <c r="AB689" s="57"/>
    </row>
    <row r="690" spans="1:38" s="70" customFormat="1" ht="24.95" customHeight="1">
      <c r="A690" s="69">
        <v>1</v>
      </c>
      <c r="B690" s="157" t="s">
        <v>57</v>
      </c>
      <c r="C690" s="158"/>
      <c r="D690" s="29">
        <f>+D691</f>
        <v>0</v>
      </c>
      <c r="E690" s="29">
        <f t="shared" ref="E690:Q690" si="354">+E691</f>
        <v>0</v>
      </c>
      <c r="F690" s="81">
        <f t="shared" si="343"/>
        <v>0</v>
      </c>
      <c r="G690" s="29">
        <f t="shared" si="354"/>
        <v>0</v>
      </c>
      <c r="H690" s="29">
        <f t="shared" si="354"/>
        <v>0</v>
      </c>
      <c r="I690" s="29">
        <f t="shared" si="354"/>
        <v>0</v>
      </c>
      <c r="J690" s="29">
        <f t="shared" si="354"/>
        <v>0</v>
      </c>
      <c r="K690" s="29">
        <f t="shared" si="354"/>
        <v>0</v>
      </c>
      <c r="L690" s="29">
        <f t="shared" si="354"/>
        <v>0</v>
      </c>
      <c r="M690" s="29">
        <f t="shared" si="354"/>
        <v>0</v>
      </c>
      <c r="N690" s="29">
        <f t="shared" si="354"/>
        <v>0</v>
      </c>
      <c r="O690" s="29">
        <f t="shared" si="354"/>
        <v>0</v>
      </c>
      <c r="P690" s="29">
        <f t="shared" si="354"/>
        <v>0</v>
      </c>
      <c r="Q690" s="29">
        <f t="shared" si="354"/>
        <v>0</v>
      </c>
      <c r="R690" s="30"/>
      <c r="S690" s="30"/>
      <c r="T690" s="29"/>
      <c r="U690" s="29"/>
      <c r="V690" s="29"/>
      <c r="W690" s="54"/>
      <c r="X690" s="29"/>
      <c r="Z690" s="30" t="e">
        <f>+Z691+#REF!+#REF!+#REF!</f>
        <v>#REF!</v>
      </c>
      <c r="AA690" s="71" t="e">
        <f>+AA691+#REF!+#REF!+#REF!</f>
        <v>#REF!</v>
      </c>
      <c r="AB690" s="72"/>
    </row>
    <row r="691" spans="1:38" ht="24.95" customHeight="1">
      <c r="A691" s="69"/>
      <c r="B691" s="69" t="s">
        <v>58</v>
      </c>
      <c r="C691" s="73" t="s">
        <v>48</v>
      </c>
      <c r="D691" s="74">
        <f t="shared" ref="D691:Q691" si="355">SUM(D692:D693)</f>
        <v>0</v>
      </c>
      <c r="E691" s="74">
        <f t="shared" si="355"/>
        <v>0</v>
      </c>
      <c r="F691" s="81">
        <f t="shared" si="343"/>
        <v>0</v>
      </c>
      <c r="G691" s="74">
        <f t="shared" si="355"/>
        <v>0</v>
      </c>
      <c r="H691" s="74">
        <f t="shared" si="355"/>
        <v>0</v>
      </c>
      <c r="I691" s="74">
        <f t="shared" si="355"/>
        <v>0</v>
      </c>
      <c r="J691" s="74">
        <f t="shared" si="355"/>
        <v>0</v>
      </c>
      <c r="K691" s="74">
        <f t="shared" si="355"/>
        <v>0</v>
      </c>
      <c r="L691" s="74">
        <f t="shared" si="355"/>
        <v>0</v>
      </c>
      <c r="M691" s="74">
        <f t="shared" si="355"/>
        <v>0</v>
      </c>
      <c r="N691" s="74">
        <f t="shared" si="355"/>
        <v>0</v>
      </c>
      <c r="O691" s="74">
        <f t="shared" si="355"/>
        <v>0</v>
      </c>
      <c r="P691" s="74">
        <f t="shared" si="355"/>
        <v>0</v>
      </c>
      <c r="Q691" s="74">
        <f t="shared" si="355"/>
        <v>0</v>
      </c>
      <c r="R691" s="75"/>
      <c r="S691" s="75"/>
      <c r="T691" s="74"/>
      <c r="U691" s="74"/>
      <c r="V691" s="74"/>
      <c r="W691" s="77"/>
      <c r="X691" s="74"/>
      <c r="Z691" s="75">
        <f>SUM(Z692:Z693)</f>
        <v>0</v>
      </c>
      <c r="AA691" s="78">
        <f>SUM(AA692:AA693)</f>
        <v>0</v>
      </c>
      <c r="AB691" s="57"/>
    </row>
    <row r="692" spans="1:38" ht="24.95" hidden="1" customHeight="1">
      <c r="A692" s="79"/>
      <c r="B692" s="79"/>
      <c r="C692" s="80"/>
      <c r="D692" s="81"/>
      <c r="E692" s="81"/>
      <c r="F692" s="81"/>
      <c r="G692" s="82"/>
      <c r="H692" s="83"/>
      <c r="I692" s="82"/>
      <c r="J692" s="55"/>
      <c r="K692" s="55"/>
      <c r="L692" s="55"/>
      <c r="M692" s="55"/>
      <c r="N692" s="55"/>
      <c r="O692" s="55"/>
      <c r="P692" s="55"/>
      <c r="Q692" s="55"/>
      <c r="R692" s="55"/>
      <c r="S692" s="55"/>
      <c r="T692" s="85"/>
      <c r="U692" s="85"/>
      <c r="V692" s="38"/>
      <c r="W692" s="29"/>
      <c r="X692" s="90"/>
      <c r="Z692" s="55"/>
      <c r="AA692" s="56"/>
      <c r="AB692" s="57"/>
    </row>
    <row r="693" spans="1:38" s="58" customFormat="1" ht="24.95" hidden="1" customHeight="1">
      <c r="A693" s="79"/>
      <c r="B693" s="79"/>
      <c r="C693" s="80"/>
      <c r="D693" s="81"/>
      <c r="E693" s="81"/>
      <c r="F693" s="81"/>
      <c r="G693" s="82"/>
      <c r="H693" s="83"/>
      <c r="I693" s="82"/>
      <c r="J693" s="55"/>
      <c r="K693" s="55"/>
      <c r="L693" s="55"/>
      <c r="M693" s="55"/>
      <c r="N693" s="55"/>
      <c r="O693" s="55"/>
      <c r="P693" s="55"/>
      <c r="Q693" s="55"/>
      <c r="R693" s="52"/>
      <c r="S693" s="52"/>
      <c r="T693" s="53"/>
      <c r="U693" s="53"/>
      <c r="V693" s="38"/>
      <c r="W693" s="29"/>
      <c r="X693" s="18"/>
      <c r="Y693" s="2"/>
      <c r="Z693" s="55"/>
      <c r="AA693" s="56"/>
      <c r="AB693" s="57"/>
      <c r="AC693" s="2"/>
      <c r="AD693" s="2"/>
      <c r="AE693" s="2"/>
      <c r="AF693" s="2"/>
      <c r="AG693" s="2"/>
      <c r="AH693" s="2"/>
      <c r="AI693" s="2"/>
      <c r="AJ693" s="2"/>
      <c r="AK693" s="2"/>
      <c r="AL693" s="2"/>
    </row>
    <row r="694" spans="1:38" s="70" customFormat="1" ht="24.95" customHeight="1">
      <c r="A694" s="69">
        <v>2</v>
      </c>
      <c r="B694" s="157" t="s">
        <v>62</v>
      </c>
      <c r="C694" s="158"/>
      <c r="D694" s="29">
        <f>+D695</f>
        <v>0</v>
      </c>
      <c r="E694" s="29">
        <f t="shared" ref="E694:Q694" si="356">+E695</f>
        <v>0</v>
      </c>
      <c r="F694" s="81">
        <f t="shared" si="343"/>
        <v>0</v>
      </c>
      <c r="G694" s="30">
        <f t="shared" si="356"/>
        <v>0</v>
      </c>
      <c r="H694" s="127">
        <f t="shared" si="356"/>
        <v>0</v>
      </c>
      <c r="I694" s="30">
        <f t="shared" si="356"/>
        <v>0</v>
      </c>
      <c r="J694" s="30">
        <f t="shared" si="356"/>
        <v>0</v>
      </c>
      <c r="K694" s="30">
        <f t="shared" si="356"/>
        <v>0</v>
      </c>
      <c r="L694" s="30">
        <f t="shared" si="356"/>
        <v>0</v>
      </c>
      <c r="M694" s="30">
        <f t="shared" si="356"/>
        <v>0</v>
      </c>
      <c r="N694" s="30">
        <f t="shared" si="356"/>
        <v>0</v>
      </c>
      <c r="O694" s="30">
        <f t="shared" si="356"/>
        <v>0</v>
      </c>
      <c r="P694" s="30">
        <f t="shared" si="356"/>
        <v>0</v>
      </c>
      <c r="Q694" s="30">
        <f t="shared" si="356"/>
        <v>0</v>
      </c>
      <c r="R694" s="30"/>
      <c r="S694" s="30"/>
      <c r="T694" s="29"/>
      <c r="U694" s="29"/>
      <c r="V694" s="29"/>
      <c r="W694" s="54"/>
      <c r="X694" s="29"/>
      <c r="Z694" s="30" t="e">
        <f>+Z695+#REF!+Z2056+#REF!</f>
        <v>#REF!</v>
      </c>
      <c r="AA694" s="71" t="e">
        <f>+AA695+#REF!+AA2056+#REF!</f>
        <v>#REF!</v>
      </c>
      <c r="AB694" s="72"/>
    </row>
    <row r="695" spans="1:38" ht="24.95" customHeight="1">
      <c r="A695" s="79"/>
      <c r="B695" s="69" t="s">
        <v>63</v>
      </c>
      <c r="C695" s="73" t="s">
        <v>40</v>
      </c>
      <c r="D695" s="74">
        <f t="shared" ref="D695:P695" si="357">SUM(D696:D697)</f>
        <v>0</v>
      </c>
      <c r="E695" s="74">
        <f t="shared" si="357"/>
        <v>0</v>
      </c>
      <c r="F695" s="81">
        <f t="shared" si="343"/>
        <v>0</v>
      </c>
      <c r="G695" s="75">
        <f t="shared" si="357"/>
        <v>0</v>
      </c>
      <c r="H695" s="76">
        <f t="shared" si="357"/>
        <v>0</v>
      </c>
      <c r="I695" s="75">
        <f t="shared" si="357"/>
        <v>0</v>
      </c>
      <c r="J695" s="75">
        <f t="shared" si="357"/>
        <v>0</v>
      </c>
      <c r="K695" s="75">
        <f t="shared" si="357"/>
        <v>0</v>
      </c>
      <c r="L695" s="75">
        <f t="shared" si="357"/>
        <v>0</v>
      </c>
      <c r="M695" s="75">
        <f t="shared" si="357"/>
        <v>0</v>
      </c>
      <c r="N695" s="75">
        <f t="shared" si="357"/>
        <v>0</v>
      </c>
      <c r="O695" s="75">
        <f t="shared" si="357"/>
        <v>0</v>
      </c>
      <c r="P695" s="75">
        <f t="shared" si="357"/>
        <v>0</v>
      </c>
      <c r="Q695" s="55">
        <f>+D695</f>
        <v>0</v>
      </c>
      <c r="R695" s="55"/>
      <c r="S695" s="55"/>
      <c r="T695" s="85"/>
      <c r="U695" s="85"/>
      <c r="V695" s="38"/>
      <c r="W695" s="29"/>
      <c r="X695" s="90" t="s">
        <v>59</v>
      </c>
      <c r="Z695" s="55"/>
      <c r="AA695" s="56"/>
      <c r="AB695" s="57"/>
    </row>
    <row r="696" spans="1:38" ht="24.95" hidden="1" customHeight="1">
      <c r="A696" s="79"/>
      <c r="B696" s="79"/>
      <c r="C696" s="97"/>
      <c r="D696" s="81"/>
      <c r="E696" s="81"/>
      <c r="F696" s="81"/>
      <c r="G696" s="82"/>
      <c r="H696" s="119"/>
      <c r="I696" s="118"/>
      <c r="J696" s="55"/>
      <c r="K696" s="55"/>
      <c r="L696" s="55"/>
      <c r="M696" s="55"/>
      <c r="N696" s="55"/>
      <c r="O696" s="55"/>
      <c r="P696" s="55"/>
      <c r="Q696" s="55"/>
      <c r="R696" s="55"/>
      <c r="S696" s="55"/>
      <c r="T696" s="85"/>
      <c r="U696" s="85"/>
      <c r="V696" s="38"/>
      <c r="W696" s="54"/>
      <c r="X696" s="90"/>
      <c r="Z696" s="55"/>
      <c r="AA696" s="56"/>
      <c r="AB696" s="57"/>
    </row>
    <row r="697" spans="1:38" ht="24.95" hidden="1" customHeight="1">
      <c r="A697" s="79"/>
      <c r="B697" s="69"/>
      <c r="C697" s="73"/>
      <c r="D697" s="81"/>
      <c r="E697" s="81"/>
      <c r="F697" s="81"/>
      <c r="G697" s="82"/>
      <c r="H697" s="83"/>
      <c r="I697" s="82"/>
      <c r="J697" s="55"/>
      <c r="K697" s="55"/>
      <c r="L697" s="55"/>
      <c r="M697" s="55"/>
      <c r="N697" s="55"/>
      <c r="O697" s="55"/>
      <c r="P697" s="55"/>
      <c r="Q697" s="55"/>
      <c r="R697" s="55"/>
      <c r="S697" s="55"/>
      <c r="T697" s="85"/>
      <c r="U697" s="85"/>
      <c r="V697" s="38"/>
      <c r="W697" s="54"/>
      <c r="X697" s="90"/>
      <c r="Z697" s="55"/>
      <c r="AA697" s="56"/>
      <c r="AB697" s="57"/>
    </row>
    <row r="698" spans="1:38" s="63" customFormat="1" ht="30" customHeight="1">
      <c r="A698" s="59" t="s">
        <v>77</v>
      </c>
      <c r="B698" s="162" t="s">
        <v>536</v>
      </c>
      <c r="C698" s="163"/>
      <c r="D698" s="49"/>
      <c r="E698" s="49"/>
      <c r="F698" s="81">
        <f t="shared" si="343"/>
        <v>0</v>
      </c>
      <c r="G698" s="60"/>
      <c r="H698" s="61"/>
      <c r="I698" s="60"/>
      <c r="J698" s="60"/>
      <c r="K698" s="60"/>
      <c r="L698" s="60"/>
      <c r="M698" s="60"/>
      <c r="N698" s="60"/>
      <c r="O698" s="60"/>
      <c r="P698" s="60"/>
      <c r="Q698" s="60"/>
      <c r="R698" s="60"/>
      <c r="S698" s="60"/>
      <c r="T698" s="49"/>
      <c r="U698" s="49"/>
      <c r="V698" s="49"/>
      <c r="W698" s="100"/>
      <c r="X698" s="101"/>
      <c r="Z698" s="60" t="e">
        <f>+Z700+Z759</f>
        <v>#REF!</v>
      </c>
      <c r="AA698" s="64" t="e">
        <f>+AA700+AA759</f>
        <v>#REF!</v>
      </c>
      <c r="AB698" s="65"/>
    </row>
    <row r="699" spans="1:38" s="67" customFormat="1" ht="39.950000000000003" customHeight="1">
      <c r="A699" s="33" t="s">
        <v>38</v>
      </c>
      <c r="B699" s="159" t="s">
        <v>50</v>
      </c>
      <c r="C699" s="160"/>
      <c r="D699" s="29"/>
      <c r="E699" s="29"/>
      <c r="F699" s="81">
        <f t="shared" si="343"/>
        <v>0</v>
      </c>
      <c r="G699" s="30"/>
      <c r="H699" s="127"/>
      <c r="I699" s="30"/>
      <c r="J699" s="30"/>
      <c r="K699" s="30"/>
      <c r="L699" s="30"/>
      <c r="M699" s="30"/>
      <c r="N699" s="30"/>
      <c r="O699" s="30"/>
      <c r="P699" s="30"/>
      <c r="Q699" s="30"/>
      <c r="R699" s="21"/>
      <c r="S699" s="21"/>
      <c r="T699" s="29"/>
      <c r="U699" s="29"/>
      <c r="V699" s="6"/>
      <c r="W699" s="27"/>
      <c r="X699" s="6"/>
      <c r="Z699" s="21"/>
      <c r="AA699" s="32"/>
      <c r="AB699" s="68"/>
    </row>
    <row r="700" spans="1:38" s="70" customFormat="1" ht="30" customHeight="1">
      <c r="A700" s="69">
        <v>1</v>
      </c>
      <c r="B700" s="157" t="s">
        <v>57</v>
      </c>
      <c r="C700" s="158"/>
      <c r="D700" s="29"/>
      <c r="E700" s="29"/>
      <c r="F700" s="81">
        <f t="shared" si="343"/>
        <v>0</v>
      </c>
      <c r="G700" s="30"/>
      <c r="H700" s="127"/>
      <c r="I700" s="30"/>
      <c r="J700" s="30"/>
      <c r="K700" s="30"/>
      <c r="L700" s="30"/>
      <c r="M700" s="30"/>
      <c r="N700" s="30"/>
      <c r="O700" s="30"/>
      <c r="P700" s="30"/>
      <c r="Q700" s="30"/>
      <c r="R700" s="30"/>
      <c r="S700" s="30"/>
      <c r="T700" s="29"/>
      <c r="U700" s="29"/>
      <c r="V700" s="29"/>
      <c r="W700" s="77"/>
      <c r="X700" s="74"/>
      <c r="Z700" s="30" t="e">
        <f>+Z701+Z738+#REF!+Z756</f>
        <v>#REF!</v>
      </c>
      <c r="AA700" s="71" t="e">
        <f>+AA701+AA738+#REF!+AA756</f>
        <v>#REF!</v>
      </c>
      <c r="AB700" s="72"/>
    </row>
    <row r="701" spans="1:38" ht="30" customHeight="1">
      <c r="A701" s="69"/>
      <c r="B701" s="69" t="s">
        <v>58</v>
      </c>
      <c r="C701" s="73" t="s">
        <v>40</v>
      </c>
      <c r="D701" s="74"/>
      <c r="E701" s="74"/>
      <c r="F701" s="81">
        <f t="shared" si="343"/>
        <v>0</v>
      </c>
      <c r="G701" s="75"/>
      <c r="H701" s="76"/>
      <c r="I701" s="75"/>
      <c r="J701" s="75"/>
      <c r="K701" s="75"/>
      <c r="L701" s="75"/>
      <c r="M701" s="75"/>
      <c r="N701" s="75"/>
      <c r="O701" s="75"/>
      <c r="P701" s="75"/>
      <c r="Q701" s="75"/>
      <c r="R701" s="75"/>
      <c r="S701" s="75"/>
      <c r="T701" s="74"/>
      <c r="U701" s="74"/>
      <c r="V701" s="74"/>
      <c r="W701" s="77"/>
      <c r="X701" s="74"/>
      <c r="Z701" s="75">
        <f>SUM(Z702:Z737)</f>
        <v>36</v>
      </c>
      <c r="AA701" s="78">
        <f>SUM(AA702:AA737)</f>
        <v>0</v>
      </c>
      <c r="AB701" s="57"/>
      <c r="AC701" s="120"/>
      <c r="AD701" s="121"/>
      <c r="AE701" s="120"/>
    </row>
    <row r="702" spans="1:38" ht="30" customHeight="1">
      <c r="A702" s="79"/>
      <c r="B702" s="79">
        <f>IF(C702="","",COUNTA($C$702:$C702))</f>
        <v>1</v>
      </c>
      <c r="C702" s="97" t="s">
        <v>537</v>
      </c>
      <c r="D702" s="81">
        <f t="shared" ref="D702:D737" si="358">IF(C702&lt;&gt;"", 1, "")</f>
        <v>1</v>
      </c>
      <c r="E702" s="81"/>
      <c r="F702" s="81">
        <f t="shared" si="343"/>
        <v>1</v>
      </c>
      <c r="G702" s="118">
        <v>1259.82</v>
      </c>
      <c r="H702" s="119">
        <v>11.805999999999999</v>
      </c>
      <c r="I702" s="118">
        <v>133</v>
      </c>
      <c r="J702" s="55">
        <f t="shared" ref="J702:J737" si="359">IF(AND(0&lt;$G702, G702&lt;=500),1,0)</f>
        <v>0</v>
      </c>
      <c r="K702" s="55">
        <f t="shared" ref="K702:K737" si="360">IF(AND($G702&gt;=500,$G702&lt;1000),1,0)</f>
        <v>0</v>
      </c>
      <c r="L702" s="55">
        <f t="shared" ref="L702:L737" si="361">IF(AND($G702&gt;=1000,$G702&lt;1500),1,0)</f>
        <v>1</v>
      </c>
      <c r="M702" s="55">
        <f t="shared" ref="M702:M737" si="362">IF(AND($G702&gt;=1500,$G702&lt;2000),1,0)</f>
        <v>0</v>
      </c>
      <c r="N702" s="55">
        <f t="shared" ref="N702:N737" si="363">IF(AND($G702&gt;=2000,$G702&lt;3000),1,0)</f>
        <v>0</v>
      </c>
      <c r="O702" s="55">
        <f t="shared" ref="O702:O737" si="364">IF($G702&gt;=3000,1,0)</f>
        <v>0</v>
      </c>
      <c r="P702" s="55">
        <f t="shared" ref="P702:P733" si="365">+D702</f>
        <v>1</v>
      </c>
      <c r="Q702" s="55">
        <v>0</v>
      </c>
      <c r="R702" s="55"/>
      <c r="S702" s="55"/>
      <c r="T702" s="85"/>
      <c r="U702" s="85"/>
      <c r="V702" s="38"/>
      <c r="W702" s="29"/>
      <c r="X702" s="90" t="s">
        <v>59</v>
      </c>
      <c r="Z702" s="55">
        <v>1</v>
      </c>
      <c r="AA702" s="56"/>
      <c r="AB702" s="57"/>
    </row>
    <row r="703" spans="1:38" ht="30" customHeight="1">
      <c r="A703" s="79"/>
      <c r="B703" s="79">
        <f>IF(C703="","",COUNTA($C$702:$C703))</f>
        <v>2</v>
      </c>
      <c r="C703" s="97" t="s">
        <v>538</v>
      </c>
      <c r="D703" s="81">
        <f t="shared" si="358"/>
        <v>1</v>
      </c>
      <c r="E703" s="81"/>
      <c r="F703" s="81">
        <f t="shared" si="343"/>
        <v>1</v>
      </c>
      <c r="G703" s="118">
        <v>994.91</v>
      </c>
      <c r="H703" s="119">
        <v>7.3369999999999997</v>
      </c>
      <c r="I703" s="118">
        <v>97</v>
      </c>
      <c r="J703" s="55">
        <f t="shared" si="359"/>
        <v>0</v>
      </c>
      <c r="K703" s="55">
        <f t="shared" si="360"/>
        <v>1</v>
      </c>
      <c r="L703" s="55">
        <f t="shared" si="361"/>
        <v>0</v>
      </c>
      <c r="M703" s="55">
        <f t="shared" si="362"/>
        <v>0</v>
      </c>
      <c r="N703" s="55">
        <f t="shared" si="363"/>
        <v>0</v>
      </c>
      <c r="O703" s="55">
        <f t="shared" si="364"/>
        <v>0</v>
      </c>
      <c r="P703" s="55">
        <f t="shared" si="365"/>
        <v>1</v>
      </c>
      <c r="Q703" s="55">
        <v>0</v>
      </c>
      <c r="R703" s="55"/>
      <c r="S703" s="52"/>
      <c r="T703" s="53"/>
      <c r="U703" s="53"/>
      <c r="V703" s="38"/>
      <c r="W703" s="74"/>
      <c r="X703" s="87"/>
      <c r="Z703" s="55">
        <v>1</v>
      </c>
      <c r="AA703" s="56"/>
      <c r="AB703" s="57"/>
    </row>
    <row r="704" spans="1:38" ht="30" customHeight="1">
      <c r="A704" s="79"/>
      <c r="B704" s="79">
        <f>IF(C704="","",COUNTA($C$702:$C704))</f>
        <v>3</v>
      </c>
      <c r="C704" s="97" t="s">
        <v>539</v>
      </c>
      <c r="D704" s="81">
        <f t="shared" si="358"/>
        <v>1</v>
      </c>
      <c r="E704" s="81"/>
      <c r="F704" s="81">
        <f t="shared" si="343"/>
        <v>1</v>
      </c>
      <c r="G704" s="118">
        <v>2300.9</v>
      </c>
      <c r="H704" s="119">
        <v>7.9980000000000002</v>
      </c>
      <c r="I704" s="118">
        <v>122</v>
      </c>
      <c r="J704" s="55">
        <f t="shared" si="359"/>
        <v>0</v>
      </c>
      <c r="K704" s="55">
        <f t="shared" si="360"/>
        <v>0</v>
      </c>
      <c r="L704" s="55">
        <f t="shared" si="361"/>
        <v>0</v>
      </c>
      <c r="M704" s="55">
        <f t="shared" si="362"/>
        <v>0</v>
      </c>
      <c r="N704" s="55">
        <f t="shared" si="363"/>
        <v>1</v>
      </c>
      <c r="O704" s="55">
        <f t="shared" si="364"/>
        <v>0</v>
      </c>
      <c r="P704" s="55">
        <f t="shared" si="365"/>
        <v>1</v>
      </c>
      <c r="Q704" s="55">
        <v>0</v>
      </c>
      <c r="R704" s="55"/>
      <c r="S704" s="52"/>
      <c r="T704" s="53"/>
      <c r="U704" s="53"/>
      <c r="V704" s="38"/>
      <c r="W704" s="74"/>
      <c r="X704" s="87"/>
      <c r="Z704" s="55">
        <v>1</v>
      </c>
      <c r="AA704" s="56"/>
      <c r="AB704" s="57"/>
    </row>
    <row r="705" spans="1:28" ht="30" customHeight="1">
      <c r="A705" s="79"/>
      <c r="B705" s="79">
        <f>IF(C705="","",COUNTA($C$702:$C705))</f>
        <v>4</v>
      </c>
      <c r="C705" s="97" t="s">
        <v>540</v>
      </c>
      <c r="D705" s="81">
        <f t="shared" si="358"/>
        <v>1</v>
      </c>
      <c r="E705" s="81"/>
      <c r="F705" s="81">
        <f t="shared" si="343"/>
        <v>1</v>
      </c>
      <c r="G705" s="118">
        <v>2086.61</v>
      </c>
      <c r="H705" s="119">
        <v>5.6</v>
      </c>
      <c r="I705" s="118">
        <v>84</v>
      </c>
      <c r="J705" s="55">
        <f t="shared" si="359"/>
        <v>0</v>
      </c>
      <c r="K705" s="55">
        <f t="shared" si="360"/>
        <v>0</v>
      </c>
      <c r="L705" s="55">
        <f t="shared" si="361"/>
        <v>0</v>
      </c>
      <c r="M705" s="55">
        <f t="shared" si="362"/>
        <v>0</v>
      </c>
      <c r="N705" s="55">
        <f t="shared" si="363"/>
        <v>1</v>
      </c>
      <c r="O705" s="55">
        <f t="shared" si="364"/>
        <v>0</v>
      </c>
      <c r="P705" s="55">
        <f t="shared" si="365"/>
        <v>1</v>
      </c>
      <c r="Q705" s="55">
        <v>0</v>
      </c>
      <c r="R705" s="55"/>
      <c r="S705" s="52"/>
      <c r="T705" s="53"/>
      <c r="U705" s="53"/>
      <c r="V705" s="38"/>
      <c r="W705" s="74"/>
      <c r="X705" s="87"/>
      <c r="Z705" s="55">
        <v>1</v>
      </c>
      <c r="AA705" s="56"/>
      <c r="AB705" s="57"/>
    </row>
    <row r="706" spans="1:28" ht="30" customHeight="1">
      <c r="A706" s="79"/>
      <c r="B706" s="79">
        <f>IF(C706="","",COUNTA($C$702:$C706))</f>
        <v>5</v>
      </c>
      <c r="C706" s="97" t="s">
        <v>541</v>
      </c>
      <c r="D706" s="81">
        <f t="shared" si="358"/>
        <v>1</v>
      </c>
      <c r="E706" s="81"/>
      <c r="F706" s="81">
        <f t="shared" si="343"/>
        <v>1</v>
      </c>
      <c r="G706" s="118">
        <v>758.03</v>
      </c>
      <c r="H706" s="119">
        <v>9.1999999999999993</v>
      </c>
      <c r="I706" s="118">
        <v>46</v>
      </c>
      <c r="J706" s="55">
        <f t="shared" si="359"/>
        <v>0</v>
      </c>
      <c r="K706" s="55">
        <f t="shared" si="360"/>
        <v>1</v>
      </c>
      <c r="L706" s="55">
        <f t="shared" si="361"/>
        <v>0</v>
      </c>
      <c r="M706" s="55">
        <f t="shared" si="362"/>
        <v>0</v>
      </c>
      <c r="N706" s="55">
        <f t="shared" si="363"/>
        <v>0</v>
      </c>
      <c r="O706" s="55">
        <f t="shared" si="364"/>
        <v>0</v>
      </c>
      <c r="P706" s="55">
        <f t="shared" si="365"/>
        <v>1</v>
      </c>
      <c r="Q706" s="55">
        <v>0</v>
      </c>
      <c r="R706" s="55"/>
      <c r="S706" s="52"/>
      <c r="T706" s="53" t="s">
        <v>69</v>
      </c>
      <c r="U706" s="53"/>
      <c r="V706" s="38"/>
      <c r="W706" s="74"/>
      <c r="X706" s="87"/>
      <c r="Z706" s="55">
        <v>1</v>
      </c>
      <c r="AA706" s="56"/>
      <c r="AB706" s="57"/>
    </row>
    <row r="707" spans="1:28" ht="30" customHeight="1">
      <c r="A707" s="79"/>
      <c r="B707" s="79">
        <f>IF(C707="","",COUNTA($C$702:$C707))</f>
        <v>6</v>
      </c>
      <c r="C707" s="97" t="s">
        <v>542</v>
      </c>
      <c r="D707" s="81">
        <f t="shared" si="358"/>
        <v>1</v>
      </c>
      <c r="E707" s="81"/>
      <c r="F707" s="81">
        <f t="shared" si="343"/>
        <v>1</v>
      </c>
      <c r="G707" s="118">
        <v>1501.31</v>
      </c>
      <c r="H707" s="119">
        <v>6.82</v>
      </c>
      <c r="I707" s="118">
        <v>46</v>
      </c>
      <c r="J707" s="55">
        <f t="shared" si="359"/>
        <v>0</v>
      </c>
      <c r="K707" s="55">
        <f t="shared" si="360"/>
        <v>0</v>
      </c>
      <c r="L707" s="55">
        <f t="shared" si="361"/>
        <v>0</v>
      </c>
      <c r="M707" s="55">
        <f t="shared" si="362"/>
        <v>1</v>
      </c>
      <c r="N707" s="55">
        <f t="shared" si="363"/>
        <v>0</v>
      </c>
      <c r="O707" s="55">
        <f t="shared" si="364"/>
        <v>0</v>
      </c>
      <c r="P707" s="55">
        <f t="shared" si="365"/>
        <v>1</v>
      </c>
      <c r="Q707" s="55">
        <v>0</v>
      </c>
      <c r="R707" s="55"/>
      <c r="S707" s="52"/>
      <c r="T707" s="53"/>
      <c r="U707" s="53"/>
      <c r="V707" s="38"/>
      <c r="W707" s="74"/>
      <c r="X707" s="87"/>
      <c r="Z707" s="55">
        <v>1</v>
      </c>
      <c r="AA707" s="56"/>
      <c r="AB707" s="57"/>
    </row>
    <row r="708" spans="1:28" ht="30" customHeight="1">
      <c r="A708" s="79"/>
      <c r="B708" s="79">
        <f>IF(C708="","",COUNTA($C$702:$C708))</f>
        <v>7</v>
      </c>
      <c r="C708" s="97" t="s">
        <v>543</v>
      </c>
      <c r="D708" s="81">
        <f t="shared" si="358"/>
        <v>1</v>
      </c>
      <c r="E708" s="81"/>
      <c r="F708" s="81">
        <f t="shared" si="343"/>
        <v>1</v>
      </c>
      <c r="G708" s="118">
        <v>517.86</v>
      </c>
      <c r="H708" s="119">
        <v>8.1479999999999997</v>
      </c>
      <c r="I708" s="118">
        <v>15</v>
      </c>
      <c r="J708" s="55">
        <f t="shared" si="359"/>
        <v>0</v>
      </c>
      <c r="K708" s="55">
        <f t="shared" si="360"/>
        <v>1</v>
      </c>
      <c r="L708" s="55">
        <f t="shared" si="361"/>
        <v>0</v>
      </c>
      <c r="M708" s="55">
        <f t="shared" si="362"/>
        <v>0</v>
      </c>
      <c r="N708" s="55">
        <f t="shared" si="363"/>
        <v>0</v>
      </c>
      <c r="O708" s="55">
        <f t="shared" si="364"/>
        <v>0</v>
      </c>
      <c r="P708" s="55">
        <f t="shared" si="365"/>
        <v>1</v>
      </c>
      <c r="Q708" s="55">
        <v>0</v>
      </c>
      <c r="R708" s="55"/>
      <c r="S708" s="52"/>
      <c r="T708" s="53"/>
      <c r="U708" s="53"/>
      <c r="V708" s="38"/>
      <c r="W708" s="74"/>
      <c r="X708" s="87"/>
      <c r="Z708" s="55">
        <v>1</v>
      </c>
      <c r="AA708" s="56"/>
      <c r="AB708" s="57"/>
    </row>
    <row r="709" spans="1:28" ht="30" customHeight="1">
      <c r="A709" s="79"/>
      <c r="B709" s="79">
        <f>IF(C709="","",COUNTA($C$702:$C709))</f>
        <v>8</v>
      </c>
      <c r="C709" s="97" t="s">
        <v>544</v>
      </c>
      <c r="D709" s="81">
        <f t="shared" si="358"/>
        <v>1</v>
      </c>
      <c r="E709" s="81"/>
      <c r="F709" s="81">
        <f t="shared" si="343"/>
        <v>1</v>
      </c>
      <c r="G709" s="118">
        <v>1199.55</v>
      </c>
      <c r="H709" s="119">
        <v>5.86</v>
      </c>
      <c r="I709" s="118">
        <v>44</v>
      </c>
      <c r="J709" s="55">
        <f t="shared" si="359"/>
        <v>0</v>
      </c>
      <c r="K709" s="55">
        <f t="shared" si="360"/>
        <v>0</v>
      </c>
      <c r="L709" s="55">
        <f t="shared" si="361"/>
        <v>1</v>
      </c>
      <c r="M709" s="55">
        <f t="shared" si="362"/>
        <v>0</v>
      </c>
      <c r="N709" s="55">
        <f t="shared" si="363"/>
        <v>0</v>
      </c>
      <c r="O709" s="55">
        <f t="shared" si="364"/>
        <v>0</v>
      </c>
      <c r="P709" s="55">
        <f t="shared" si="365"/>
        <v>1</v>
      </c>
      <c r="Q709" s="55">
        <v>0</v>
      </c>
      <c r="R709" s="55"/>
      <c r="S709" s="52"/>
      <c r="T709" s="53"/>
      <c r="U709" s="53"/>
      <c r="V709" s="38"/>
      <c r="W709" s="74"/>
      <c r="X709" s="87"/>
      <c r="Z709" s="55">
        <v>1</v>
      </c>
      <c r="AA709" s="56"/>
      <c r="AB709" s="57"/>
    </row>
    <row r="710" spans="1:28" ht="30" customHeight="1">
      <c r="A710" s="79"/>
      <c r="B710" s="79">
        <f>IF(C710="","",COUNTA($C$702:$C710))</f>
        <v>9</v>
      </c>
      <c r="C710" s="97" t="s">
        <v>545</v>
      </c>
      <c r="D710" s="81">
        <f t="shared" si="358"/>
        <v>1</v>
      </c>
      <c r="E710" s="81"/>
      <c r="F710" s="81">
        <f t="shared" si="343"/>
        <v>1</v>
      </c>
      <c r="G710" s="118">
        <v>320.23</v>
      </c>
      <c r="H710" s="119">
        <v>1.165</v>
      </c>
      <c r="I710" s="118">
        <v>9</v>
      </c>
      <c r="J710" s="55">
        <f t="shared" si="359"/>
        <v>1</v>
      </c>
      <c r="K710" s="55">
        <f t="shared" si="360"/>
        <v>0</v>
      </c>
      <c r="L710" s="55">
        <f t="shared" si="361"/>
        <v>0</v>
      </c>
      <c r="M710" s="55">
        <f t="shared" si="362"/>
        <v>0</v>
      </c>
      <c r="N710" s="55">
        <f t="shared" si="363"/>
        <v>0</v>
      </c>
      <c r="O710" s="55">
        <f t="shared" si="364"/>
        <v>0</v>
      </c>
      <c r="P710" s="55">
        <f t="shared" si="365"/>
        <v>1</v>
      </c>
      <c r="Q710" s="55">
        <v>0</v>
      </c>
      <c r="R710" s="55"/>
      <c r="S710" s="52"/>
      <c r="T710" s="53"/>
      <c r="U710" s="53"/>
      <c r="V710" s="38"/>
      <c r="W710" s="74"/>
      <c r="X710" s="87"/>
      <c r="Z710" s="55">
        <v>1</v>
      </c>
      <c r="AA710" s="56"/>
      <c r="AB710" s="57"/>
    </row>
    <row r="711" spans="1:28" ht="30" customHeight="1">
      <c r="A711" s="79"/>
      <c r="B711" s="79">
        <f>IF(C711="","",COUNTA($C$702:$C711))</f>
        <v>10</v>
      </c>
      <c r="C711" s="97" t="s">
        <v>546</v>
      </c>
      <c r="D711" s="81">
        <f t="shared" si="358"/>
        <v>1</v>
      </c>
      <c r="E711" s="81"/>
      <c r="F711" s="81">
        <f t="shared" si="343"/>
        <v>1</v>
      </c>
      <c r="G711" s="118">
        <v>1343.75</v>
      </c>
      <c r="H711" s="119">
        <v>7.43</v>
      </c>
      <c r="I711" s="118">
        <v>38</v>
      </c>
      <c r="J711" s="55">
        <f t="shared" si="359"/>
        <v>0</v>
      </c>
      <c r="K711" s="55">
        <f t="shared" si="360"/>
        <v>0</v>
      </c>
      <c r="L711" s="55">
        <f t="shared" si="361"/>
        <v>1</v>
      </c>
      <c r="M711" s="55">
        <f t="shared" si="362"/>
        <v>0</v>
      </c>
      <c r="N711" s="55">
        <f t="shared" si="363"/>
        <v>0</v>
      </c>
      <c r="O711" s="55">
        <f t="shared" si="364"/>
        <v>0</v>
      </c>
      <c r="P711" s="55">
        <f t="shared" si="365"/>
        <v>1</v>
      </c>
      <c r="Q711" s="55">
        <v>0</v>
      </c>
      <c r="R711" s="55"/>
      <c r="S711" s="52"/>
      <c r="T711" s="53"/>
      <c r="U711" s="53"/>
      <c r="V711" s="38"/>
      <c r="W711" s="74"/>
      <c r="X711" s="87"/>
      <c r="Z711" s="55">
        <v>1</v>
      </c>
      <c r="AA711" s="56"/>
      <c r="AB711" s="57"/>
    </row>
    <row r="712" spans="1:28" ht="30" customHeight="1">
      <c r="A712" s="79"/>
      <c r="B712" s="79">
        <f>IF(C712="","",COUNTA($C$702:$C712))</f>
        <v>11</v>
      </c>
      <c r="C712" s="97" t="s">
        <v>547</v>
      </c>
      <c r="D712" s="81">
        <f t="shared" si="358"/>
        <v>1</v>
      </c>
      <c r="E712" s="81"/>
      <c r="F712" s="81">
        <f t="shared" si="343"/>
        <v>1</v>
      </c>
      <c r="G712" s="118">
        <v>804.17</v>
      </c>
      <c r="H712" s="119">
        <v>2.0379999999999998</v>
      </c>
      <c r="I712" s="118">
        <v>34</v>
      </c>
      <c r="J712" s="55">
        <f t="shared" si="359"/>
        <v>0</v>
      </c>
      <c r="K712" s="55">
        <f t="shared" si="360"/>
        <v>1</v>
      </c>
      <c r="L712" s="55">
        <f t="shared" si="361"/>
        <v>0</v>
      </c>
      <c r="M712" s="55">
        <f t="shared" si="362"/>
        <v>0</v>
      </c>
      <c r="N712" s="55">
        <f t="shared" si="363"/>
        <v>0</v>
      </c>
      <c r="O712" s="55">
        <f t="shared" si="364"/>
        <v>0</v>
      </c>
      <c r="P712" s="55">
        <f t="shared" si="365"/>
        <v>1</v>
      </c>
      <c r="Q712" s="55">
        <v>0</v>
      </c>
      <c r="R712" s="55"/>
      <c r="S712" s="52"/>
      <c r="T712" s="53" t="s">
        <v>69</v>
      </c>
      <c r="U712" s="53"/>
      <c r="V712" s="38"/>
      <c r="W712" s="74"/>
      <c r="X712" s="87"/>
      <c r="Z712" s="55">
        <v>1</v>
      </c>
      <c r="AA712" s="56"/>
      <c r="AB712" s="57"/>
    </row>
    <row r="713" spans="1:28" ht="30" customHeight="1">
      <c r="A713" s="79"/>
      <c r="B713" s="79">
        <f>IF(C713="","",COUNTA($C$702:$C713))</f>
        <v>12</v>
      </c>
      <c r="C713" s="97" t="s">
        <v>548</v>
      </c>
      <c r="D713" s="81">
        <f t="shared" si="358"/>
        <v>1</v>
      </c>
      <c r="E713" s="81"/>
      <c r="F713" s="81">
        <f t="shared" si="343"/>
        <v>1</v>
      </c>
      <c r="G713" s="118">
        <v>1513.7</v>
      </c>
      <c r="H713" s="119">
        <v>6.7885</v>
      </c>
      <c r="I713" s="118">
        <v>66</v>
      </c>
      <c r="J713" s="55">
        <f t="shared" si="359"/>
        <v>0</v>
      </c>
      <c r="K713" s="55">
        <f t="shared" si="360"/>
        <v>0</v>
      </c>
      <c r="L713" s="55">
        <f t="shared" si="361"/>
        <v>0</v>
      </c>
      <c r="M713" s="55">
        <f t="shared" si="362"/>
        <v>1</v>
      </c>
      <c r="N713" s="55">
        <f t="shared" si="363"/>
        <v>0</v>
      </c>
      <c r="O713" s="55">
        <f t="shared" si="364"/>
        <v>0</v>
      </c>
      <c r="P713" s="55">
        <f t="shared" si="365"/>
        <v>1</v>
      </c>
      <c r="Q713" s="55">
        <v>0</v>
      </c>
      <c r="R713" s="55"/>
      <c r="S713" s="52"/>
      <c r="T713" s="53"/>
      <c r="U713" s="53"/>
      <c r="V713" s="38"/>
      <c r="W713" s="74"/>
      <c r="X713" s="87"/>
      <c r="Z713" s="55">
        <v>1</v>
      </c>
      <c r="AA713" s="56"/>
      <c r="AB713" s="57"/>
    </row>
    <row r="714" spans="1:28" ht="30" customHeight="1">
      <c r="A714" s="79"/>
      <c r="B714" s="79">
        <f>IF(C714="","",COUNTA($C$702:$C714))</f>
        <v>13</v>
      </c>
      <c r="C714" s="97" t="s">
        <v>549</v>
      </c>
      <c r="D714" s="81">
        <f t="shared" si="358"/>
        <v>1</v>
      </c>
      <c r="E714" s="81"/>
      <c r="F714" s="81">
        <f t="shared" si="343"/>
        <v>1</v>
      </c>
      <c r="G714" s="118">
        <v>1219.05</v>
      </c>
      <c r="H714" s="119">
        <v>6.38</v>
      </c>
      <c r="I714" s="118">
        <v>60</v>
      </c>
      <c r="J714" s="55">
        <f t="shared" si="359"/>
        <v>0</v>
      </c>
      <c r="K714" s="55">
        <f t="shared" si="360"/>
        <v>0</v>
      </c>
      <c r="L714" s="55">
        <f t="shared" si="361"/>
        <v>1</v>
      </c>
      <c r="M714" s="55">
        <f t="shared" si="362"/>
        <v>0</v>
      </c>
      <c r="N714" s="55">
        <f t="shared" si="363"/>
        <v>0</v>
      </c>
      <c r="O714" s="55">
        <f t="shared" si="364"/>
        <v>0</v>
      </c>
      <c r="P714" s="55">
        <f t="shared" si="365"/>
        <v>1</v>
      </c>
      <c r="Q714" s="55">
        <v>0</v>
      </c>
      <c r="R714" s="55"/>
      <c r="S714" s="52"/>
      <c r="T714" s="53"/>
      <c r="U714" s="53"/>
      <c r="V714" s="38"/>
      <c r="W714" s="74"/>
      <c r="X714" s="87"/>
      <c r="Z714" s="55">
        <v>1</v>
      </c>
      <c r="AA714" s="56"/>
      <c r="AB714" s="57"/>
    </row>
    <row r="715" spans="1:28" ht="30" customHeight="1">
      <c r="A715" s="79"/>
      <c r="B715" s="79">
        <f>IF(C715="","",COUNTA($C$702:$C715))</f>
        <v>14</v>
      </c>
      <c r="C715" s="97" t="s">
        <v>550</v>
      </c>
      <c r="D715" s="81">
        <f t="shared" si="358"/>
        <v>1</v>
      </c>
      <c r="E715" s="81"/>
      <c r="F715" s="81">
        <f t="shared" si="343"/>
        <v>1</v>
      </c>
      <c r="G715" s="118">
        <v>882.14</v>
      </c>
      <c r="H715" s="119">
        <v>3.835</v>
      </c>
      <c r="I715" s="118">
        <v>31</v>
      </c>
      <c r="J715" s="55">
        <f t="shared" si="359"/>
        <v>0</v>
      </c>
      <c r="K715" s="55">
        <f t="shared" si="360"/>
        <v>1</v>
      </c>
      <c r="L715" s="55">
        <f t="shared" si="361"/>
        <v>0</v>
      </c>
      <c r="M715" s="55">
        <f t="shared" si="362"/>
        <v>0</v>
      </c>
      <c r="N715" s="55">
        <f t="shared" si="363"/>
        <v>0</v>
      </c>
      <c r="O715" s="55">
        <f t="shared" si="364"/>
        <v>0</v>
      </c>
      <c r="P715" s="55">
        <f t="shared" si="365"/>
        <v>1</v>
      </c>
      <c r="Q715" s="55">
        <v>0</v>
      </c>
      <c r="R715" s="55"/>
      <c r="S715" s="52"/>
      <c r="T715" s="53"/>
      <c r="U715" s="53"/>
      <c r="V715" s="38"/>
      <c r="W715" s="74"/>
      <c r="X715" s="87"/>
      <c r="Z715" s="55">
        <v>1</v>
      </c>
      <c r="AA715" s="56"/>
      <c r="AB715" s="57"/>
    </row>
    <row r="716" spans="1:28" ht="30" customHeight="1">
      <c r="A716" s="79"/>
      <c r="B716" s="79">
        <f>IF(C716="","",COUNTA($C$702:$C716))</f>
        <v>15</v>
      </c>
      <c r="C716" s="97" t="s">
        <v>551</v>
      </c>
      <c r="D716" s="81">
        <f t="shared" si="358"/>
        <v>1</v>
      </c>
      <c r="E716" s="81"/>
      <c r="F716" s="81">
        <f t="shared" si="343"/>
        <v>1</v>
      </c>
      <c r="G716" s="118">
        <v>824</v>
      </c>
      <c r="H716" s="119">
        <v>32.700000000000003</v>
      </c>
      <c r="I716" s="118">
        <v>64</v>
      </c>
      <c r="J716" s="55">
        <f t="shared" si="359"/>
        <v>0</v>
      </c>
      <c r="K716" s="55">
        <f t="shared" si="360"/>
        <v>1</v>
      </c>
      <c r="L716" s="55">
        <f t="shared" si="361"/>
        <v>0</v>
      </c>
      <c r="M716" s="55">
        <f t="shared" si="362"/>
        <v>0</v>
      </c>
      <c r="N716" s="55">
        <f t="shared" si="363"/>
        <v>0</v>
      </c>
      <c r="O716" s="55">
        <f t="shared" si="364"/>
        <v>0</v>
      </c>
      <c r="P716" s="55">
        <f t="shared" si="365"/>
        <v>1</v>
      </c>
      <c r="Q716" s="55">
        <v>0</v>
      </c>
      <c r="R716" s="55"/>
      <c r="S716" s="52"/>
      <c r="T716" s="53"/>
      <c r="U716" s="53"/>
      <c r="V716" s="38"/>
      <c r="W716" s="74"/>
      <c r="X716" s="87"/>
      <c r="Z716" s="55">
        <v>1</v>
      </c>
      <c r="AA716" s="56"/>
      <c r="AB716" s="57"/>
    </row>
    <row r="717" spans="1:28" ht="30" customHeight="1">
      <c r="A717" s="79"/>
      <c r="B717" s="79">
        <f>IF(C717="","",COUNTA($C$702:$C717))</f>
        <v>16</v>
      </c>
      <c r="C717" s="97" t="s">
        <v>552</v>
      </c>
      <c r="D717" s="81">
        <f t="shared" si="358"/>
        <v>1</v>
      </c>
      <c r="E717" s="81"/>
      <c r="F717" s="81">
        <f t="shared" si="343"/>
        <v>1</v>
      </c>
      <c r="G717" s="118">
        <v>1375</v>
      </c>
      <c r="H717" s="119">
        <v>12.255000000000001</v>
      </c>
      <c r="I717" s="118">
        <v>43</v>
      </c>
      <c r="J717" s="55">
        <f t="shared" si="359"/>
        <v>0</v>
      </c>
      <c r="K717" s="55">
        <f t="shared" si="360"/>
        <v>0</v>
      </c>
      <c r="L717" s="55">
        <f t="shared" si="361"/>
        <v>1</v>
      </c>
      <c r="M717" s="55">
        <f t="shared" si="362"/>
        <v>0</v>
      </c>
      <c r="N717" s="55">
        <f t="shared" si="363"/>
        <v>0</v>
      </c>
      <c r="O717" s="55">
        <f t="shared" si="364"/>
        <v>0</v>
      </c>
      <c r="P717" s="55">
        <f t="shared" si="365"/>
        <v>1</v>
      </c>
      <c r="Q717" s="55">
        <v>0</v>
      </c>
      <c r="R717" s="55"/>
      <c r="S717" s="52"/>
      <c r="T717" s="53"/>
      <c r="U717" s="53"/>
      <c r="V717" s="38"/>
      <c r="W717" s="74"/>
      <c r="X717" s="87"/>
      <c r="Z717" s="55">
        <v>1</v>
      </c>
      <c r="AA717" s="56"/>
      <c r="AB717" s="57"/>
    </row>
    <row r="718" spans="1:28" ht="30" customHeight="1">
      <c r="A718" s="79"/>
      <c r="B718" s="79">
        <f>IF(C718="","",COUNTA($C$702:$C718))</f>
        <v>17</v>
      </c>
      <c r="C718" s="97" t="s">
        <v>553</v>
      </c>
      <c r="D718" s="81">
        <f t="shared" si="358"/>
        <v>1</v>
      </c>
      <c r="E718" s="81"/>
      <c r="F718" s="81">
        <f t="shared" si="343"/>
        <v>1</v>
      </c>
      <c r="G718" s="118">
        <v>1691.96</v>
      </c>
      <c r="H718" s="119">
        <v>9.69</v>
      </c>
      <c r="I718" s="118">
        <v>34</v>
      </c>
      <c r="J718" s="55">
        <f t="shared" si="359"/>
        <v>0</v>
      </c>
      <c r="K718" s="55">
        <f t="shared" si="360"/>
        <v>0</v>
      </c>
      <c r="L718" s="55">
        <f t="shared" si="361"/>
        <v>0</v>
      </c>
      <c r="M718" s="55">
        <f t="shared" si="362"/>
        <v>1</v>
      </c>
      <c r="N718" s="55">
        <f t="shared" si="363"/>
        <v>0</v>
      </c>
      <c r="O718" s="55">
        <f t="shared" si="364"/>
        <v>0</v>
      </c>
      <c r="P718" s="55">
        <f t="shared" si="365"/>
        <v>1</v>
      </c>
      <c r="Q718" s="55">
        <v>0</v>
      </c>
      <c r="R718" s="55"/>
      <c r="S718" s="52"/>
      <c r="T718" s="53" t="s">
        <v>69</v>
      </c>
      <c r="U718" s="53"/>
      <c r="V718" s="38"/>
      <c r="W718" s="74"/>
      <c r="X718" s="87"/>
      <c r="Z718" s="55">
        <v>1</v>
      </c>
      <c r="AA718" s="56"/>
      <c r="AB718" s="57"/>
    </row>
    <row r="719" spans="1:28" ht="30" customHeight="1">
      <c r="A719" s="79"/>
      <c r="B719" s="79">
        <f>IF(C719="","",COUNTA($C$702:$C719))</f>
        <v>18</v>
      </c>
      <c r="C719" s="97" t="s">
        <v>554</v>
      </c>
      <c r="D719" s="81">
        <f t="shared" si="358"/>
        <v>1</v>
      </c>
      <c r="E719" s="81"/>
      <c r="F719" s="81">
        <f t="shared" si="343"/>
        <v>1</v>
      </c>
      <c r="G719" s="118">
        <v>866.07</v>
      </c>
      <c r="H719" s="119">
        <v>5.2519999999999998</v>
      </c>
      <c r="I719" s="118">
        <v>88</v>
      </c>
      <c r="J719" s="55">
        <f t="shared" si="359"/>
        <v>0</v>
      </c>
      <c r="K719" s="55">
        <f t="shared" si="360"/>
        <v>1</v>
      </c>
      <c r="L719" s="55">
        <f t="shared" si="361"/>
        <v>0</v>
      </c>
      <c r="M719" s="55">
        <f t="shared" si="362"/>
        <v>0</v>
      </c>
      <c r="N719" s="55">
        <f t="shared" si="363"/>
        <v>0</v>
      </c>
      <c r="O719" s="55">
        <f t="shared" si="364"/>
        <v>0</v>
      </c>
      <c r="P719" s="55">
        <f t="shared" si="365"/>
        <v>1</v>
      </c>
      <c r="Q719" s="55">
        <v>0</v>
      </c>
      <c r="R719" s="55"/>
      <c r="S719" s="52"/>
      <c r="T719" s="53"/>
      <c r="U719" s="53"/>
      <c r="V719" s="38"/>
      <c r="W719" s="74"/>
      <c r="X719" s="87"/>
      <c r="Z719" s="55">
        <v>1</v>
      </c>
      <c r="AA719" s="56"/>
      <c r="AB719" s="57"/>
    </row>
    <row r="720" spans="1:28" ht="30" customHeight="1">
      <c r="A720" s="79"/>
      <c r="B720" s="79">
        <f>IF(C720="","",COUNTA($C$702:$C720))</f>
        <v>19</v>
      </c>
      <c r="C720" s="97" t="s">
        <v>555</v>
      </c>
      <c r="D720" s="81">
        <f t="shared" si="358"/>
        <v>1</v>
      </c>
      <c r="E720" s="81"/>
      <c r="F720" s="81">
        <f t="shared" si="343"/>
        <v>1</v>
      </c>
      <c r="G720" s="118">
        <v>2049.1</v>
      </c>
      <c r="H720" s="119">
        <v>14.535</v>
      </c>
      <c r="I720" s="118">
        <v>51</v>
      </c>
      <c r="J720" s="55">
        <f t="shared" si="359"/>
        <v>0</v>
      </c>
      <c r="K720" s="55">
        <f t="shared" si="360"/>
        <v>0</v>
      </c>
      <c r="L720" s="55">
        <f t="shared" si="361"/>
        <v>0</v>
      </c>
      <c r="M720" s="55">
        <f t="shared" si="362"/>
        <v>0</v>
      </c>
      <c r="N720" s="55">
        <f t="shared" si="363"/>
        <v>1</v>
      </c>
      <c r="O720" s="55">
        <f t="shared" si="364"/>
        <v>0</v>
      </c>
      <c r="P720" s="55">
        <f t="shared" si="365"/>
        <v>1</v>
      </c>
      <c r="Q720" s="55">
        <v>0</v>
      </c>
      <c r="R720" s="55"/>
      <c r="S720" s="52"/>
      <c r="T720" s="53"/>
      <c r="U720" s="53"/>
      <c r="V720" s="38"/>
      <c r="W720" s="74"/>
      <c r="X720" s="87"/>
      <c r="Z720" s="55">
        <v>1</v>
      </c>
      <c r="AA720" s="56"/>
      <c r="AB720" s="57"/>
    </row>
    <row r="721" spans="1:28" ht="30" customHeight="1">
      <c r="A721" s="79"/>
      <c r="B721" s="79">
        <f>IF(C721="","",COUNTA($C$702:$C721))</f>
        <v>20</v>
      </c>
      <c r="C721" s="97" t="s">
        <v>556</v>
      </c>
      <c r="D721" s="81">
        <f t="shared" si="358"/>
        <v>1</v>
      </c>
      <c r="E721" s="81"/>
      <c r="F721" s="81">
        <f t="shared" si="343"/>
        <v>1</v>
      </c>
      <c r="G721" s="118">
        <v>1348.21</v>
      </c>
      <c r="H721" s="119">
        <v>11.685</v>
      </c>
      <c r="I721" s="118">
        <v>41</v>
      </c>
      <c r="J721" s="55">
        <f t="shared" si="359"/>
        <v>0</v>
      </c>
      <c r="K721" s="55">
        <f t="shared" si="360"/>
        <v>0</v>
      </c>
      <c r="L721" s="55">
        <f t="shared" si="361"/>
        <v>1</v>
      </c>
      <c r="M721" s="55">
        <f t="shared" si="362"/>
        <v>0</v>
      </c>
      <c r="N721" s="55">
        <f t="shared" si="363"/>
        <v>0</v>
      </c>
      <c r="O721" s="55">
        <f t="shared" si="364"/>
        <v>0</v>
      </c>
      <c r="P721" s="55">
        <f t="shared" si="365"/>
        <v>1</v>
      </c>
      <c r="Q721" s="55">
        <v>0</v>
      </c>
      <c r="R721" s="55"/>
      <c r="S721" s="52"/>
      <c r="T721" s="53"/>
      <c r="U721" s="53"/>
      <c r="V721" s="38"/>
      <c r="W721" s="74"/>
      <c r="X721" s="87"/>
      <c r="Z721" s="55">
        <v>1</v>
      </c>
      <c r="AA721" s="56"/>
      <c r="AB721" s="57"/>
    </row>
    <row r="722" spans="1:28" ht="30" customHeight="1">
      <c r="A722" s="79"/>
      <c r="B722" s="79">
        <f>IF(C722="","",COUNTA($C$702:$C722))</f>
        <v>21</v>
      </c>
      <c r="C722" s="97" t="s">
        <v>557</v>
      </c>
      <c r="D722" s="81">
        <f t="shared" si="358"/>
        <v>1</v>
      </c>
      <c r="E722" s="81"/>
      <c r="F722" s="81">
        <f t="shared" si="343"/>
        <v>1</v>
      </c>
      <c r="G722" s="118">
        <v>754.47</v>
      </c>
      <c r="H722" s="119">
        <v>6.548</v>
      </c>
      <c r="I722" s="118">
        <v>89</v>
      </c>
      <c r="J722" s="55">
        <f t="shared" si="359"/>
        <v>0</v>
      </c>
      <c r="K722" s="55">
        <f t="shared" si="360"/>
        <v>1</v>
      </c>
      <c r="L722" s="55">
        <f t="shared" si="361"/>
        <v>0</v>
      </c>
      <c r="M722" s="55">
        <f t="shared" si="362"/>
        <v>0</v>
      </c>
      <c r="N722" s="55">
        <f t="shared" si="363"/>
        <v>0</v>
      </c>
      <c r="O722" s="55">
        <f t="shared" si="364"/>
        <v>0</v>
      </c>
      <c r="P722" s="55">
        <f t="shared" si="365"/>
        <v>1</v>
      </c>
      <c r="Q722" s="55">
        <v>0</v>
      </c>
      <c r="R722" s="55"/>
      <c r="S722" s="52"/>
      <c r="T722" s="53"/>
      <c r="U722" s="53"/>
      <c r="V722" s="38"/>
      <c r="W722" s="74"/>
      <c r="X722" s="87"/>
      <c r="Z722" s="55">
        <v>1</v>
      </c>
      <c r="AA722" s="56"/>
      <c r="AB722" s="57"/>
    </row>
    <row r="723" spans="1:28" ht="30" customHeight="1">
      <c r="A723" s="79"/>
      <c r="B723" s="79">
        <f>IF(C723="","",COUNTA($C$702:$C723))</f>
        <v>22</v>
      </c>
      <c r="C723" s="97" t="s">
        <v>558</v>
      </c>
      <c r="D723" s="81">
        <f t="shared" si="358"/>
        <v>1</v>
      </c>
      <c r="E723" s="81"/>
      <c r="F723" s="81">
        <f t="shared" si="343"/>
        <v>1</v>
      </c>
      <c r="G723" s="118">
        <v>2827.38</v>
      </c>
      <c r="H723" s="119">
        <v>23.33</v>
      </c>
      <c r="I723" s="118">
        <v>108</v>
      </c>
      <c r="J723" s="55">
        <f t="shared" si="359"/>
        <v>0</v>
      </c>
      <c r="K723" s="55">
        <f t="shared" si="360"/>
        <v>0</v>
      </c>
      <c r="L723" s="55">
        <f t="shared" si="361"/>
        <v>0</v>
      </c>
      <c r="M723" s="55">
        <f t="shared" si="362"/>
        <v>0</v>
      </c>
      <c r="N723" s="55">
        <f t="shared" si="363"/>
        <v>1</v>
      </c>
      <c r="O723" s="55">
        <f t="shared" si="364"/>
        <v>0</v>
      </c>
      <c r="P723" s="55">
        <f t="shared" si="365"/>
        <v>1</v>
      </c>
      <c r="Q723" s="55">
        <v>0</v>
      </c>
      <c r="R723" s="55"/>
      <c r="S723" s="52"/>
      <c r="T723" s="53"/>
      <c r="U723" s="53"/>
      <c r="V723" s="38"/>
      <c r="W723" s="74"/>
      <c r="X723" s="87"/>
      <c r="Z723" s="55">
        <v>1</v>
      </c>
      <c r="AA723" s="56"/>
      <c r="AB723" s="57"/>
    </row>
    <row r="724" spans="1:28" ht="30" customHeight="1">
      <c r="A724" s="79"/>
      <c r="B724" s="79">
        <f>IF(C724="","",COUNTA($C$702:$C724))</f>
        <v>23</v>
      </c>
      <c r="C724" s="97" t="s">
        <v>559</v>
      </c>
      <c r="D724" s="81">
        <f t="shared" si="358"/>
        <v>1</v>
      </c>
      <c r="E724" s="81"/>
      <c r="F724" s="81">
        <f t="shared" si="343"/>
        <v>1</v>
      </c>
      <c r="G724" s="118">
        <v>1314.73</v>
      </c>
      <c r="H724" s="119">
        <v>9.9</v>
      </c>
      <c r="I724" s="118">
        <v>61</v>
      </c>
      <c r="J724" s="55">
        <f t="shared" si="359"/>
        <v>0</v>
      </c>
      <c r="K724" s="55">
        <f t="shared" si="360"/>
        <v>0</v>
      </c>
      <c r="L724" s="55">
        <f t="shared" si="361"/>
        <v>1</v>
      </c>
      <c r="M724" s="55">
        <f t="shared" si="362"/>
        <v>0</v>
      </c>
      <c r="N724" s="55">
        <f t="shared" si="363"/>
        <v>0</v>
      </c>
      <c r="O724" s="55">
        <f t="shared" si="364"/>
        <v>0</v>
      </c>
      <c r="P724" s="55">
        <f t="shared" si="365"/>
        <v>1</v>
      </c>
      <c r="Q724" s="55">
        <v>0</v>
      </c>
      <c r="R724" s="55"/>
      <c r="S724" s="52"/>
      <c r="T724" s="53" t="s">
        <v>69</v>
      </c>
      <c r="U724" s="53"/>
      <c r="V724" s="38"/>
      <c r="W724" s="74"/>
      <c r="X724" s="87"/>
      <c r="Z724" s="55">
        <v>1</v>
      </c>
      <c r="AA724" s="56"/>
      <c r="AB724" s="57"/>
    </row>
    <row r="725" spans="1:28" ht="30" customHeight="1">
      <c r="A725" s="79"/>
      <c r="B725" s="79">
        <f>IF(C725="","",COUNTA($C$702:$C725))</f>
        <v>24</v>
      </c>
      <c r="C725" s="97" t="s">
        <v>560</v>
      </c>
      <c r="D725" s="81">
        <f t="shared" si="358"/>
        <v>1</v>
      </c>
      <c r="E725" s="81"/>
      <c r="F725" s="81">
        <f t="shared" si="343"/>
        <v>1</v>
      </c>
      <c r="G725" s="118">
        <v>1493.75</v>
      </c>
      <c r="H725" s="119">
        <v>9.4049999999999994</v>
      </c>
      <c r="I725" s="118">
        <v>33</v>
      </c>
      <c r="J725" s="55">
        <f t="shared" si="359"/>
        <v>0</v>
      </c>
      <c r="K725" s="55">
        <f t="shared" si="360"/>
        <v>0</v>
      </c>
      <c r="L725" s="55">
        <f t="shared" si="361"/>
        <v>1</v>
      </c>
      <c r="M725" s="55">
        <f t="shared" si="362"/>
        <v>0</v>
      </c>
      <c r="N725" s="55">
        <f t="shared" si="363"/>
        <v>0</v>
      </c>
      <c r="O725" s="55">
        <f t="shared" si="364"/>
        <v>0</v>
      </c>
      <c r="P725" s="55">
        <f t="shared" si="365"/>
        <v>1</v>
      </c>
      <c r="Q725" s="55">
        <v>0</v>
      </c>
      <c r="R725" s="55"/>
      <c r="S725" s="52"/>
      <c r="T725" s="53"/>
      <c r="U725" s="53"/>
      <c r="V725" s="38"/>
      <c r="W725" s="74"/>
      <c r="X725" s="87"/>
      <c r="Z725" s="55">
        <v>1</v>
      </c>
      <c r="AA725" s="56"/>
      <c r="AB725" s="57"/>
    </row>
    <row r="726" spans="1:28" ht="30" customHeight="1">
      <c r="A726" s="79"/>
      <c r="B726" s="79">
        <f>IF(C726="","",COUNTA($C$702:$C726))</f>
        <v>25</v>
      </c>
      <c r="C726" s="97" t="s">
        <v>561</v>
      </c>
      <c r="D726" s="81">
        <f t="shared" si="358"/>
        <v>1</v>
      </c>
      <c r="E726" s="81"/>
      <c r="F726" s="81">
        <f t="shared" si="343"/>
        <v>1</v>
      </c>
      <c r="G726" s="118">
        <v>534.82000000000005</v>
      </c>
      <c r="H726" s="119">
        <v>5.492</v>
      </c>
      <c r="I726" s="118">
        <v>82</v>
      </c>
      <c r="J726" s="55">
        <f t="shared" si="359"/>
        <v>0</v>
      </c>
      <c r="K726" s="55">
        <f t="shared" si="360"/>
        <v>1</v>
      </c>
      <c r="L726" s="55">
        <f t="shared" si="361"/>
        <v>0</v>
      </c>
      <c r="M726" s="55">
        <f t="shared" si="362"/>
        <v>0</v>
      </c>
      <c r="N726" s="55">
        <f t="shared" si="363"/>
        <v>0</v>
      </c>
      <c r="O726" s="55">
        <f t="shared" si="364"/>
        <v>0</v>
      </c>
      <c r="P726" s="55">
        <f t="shared" si="365"/>
        <v>1</v>
      </c>
      <c r="Q726" s="55">
        <v>0</v>
      </c>
      <c r="R726" s="55"/>
      <c r="S726" s="52"/>
      <c r="T726" s="53"/>
      <c r="U726" s="53"/>
      <c r="V726" s="38"/>
      <c r="W726" s="74"/>
      <c r="X726" s="87"/>
      <c r="Z726" s="55">
        <v>1</v>
      </c>
      <c r="AA726" s="56"/>
      <c r="AB726" s="57"/>
    </row>
    <row r="727" spans="1:28" ht="30" customHeight="1">
      <c r="A727" s="79"/>
      <c r="B727" s="79">
        <f>IF(C727="","",COUNTA($C$702:$C727))</f>
        <v>26</v>
      </c>
      <c r="C727" s="97" t="s">
        <v>562</v>
      </c>
      <c r="D727" s="81">
        <f t="shared" si="358"/>
        <v>1</v>
      </c>
      <c r="E727" s="81"/>
      <c r="F727" s="81">
        <f t="shared" si="343"/>
        <v>1</v>
      </c>
      <c r="G727" s="118">
        <v>1514.29</v>
      </c>
      <c r="H727" s="119">
        <v>11.97</v>
      </c>
      <c r="I727" s="118">
        <v>42</v>
      </c>
      <c r="J727" s="55">
        <f t="shared" si="359"/>
        <v>0</v>
      </c>
      <c r="K727" s="55">
        <f t="shared" si="360"/>
        <v>0</v>
      </c>
      <c r="L727" s="55">
        <f t="shared" si="361"/>
        <v>0</v>
      </c>
      <c r="M727" s="55">
        <f t="shared" si="362"/>
        <v>1</v>
      </c>
      <c r="N727" s="55">
        <f t="shared" si="363"/>
        <v>0</v>
      </c>
      <c r="O727" s="55">
        <f t="shared" si="364"/>
        <v>0</v>
      </c>
      <c r="P727" s="55">
        <f t="shared" si="365"/>
        <v>1</v>
      </c>
      <c r="Q727" s="55">
        <v>0</v>
      </c>
      <c r="R727" s="55"/>
      <c r="S727" s="52"/>
      <c r="T727" s="53"/>
      <c r="U727" s="53"/>
      <c r="V727" s="38"/>
      <c r="W727" s="74"/>
      <c r="X727" s="87"/>
      <c r="Z727" s="55">
        <v>1</v>
      </c>
      <c r="AA727" s="56"/>
      <c r="AB727" s="57"/>
    </row>
    <row r="728" spans="1:28" ht="30" customHeight="1">
      <c r="A728" s="79"/>
      <c r="B728" s="79">
        <f>IF(C728="","",COUNTA($C$702:$C728))</f>
        <v>27</v>
      </c>
      <c r="C728" s="97" t="s">
        <v>563</v>
      </c>
      <c r="D728" s="81">
        <f t="shared" si="358"/>
        <v>1</v>
      </c>
      <c r="E728" s="81"/>
      <c r="F728" s="81">
        <f t="shared" si="343"/>
        <v>1</v>
      </c>
      <c r="G728" s="118">
        <v>1494.35</v>
      </c>
      <c r="H728" s="119">
        <v>9.9749999999999996</v>
      </c>
      <c r="I728" s="118">
        <v>35</v>
      </c>
      <c r="J728" s="55">
        <f t="shared" si="359"/>
        <v>0</v>
      </c>
      <c r="K728" s="55">
        <f t="shared" si="360"/>
        <v>0</v>
      </c>
      <c r="L728" s="55">
        <f t="shared" si="361"/>
        <v>1</v>
      </c>
      <c r="M728" s="55">
        <f t="shared" si="362"/>
        <v>0</v>
      </c>
      <c r="N728" s="55">
        <f t="shared" si="363"/>
        <v>0</v>
      </c>
      <c r="O728" s="55">
        <f t="shared" si="364"/>
        <v>0</v>
      </c>
      <c r="P728" s="55">
        <f t="shared" si="365"/>
        <v>1</v>
      </c>
      <c r="Q728" s="55">
        <v>0</v>
      </c>
      <c r="R728" s="55"/>
      <c r="S728" s="52"/>
      <c r="T728" s="53"/>
      <c r="U728" s="53"/>
      <c r="V728" s="38"/>
      <c r="W728" s="74"/>
      <c r="X728" s="87"/>
      <c r="Z728" s="55">
        <v>1</v>
      </c>
      <c r="AA728" s="56"/>
      <c r="AB728" s="57"/>
    </row>
    <row r="729" spans="1:28" ht="30" customHeight="1">
      <c r="A729" s="79"/>
      <c r="B729" s="79">
        <f>IF(C729="","",COUNTA($C$702:$C729))</f>
        <v>28</v>
      </c>
      <c r="C729" s="97" t="s">
        <v>564</v>
      </c>
      <c r="D729" s="81">
        <f t="shared" si="358"/>
        <v>1</v>
      </c>
      <c r="E729" s="81"/>
      <c r="F729" s="81">
        <f t="shared" si="343"/>
        <v>1</v>
      </c>
      <c r="G729" s="118">
        <v>3709.82</v>
      </c>
      <c r="H729" s="119">
        <v>21.15</v>
      </c>
      <c r="I729" s="118">
        <v>180</v>
      </c>
      <c r="J729" s="55">
        <f t="shared" si="359"/>
        <v>0</v>
      </c>
      <c r="K729" s="55">
        <f t="shared" si="360"/>
        <v>0</v>
      </c>
      <c r="L729" s="55">
        <f t="shared" si="361"/>
        <v>0</v>
      </c>
      <c r="M729" s="55">
        <f t="shared" si="362"/>
        <v>0</v>
      </c>
      <c r="N729" s="55">
        <f t="shared" si="363"/>
        <v>0</v>
      </c>
      <c r="O729" s="55">
        <f t="shared" si="364"/>
        <v>1</v>
      </c>
      <c r="P729" s="55">
        <f t="shared" si="365"/>
        <v>1</v>
      </c>
      <c r="Q729" s="55">
        <v>0</v>
      </c>
      <c r="R729" s="55"/>
      <c r="S729" s="52"/>
      <c r="T729" s="53"/>
      <c r="U729" s="53"/>
      <c r="V729" s="38"/>
      <c r="W729" s="74"/>
      <c r="X729" s="87"/>
      <c r="Z729" s="55">
        <v>1</v>
      </c>
      <c r="AA729" s="56"/>
      <c r="AB729" s="57"/>
    </row>
    <row r="730" spans="1:28" ht="30" customHeight="1">
      <c r="A730" s="79"/>
      <c r="B730" s="79">
        <f>IF(C730="","",COUNTA($C$702:$C730))</f>
        <v>29</v>
      </c>
      <c r="C730" s="97" t="s">
        <v>565</v>
      </c>
      <c r="D730" s="81">
        <f t="shared" si="358"/>
        <v>1</v>
      </c>
      <c r="E730" s="81"/>
      <c r="F730" s="81">
        <f t="shared" si="343"/>
        <v>1</v>
      </c>
      <c r="G730" s="118">
        <v>1019.29</v>
      </c>
      <c r="H730" s="119">
        <v>5.61</v>
      </c>
      <c r="I730" s="118">
        <v>30</v>
      </c>
      <c r="J730" s="55">
        <f t="shared" si="359"/>
        <v>0</v>
      </c>
      <c r="K730" s="55">
        <f t="shared" si="360"/>
        <v>0</v>
      </c>
      <c r="L730" s="55">
        <f t="shared" si="361"/>
        <v>1</v>
      </c>
      <c r="M730" s="55">
        <f t="shared" si="362"/>
        <v>0</v>
      </c>
      <c r="N730" s="55">
        <f t="shared" si="363"/>
        <v>0</v>
      </c>
      <c r="O730" s="55">
        <f t="shared" si="364"/>
        <v>0</v>
      </c>
      <c r="P730" s="55">
        <f t="shared" si="365"/>
        <v>1</v>
      </c>
      <c r="Q730" s="55">
        <v>0</v>
      </c>
      <c r="R730" s="55"/>
      <c r="S730" s="52"/>
      <c r="T730" s="53" t="s">
        <v>69</v>
      </c>
      <c r="U730" s="53"/>
      <c r="V730" s="38"/>
      <c r="W730" s="74"/>
      <c r="X730" s="87"/>
      <c r="Z730" s="55">
        <v>1</v>
      </c>
      <c r="AA730" s="56"/>
      <c r="AB730" s="57"/>
    </row>
    <row r="731" spans="1:28" ht="30" customHeight="1">
      <c r="A731" s="79"/>
      <c r="B731" s="79">
        <f>IF(C731="","",COUNTA($C$702:$C731))</f>
        <v>30</v>
      </c>
      <c r="C731" s="97" t="s">
        <v>566</v>
      </c>
      <c r="D731" s="81">
        <f t="shared" si="358"/>
        <v>1</v>
      </c>
      <c r="E731" s="81"/>
      <c r="F731" s="81">
        <f t="shared" si="343"/>
        <v>1</v>
      </c>
      <c r="G731" s="118">
        <v>810.72</v>
      </c>
      <c r="H731" s="119">
        <v>7.1</v>
      </c>
      <c r="I731" s="118">
        <v>64</v>
      </c>
      <c r="J731" s="55">
        <f t="shared" si="359"/>
        <v>0</v>
      </c>
      <c r="K731" s="55">
        <f t="shared" si="360"/>
        <v>1</v>
      </c>
      <c r="L731" s="55">
        <f t="shared" si="361"/>
        <v>0</v>
      </c>
      <c r="M731" s="55">
        <f t="shared" si="362"/>
        <v>0</v>
      </c>
      <c r="N731" s="55">
        <f t="shared" si="363"/>
        <v>0</v>
      </c>
      <c r="O731" s="55">
        <f t="shared" si="364"/>
        <v>0</v>
      </c>
      <c r="P731" s="55">
        <f t="shared" si="365"/>
        <v>1</v>
      </c>
      <c r="Q731" s="55">
        <v>0</v>
      </c>
      <c r="R731" s="55"/>
      <c r="S731" s="52"/>
      <c r="T731" s="53"/>
      <c r="U731" s="53"/>
      <c r="V731" s="38"/>
      <c r="W731" s="74"/>
      <c r="X731" s="87"/>
      <c r="Z731" s="55">
        <v>1</v>
      </c>
      <c r="AA731" s="56"/>
      <c r="AB731" s="57"/>
    </row>
    <row r="732" spans="1:28" ht="30" customHeight="1">
      <c r="A732" s="79"/>
      <c r="B732" s="79">
        <f>IF(C732="","",COUNTA($C$702:$C732))</f>
        <v>31</v>
      </c>
      <c r="C732" s="97" t="s">
        <v>567</v>
      </c>
      <c r="D732" s="81">
        <f t="shared" si="358"/>
        <v>1</v>
      </c>
      <c r="E732" s="81"/>
      <c r="F732" s="81">
        <f t="shared" si="343"/>
        <v>1</v>
      </c>
      <c r="G732" s="118">
        <v>410.72</v>
      </c>
      <c r="H732" s="119">
        <v>3.7050000000000001</v>
      </c>
      <c r="I732" s="118">
        <v>13</v>
      </c>
      <c r="J732" s="55">
        <f t="shared" si="359"/>
        <v>1</v>
      </c>
      <c r="K732" s="55">
        <f t="shared" si="360"/>
        <v>0</v>
      </c>
      <c r="L732" s="55">
        <f t="shared" si="361"/>
        <v>0</v>
      </c>
      <c r="M732" s="55">
        <f t="shared" si="362"/>
        <v>0</v>
      </c>
      <c r="N732" s="55">
        <f t="shared" si="363"/>
        <v>0</v>
      </c>
      <c r="O732" s="55">
        <f t="shared" si="364"/>
        <v>0</v>
      </c>
      <c r="P732" s="55">
        <f t="shared" si="365"/>
        <v>1</v>
      </c>
      <c r="Q732" s="55">
        <v>0</v>
      </c>
      <c r="R732" s="55"/>
      <c r="S732" s="52"/>
      <c r="T732" s="53"/>
      <c r="U732" s="53"/>
      <c r="V732" s="38"/>
      <c r="W732" s="74"/>
      <c r="X732" s="87"/>
      <c r="Z732" s="55">
        <v>1</v>
      </c>
      <c r="AA732" s="56"/>
      <c r="AB732" s="57"/>
    </row>
    <row r="733" spans="1:28" ht="30" customHeight="1">
      <c r="A733" s="79"/>
      <c r="B733" s="79">
        <f>IF(C733="","",COUNTA($C$702:$C733))</f>
        <v>32</v>
      </c>
      <c r="C733" s="97" t="s">
        <v>568</v>
      </c>
      <c r="D733" s="81">
        <f t="shared" si="358"/>
        <v>1</v>
      </c>
      <c r="E733" s="81"/>
      <c r="F733" s="81">
        <f t="shared" ref="F733:F763" si="366">+E733+D733</f>
        <v>1</v>
      </c>
      <c r="G733" s="118">
        <v>3362.5</v>
      </c>
      <c r="H733" s="119">
        <v>32.49</v>
      </c>
      <c r="I733" s="118">
        <v>221</v>
      </c>
      <c r="J733" s="55">
        <f t="shared" si="359"/>
        <v>0</v>
      </c>
      <c r="K733" s="55">
        <f t="shared" si="360"/>
        <v>0</v>
      </c>
      <c r="L733" s="55">
        <f t="shared" si="361"/>
        <v>0</v>
      </c>
      <c r="M733" s="55">
        <f t="shared" si="362"/>
        <v>0</v>
      </c>
      <c r="N733" s="55">
        <f t="shared" si="363"/>
        <v>0</v>
      </c>
      <c r="O733" s="55">
        <f t="shared" si="364"/>
        <v>1</v>
      </c>
      <c r="P733" s="55">
        <f t="shared" si="365"/>
        <v>1</v>
      </c>
      <c r="Q733" s="55">
        <v>0</v>
      </c>
      <c r="R733" s="55"/>
      <c r="S733" s="52"/>
      <c r="T733" s="53"/>
      <c r="U733" s="53"/>
      <c r="V733" s="38"/>
      <c r="W733" s="74"/>
      <c r="X733" s="87"/>
      <c r="Z733" s="55">
        <v>1</v>
      </c>
      <c r="AA733" s="56"/>
      <c r="AB733" s="57"/>
    </row>
    <row r="734" spans="1:28" ht="30" customHeight="1">
      <c r="A734" s="79"/>
      <c r="B734" s="79">
        <f>IF(C734="","",COUNTA($C$702:$C734))</f>
        <v>33</v>
      </c>
      <c r="C734" s="97" t="s">
        <v>569</v>
      </c>
      <c r="D734" s="81">
        <f t="shared" si="358"/>
        <v>1</v>
      </c>
      <c r="E734" s="81"/>
      <c r="F734" s="81">
        <f t="shared" si="366"/>
        <v>1</v>
      </c>
      <c r="G734" s="118">
        <v>1221.43</v>
      </c>
      <c r="H734" s="119">
        <v>10.319000000000001</v>
      </c>
      <c r="I734" s="118">
        <v>85</v>
      </c>
      <c r="J734" s="55">
        <f t="shared" si="359"/>
        <v>0</v>
      </c>
      <c r="K734" s="55">
        <f t="shared" si="360"/>
        <v>0</v>
      </c>
      <c r="L734" s="55">
        <f t="shared" si="361"/>
        <v>1</v>
      </c>
      <c r="M734" s="55">
        <f t="shared" si="362"/>
        <v>0</v>
      </c>
      <c r="N734" s="55">
        <f t="shared" si="363"/>
        <v>0</v>
      </c>
      <c r="O734" s="55">
        <f t="shared" si="364"/>
        <v>0</v>
      </c>
      <c r="P734" s="55">
        <f t="shared" ref="P734:P737" si="367">+D734</f>
        <v>1</v>
      </c>
      <c r="Q734" s="55">
        <v>0</v>
      </c>
      <c r="R734" s="55"/>
      <c r="S734" s="52"/>
      <c r="T734" s="53"/>
      <c r="U734" s="53"/>
      <c r="V734" s="38"/>
      <c r="W734" s="74"/>
      <c r="X734" s="87"/>
      <c r="Z734" s="55">
        <v>1</v>
      </c>
      <c r="AA734" s="56"/>
      <c r="AB734" s="57"/>
    </row>
    <row r="735" spans="1:28" ht="30" customHeight="1">
      <c r="A735" s="79"/>
      <c r="B735" s="79">
        <f>IF(C735="","",COUNTA($C$702:$C735))</f>
        <v>34</v>
      </c>
      <c r="C735" s="97" t="s">
        <v>570</v>
      </c>
      <c r="D735" s="81">
        <f t="shared" si="358"/>
        <v>1</v>
      </c>
      <c r="E735" s="81"/>
      <c r="F735" s="81">
        <f t="shared" si="366"/>
        <v>1</v>
      </c>
      <c r="G735" s="118">
        <v>500</v>
      </c>
      <c r="H735" s="119">
        <v>0.6</v>
      </c>
      <c r="I735" s="118">
        <v>30</v>
      </c>
      <c r="J735" s="55">
        <f>IF(AND(0&lt;$G735, G735&lt;500),1,0)</f>
        <v>0</v>
      </c>
      <c r="K735" s="55">
        <f t="shared" si="360"/>
        <v>1</v>
      </c>
      <c r="L735" s="55">
        <f t="shared" si="361"/>
        <v>0</v>
      </c>
      <c r="M735" s="55">
        <f t="shared" si="362"/>
        <v>0</v>
      </c>
      <c r="N735" s="55">
        <f t="shared" si="363"/>
        <v>0</v>
      </c>
      <c r="O735" s="55">
        <f t="shared" si="364"/>
        <v>0</v>
      </c>
      <c r="P735" s="55">
        <f t="shared" si="367"/>
        <v>1</v>
      </c>
      <c r="Q735" s="55">
        <v>0</v>
      </c>
      <c r="R735" s="55"/>
      <c r="S735" s="52"/>
      <c r="T735" s="53"/>
      <c r="U735" s="53"/>
      <c r="V735" s="38"/>
      <c r="W735" s="74"/>
      <c r="X735" s="87"/>
      <c r="Z735" s="55">
        <v>1</v>
      </c>
      <c r="AA735" s="56"/>
      <c r="AB735" s="57"/>
    </row>
    <row r="736" spans="1:28" ht="30" customHeight="1">
      <c r="A736" s="79"/>
      <c r="B736" s="79">
        <f>IF(C736="","",COUNTA($C$702:$C736))</f>
        <v>35</v>
      </c>
      <c r="C736" s="97" t="s">
        <v>571</v>
      </c>
      <c r="D736" s="81">
        <f t="shared" si="358"/>
        <v>1</v>
      </c>
      <c r="E736" s="81"/>
      <c r="F736" s="81">
        <f t="shared" si="366"/>
        <v>1</v>
      </c>
      <c r="G736" s="118">
        <v>3576.1</v>
      </c>
      <c r="H736" s="119">
        <v>13.106999999999999</v>
      </c>
      <c r="I736" s="118">
        <v>122</v>
      </c>
      <c r="J736" s="55">
        <f t="shared" si="359"/>
        <v>0</v>
      </c>
      <c r="K736" s="55">
        <f t="shared" si="360"/>
        <v>0</v>
      </c>
      <c r="L736" s="55">
        <f t="shared" si="361"/>
        <v>0</v>
      </c>
      <c r="M736" s="55">
        <f t="shared" si="362"/>
        <v>0</v>
      </c>
      <c r="N736" s="55">
        <f t="shared" si="363"/>
        <v>0</v>
      </c>
      <c r="O736" s="55">
        <f t="shared" si="364"/>
        <v>1</v>
      </c>
      <c r="P736" s="55">
        <f t="shared" si="367"/>
        <v>1</v>
      </c>
      <c r="Q736" s="55">
        <v>0</v>
      </c>
      <c r="R736" s="55"/>
      <c r="S736" s="52"/>
      <c r="T736" s="53" t="s">
        <v>69</v>
      </c>
      <c r="U736" s="53"/>
      <c r="V736" s="38"/>
      <c r="W736" s="74"/>
      <c r="X736" s="87"/>
      <c r="Z736" s="55">
        <v>1</v>
      </c>
      <c r="AA736" s="56"/>
      <c r="AB736" s="57"/>
    </row>
    <row r="737" spans="1:31" ht="30" customHeight="1">
      <c r="A737" s="79"/>
      <c r="B737" s="79">
        <f>IF(C737="","",COUNTA($C$702:$C737))</f>
        <v>36</v>
      </c>
      <c r="C737" s="97" t="s">
        <v>572</v>
      </c>
      <c r="D737" s="81">
        <f t="shared" si="358"/>
        <v>1</v>
      </c>
      <c r="E737" s="81"/>
      <c r="F737" s="81">
        <f t="shared" si="366"/>
        <v>1</v>
      </c>
      <c r="G737" s="118">
        <v>2516.4299999999998</v>
      </c>
      <c r="H737" s="119">
        <v>11.948499999999999</v>
      </c>
      <c r="I737" s="118">
        <v>98</v>
      </c>
      <c r="J737" s="55">
        <f t="shared" si="359"/>
        <v>0</v>
      </c>
      <c r="K737" s="55">
        <f t="shared" si="360"/>
        <v>0</v>
      </c>
      <c r="L737" s="55">
        <f t="shared" si="361"/>
        <v>0</v>
      </c>
      <c r="M737" s="55">
        <f t="shared" si="362"/>
        <v>0</v>
      </c>
      <c r="N737" s="55">
        <f t="shared" si="363"/>
        <v>1</v>
      </c>
      <c r="O737" s="55">
        <f t="shared" si="364"/>
        <v>0</v>
      </c>
      <c r="P737" s="55">
        <f t="shared" si="367"/>
        <v>1</v>
      </c>
      <c r="Q737" s="55">
        <v>0</v>
      </c>
      <c r="R737" s="55"/>
      <c r="S737" s="52"/>
      <c r="T737" s="53"/>
      <c r="U737" s="53"/>
      <c r="V737" s="38"/>
      <c r="W737" s="74"/>
      <c r="X737" s="87"/>
      <c r="Z737" s="55">
        <v>1</v>
      </c>
      <c r="AA737" s="56"/>
      <c r="AB737" s="57"/>
    </row>
    <row r="738" spans="1:31" ht="30" customHeight="1">
      <c r="A738" s="69"/>
      <c r="B738" s="69" t="s">
        <v>60</v>
      </c>
      <c r="C738" s="73" t="s">
        <v>44</v>
      </c>
      <c r="D738" s="74"/>
      <c r="E738" s="74"/>
      <c r="F738" s="81">
        <f t="shared" si="366"/>
        <v>0</v>
      </c>
      <c r="G738" s="75"/>
      <c r="H738" s="76"/>
      <c r="I738" s="75"/>
      <c r="J738" s="75"/>
      <c r="K738" s="75"/>
      <c r="L738" s="75"/>
      <c r="M738" s="75"/>
      <c r="N738" s="75"/>
      <c r="O738" s="75"/>
      <c r="P738" s="75"/>
      <c r="Q738" s="75"/>
      <c r="R738" s="75"/>
      <c r="S738" s="75"/>
      <c r="T738" s="74"/>
      <c r="U738" s="74"/>
      <c r="V738" s="74"/>
      <c r="W738" s="77"/>
      <c r="X738" s="74"/>
      <c r="Z738" s="75">
        <f>SUM(Z739:Z755)</f>
        <v>0</v>
      </c>
      <c r="AA738" s="78">
        <f>SUM(AA739:AA755)</f>
        <v>17</v>
      </c>
      <c r="AB738" s="57"/>
      <c r="AC738" s="120"/>
      <c r="AD738" s="121"/>
      <c r="AE738" s="120"/>
    </row>
    <row r="739" spans="1:31" ht="30" customHeight="1">
      <c r="A739" s="79"/>
      <c r="B739" s="79">
        <f>IF(C739="","",COUNTA($C$739:$C739))</f>
        <v>1</v>
      </c>
      <c r="C739" s="134" t="s">
        <v>573</v>
      </c>
      <c r="D739" s="81">
        <f t="shared" ref="D739:D755" si="368">IF(C739&lt;&gt;"", 1, "")</f>
        <v>1</v>
      </c>
      <c r="E739" s="81"/>
      <c r="F739" s="81">
        <f t="shared" si="366"/>
        <v>1</v>
      </c>
      <c r="G739" s="118">
        <v>3161.32</v>
      </c>
      <c r="H739" s="119">
        <v>15.688000000000001</v>
      </c>
      <c r="I739" s="118">
        <v>170</v>
      </c>
      <c r="J739" s="55">
        <f t="shared" ref="J739:J755" si="369">IF(AND(0&lt;$G739, G739&lt;=500),1,0)</f>
        <v>0</v>
      </c>
      <c r="K739" s="55">
        <f t="shared" ref="K739:K755" si="370">IF(AND($G739&gt;=500,$G739&lt;1000),1,0)</f>
        <v>0</v>
      </c>
      <c r="L739" s="55">
        <f t="shared" ref="L739:L755" si="371">IF(AND($G739&gt;=1000,$G739&lt;1500),1,0)</f>
        <v>0</v>
      </c>
      <c r="M739" s="55">
        <f t="shared" ref="M739:M755" si="372">IF(AND($G739&gt;=1500,$G739&lt;2000),1,0)</f>
        <v>0</v>
      </c>
      <c r="N739" s="55">
        <f t="shared" ref="N739:N755" si="373">IF(AND($G739&gt;=2000,$G739&lt;3000),1,0)</f>
        <v>0</v>
      </c>
      <c r="O739" s="55">
        <f t="shared" ref="O739:O755" si="374">IF($G739&gt;=3000,1,0)</f>
        <v>1</v>
      </c>
      <c r="P739" s="55">
        <f t="shared" ref="P739:P755" si="375">+D739</f>
        <v>1</v>
      </c>
      <c r="Q739" s="55"/>
      <c r="R739" s="55"/>
      <c r="S739" s="55"/>
      <c r="T739" s="85"/>
      <c r="U739" s="85"/>
      <c r="V739" s="38"/>
      <c r="W739" s="74"/>
      <c r="X739" s="86" t="s">
        <v>59</v>
      </c>
      <c r="Z739" s="55"/>
      <c r="AA739" s="56">
        <v>1</v>
      </c>
      <c r="AB739" s="57"/>
    </row>
    <row r="740" spans="1:31" ht="30" customHeight="1">
      <c r="A740" s="79"/>
      <c r="B740" s="79">
        <f>IF(C740="","",COUNTA($C$739:$C740))</f>
        <v>2</v>
      </c>
      <c r="C740" s="97" t="s">
        <v>574</v>
      </c>
      <c r="D740" s="81">
        <f t="shared" si="368"/>
        <v>1</v>
      </c>
      <c r="E740" s="81"/>
      <c r="F740" s="81">
        <f t="shared" si="366"/>
        <v>1</v>
      </c>
      <c r="G740" s="118">
        <v>4189.8100000000004</v>
      </c>
      <c r="H740" s="119">
        <v>13.207000000000001</v>
      </c>
      <c r="I740" s="118">
        <v>149</v>
      </c>
      <c r="J740" s="55">
        <f t="shared" si="369"/>
        <v>0</v>
      </c>
      <c r="K740" s="55">
        <f t="shared" si="370"/>
        <v>0</v>
      </c>
      <c r="L740" s="55">
        <f t="shared" si="371"/>
        <v>0</v>
      </c>
      <c r="M740" s="55">
        <f t="shared" si="372"/>
        <v>0</v>
      </c>
      <c r="N740" s="55">
        <f t="shared" si="373"/>
        <v>0</v>
      </c>
      <c r="O740" s="55">
        <f t="shared" si="374"/>
        <v>1</v>
      </c>
      <c r="P740" s="55">
        <f t="shared" si="375"/>
        <v>1</v>
      </c>
      <c r="Q740" s="55"/>
      <c r="R740" s="55"/>
      <c r="S740" s="52"/>
      <c r="T740" s="53"/>
      <c r="U740" s="53"/>
      <c r="V740" s="38"/>
      <c r="W740" s="29"/>
      <c r="X740" s="18"/>
      <c r="Z740" s="55"/>
      <c r="AA740" s="56">
        <v>1</v>
      </c>
      <c r="AB740" s="57"/>
    </row>
    <row r="741" spans="1:31" ht="30" customHeight="1">
      <c r="A741" s="79"/>
      <c r="B741" s="79">
        <f>IF(C741="","",COUNTA($C$739:$C741))</f>
        <v>3</v>
      </c>
      <c r="C741" s="97" t="s">
        <v>575</v>
      </c>
      <c r="D741" s="81">
        <f t="shared" si="368"/>
        <v>1</v>
      </c>
      <c r="E741" s="81"/>
      <c r="F741" s="81">
        <f t="shared" si="366"/>
        <v>1</v>
      </c>
      <c r="G741" s="118">
        <v>2389.0500000000002</v>
      </c>
      <c r="H741" s="119">
        <v>12.115</v>
      </c>
      <c r="I741" s="118">
        <v>92</v>
      </c>
      <c r="J741" s="55">
        <f t="shared" si="369"/>
        <v>0</v>
      </c>
      <c r="K741" s="55">
        <f t="shared" si="370"/>
        <v>0</v>
      </c>
      <c r="L741" s="55">
        <f t="shared" si="371"/>
        <v>0</v>
      </c>
      <c r="M741" s="55">
        <f t="shared" si="372"/>
        <v>0</v>
      </c>
      <c r="N741" s="55">
        <f t="shared" si="373"/>
        <v>1</v>
      </c>
      <c r="O741" s="55">
        <f t="shared" si="374"/>
        <v>0</v>
      </c>
      <c r="P741" s="55">
        <f t="shared" si="375"/>
        <v>1</v>
      </c>
      <c r="Q741" s="55"/>
      <c r="R741" s="55"/>
      <c r="S741" s="52"/>
      <c r="T741" s="53"/>
      <c r="U741" s="53"/>
      <c r="V741" s="38"/>
      <c r="W741" s="29"/>
      <c r="X741" s="18"/>
      <c r="Z741" s="55"/>
      <c r="AA741" s="56">
        <v>1</v>
      </c>
      <c r="AB741" s="57"/>
    </row>
    <row r="742" spans="1:31" ht="30" customHeight="1">
      <c r="A742" s="79"/>
      <c r="B742" s="79">
        <f>IF(C742="","",COUNTA($C$739:$C742))</f>
        <v>4</v>
      </c>
      <c r="C742" s="97" t="s">
        <v>576</v>
      </c>
      <c r="D742" s="81">
        <f t="shared" si="368"/>
        <v>1</v>
      </c>
      <c r="E742" s="81"/>
      <c r="F742" s="81">
        <f t="shared" si="366"/>
        <v>1</v>
      </c>
      <c r="G742" s="118">
        <v>3427.63</v>
      </c>
      <c r="H742" s="119">
        <v>12.44</v>
      </c>
      <c r="I742" s="118">
        <v>152</v>
      </c>
      <c r="J742" s="55">
        <f t="shared" si="369"/>
        <v>0</v>
      </c>
      <c r="K742" s="55">
        <f t="shared" si="370"/>
        <v>0</v>
      </c>
      <c r="L742" s="55">
        <f t="shared" si="371"/>
        <v>0</v>
      </c>
      <c r="M742" s="55">
        <f t="shared" si="372"/>
        <v>0</v>
      </c>
      <c r="N742" s="55">
        <f t="shared" si="373"/>
        <v>0</v>
      </c>
      <c r="O742" s="55">
        <f t="shared" si="374"/>
        <v>1</v>
      </c>
      <c r="P742" s="55">
        <f t="shared" si="375"/>
        <v>1</v>
      </c>
      <c r="Q742" s="55"/>
      <c r="R742" s="55"/>
      <c r="S742" s="52"/>
      <c r="T742" s="53"/>
      <c r="U742" s="53"/>
      <c r="V742" s="38"/>
      <c r="W742" s="29"/>
      <c r="X742" s="18"/>
      <c r="Z742" s="55"/>
      <c r="AA742" s="56">
        <v>1</v>
      </c>
      <c r="AB742" s="57"/>
    </row>
    <row r="743" spans="1:31" ht="30" customHeight="1">
      <c r="A743" s="79"/>
      <c r="B743" s="79">
        <f>IF(C743="","",COUNTA($C$739:$C743))</f>
        <v>5</v>
      </c>
      <c r="C743" s="97" t="s">
        <v>577</v>
      </c>
      <c r="D743" s="81">
        <f t="shared" si="368"/>
        <v>1</v>
      </c>
      <c r="E743" s="81"/>
      <c r="F743" s="81">
        <f t="shared" si="366"/>
        <v>1</v>
      </c>
      <c r="G743" s="118">
        <v>2732.55</v>
      </c>
      <c r="H743" s="119">
        <v>24.388000000000002</v>
      </c>
      <c r="I743" s="118">
        <v>79</v>
      </c>
      <c r="J743" s="55">
        <f t="shared" si="369"/>
        <v>0</v>
      </c>
      <c r="K743" s="55">
        <f t="shared" si="370"/>
        <v>0</v>
      </c>
      <c r="L743" s="55">
        <f t="shared" si="371"/>
        <v>0</v>
      </c>
      <c r="M743" s="55">
        <f t="shared" si="372"/>
        <v>0</v>
      </c>
      <c r="N743" s="55">
        <f t="shared" si="373"/>
        <v>1</v>
      </c>
      <c r="O743" s="55">
        <f t="shared" si="374"/>
        <v>0</v>
      </c>
      <c r="P743" s="55">
        <f t="shared" si="375"/>
        <v>1</v>
      </c>
      <c r="Q743" s="55"/>
      <c r="R743" s="55"/>
      <c r="S743" s="52"/>
      <c r="T743" s="53"/>
      <c r="U743" s="53"/>
      <c r="V743" s="38"/>
      <c r="W743" s="29"/>
      <c r="X743" s="18"/>
      <c r="Z743" s="55"/>
      <c r="AA743" s="56">
        <v>1</v>
      </c>
      <c r="AB743" s="57"/>
    </row>
    <row r="744" spans="1:31" ht="30" customHeight="1">
      <c r="A744" s="79"/>
      <c r="B744" s="79">
        <f>IF(C744="","",COUNTA($C$739:$C744))</f>
        <v>6</v>
      </c>
      <c r="C744" s="97" t="s">
        <v>578</v>
      </c>
      <c r="D744" s="81">
        <f t="shared" si="368"/>
        <v>1</v>
      </c>
      <c r="E744" s="81"/>
      <c r="F744" s="81">
        <f t="shared" si="366"/>
        <v>1</v>
      </c>
      <c r="G744" s="118">
        <v>1548.1</v>
      </c>
      <c r="H744" s="119">
        <v>5.6059999999999999</v>
      </c>
      <c r="I744" s="118">
        <v>66</v>
      </c>
      <c r="J744" s="55">
        <f t="shared" si="369"/>
        <v>0</v>
      </c>
      <c r="K744" s="55">
        <f t="shared" si="370"/>
        <v>0</v>
      </c>
      <c r="L744" s="55">
        <f t="shared" si="371"/>
        <v>0</v>
      </c>
      <c r="M744" s="55">
        <f t="shared" si="372"/>
        <v>1</v>
      </c>
      <c r="N744" s="55">
        <f t="shared" si="373"/>
        <v>0</v>
      </c>
      <c r="O744" s="55">
        <f t="shared" si="374"/>
        <v>0</v>
      </c>
      <c r="P744" s="55">
        <f t="shared" si="375"/>
        <v>1</v>
      </c>
      <c r="Q744" s="55"/>
      <c r="R744" s="55"/>
      <c r="S744" s="52"/>
      <c r="T744" s="53"/>
      <c r="U744" s="53"/>
      <c r="V744" s="38"/>
      <c r="W744" s="29"/>
      <c r="X744" s="18"/>
      <c r="Z744" s="55"/>
      <c r="AA744" s="56">
        <v>1</v>
      </c>
      <c r="AB744" s="57"/>
    </row>
    <row r="745" spans="1:31" ht="30" customHeight="1">
      <c r="A745" s="79"/>
      <c r="B745" s="79">
        <f>IF(C745="","",COUNTA($C$739:$C745))</f>
        <v>7</v>
      </c>
      <c r="C745" s="97" t="s">
        <v>579</v>
      </c>
      <c r="D745" s="81">
        <f t="shared" si="368"/>
        <v>1</v>
      </c>
      <c r="E745" s="81"/>
      <c r="F745" s="81">
        <f t="shared" si="366"/>
        <v>1</v>
      </c>
      <c r="G745" s="118">
        <v>4807.51</v>
      </c>
      <c r="H745" s="119">
        <v>22.134999999999998</v>
      </c>
      <c r="I745" s="118">
        <v>158</v>
      </c>
      <c r="J745" s="55">
        <f t="shared" si="369"/>
        <v>0</v>
      </c>
      <c r="K745" s="55">
        <f t="shared" si="370"/>
        <v>0</v>
      </c>
      <c r="L745" s="55">
        <f t="shared" si="371"/>
        <v>0</v>
      </c>
      <c r="M745" s="55">
        <f t="shared" si="372"/>
        <v>0</v>
      </c>
      <c r="N745" s="55">
        <f t="shared" si="373"/>
        <v>0</v>
      </c>
      <c r="O745" s="55">
        <f t="shared" si="374"/>
        <v>1</v>
      </c>
      <c r="P745" s="55">
        <f t="shared" si="375"/>
        <v>1</v>
      </c>
      <c r="Q745" s="55"/>
      <c r="R745" s="55"/>
      <c r="S745" s="52"/>
      <c r="T745" s="53"/>
      <c r="U745" s="53"/>
      <c r="V745" s="38"/>
      <c r="W745" s="29"/>
      <c r="X745" s="18"/>
      <c r="Z745" s="55"/>
      <c r="AA745" s="56">
        <v>1</v>
      </c>
      <c r="AB745" s="57"/>
    </row>
    <row r="746" spans="1:31" ht="30" customHeight="1">
      <c r="A746" s="79"/>
      <c r="B746" s="79">
        <f>IF(C746="","",COUNTA($C$739:$C746))</f>
        <v>8</v>
      </c>
      <c r="C746" s="97" t="s">
        <v>580</v>
      </c>
      <c r="D746" s="81">
        <f t="shared" si="368"/>
        <v>1</v>
      </c>
      <c r="E746" s="81"/>
      <c r="F746" s="81">
        <f t="shared" si="366"/>
        <v>1</v>
      </c>
      <c r="G746" s="118">
        <v>3479.36</v>
      </c>
      <c r="H746" s="119">
        <v>11.614000000000001</v>
      </c>
      <c r="I746" s="118">
        <v>156</v>
      </c>
      <c r="J746" s="55">
        <f t="shared" si="369"/>
        <v>0</v>
      </c>
      <c r="K746" s="55">
        <f t="shared" si="370"/>
        <v>0</v>
      </c>
      <c r="L746" s="55">
        <f t="shared" si="371"/>
        <v>0</v>
      </c>
      <c r="M746" s="55">
        <f t="shared" si="372"/>
        <v>0</v>
      </c>
      <c r="N746" s="55">
        <f t="shared" si="373"/>
        <v>0</v>
      </c>
      <c r="O746" s="55">
        <f t="shared" si="374"/>
        <v>1</v>
      </c>
      <c r="P746" s="55">
        <f t="shared" si="375"/>
        <v>1</v>
      </c>
      <c r="Q746" s="55"/>
      <c r="R746" s="55"/>
      <c r="S746" s="52"/>
      <c r="T746" s="53"/>
      <c r="U746" s="53"/>
      <c r="V746" s="38"/>
      <c r="W746" s="29"/>
      <c r="X746" s="18"/>
      <c r="Z746" s="55"/>
      <c r="AA746" s="56">
        <v>1</v>
      </c>
      <c r="AB746" s="57"/>
    </row>
    <row r="747" spans="1:31" ht="30" customHeight="1">
      <c r="A747" s="79"/>
      <c r="B747" s="79">
        <f>IF(C747="","",COUNTA($C$739:$C747))</f>
        <v>9</v>
      </c>
      <c r="C747" s="97" t="s">
        <v>581</v>
      </c>
      <c r="D747" s="81">
        <f t="shared" si="368"/>
        <v>1</v>
      </c>
      <c r="E747" s="81"/>
      <c r="F747" s="81">
        <f t="shared" si="366"/>
        <v>1</v>
      </c>
      <c r="G747" s="118">
        <v>3750.2</v>
      </c>
      <c r="H747" s="119">
        <v>12.7255</v>
      </c>
      <c r="I747" s="118">
        <v>192</v>
      </c>
      <c r="J747" s="55">
        <f t="shared" si="369"/>
        <v>0</v>
      </c>
      <c r="K747" s="55">
        <f t="shared" si="370"/>
        <v>0</v>
      </c>
      <c r="L747" s="55">
        <f t="shared" si="371"/>
        <v>0</v>
      </c>
      <c r="M747" s="55">
        <f t="shared" si="372"/>
        <v>0</v>
      </c>
      <c r="N747" s="55">
        <f t="shared" si="373"/>
        <v>0</v>
      </c>
      <c r="O747" s="55">
        <f t="shared" si="374"/>
        <v>1</v>
      </c>
      <c r="P747" s="55">
        <f t="shared" si="375"/>
        <v>1</v>
      </c>
      <c r="Q747" s="55"/>
      <c r="R747" s="55"/>
      <c r="S747" s="52"/>
      <c r="T747" s="53"/>
      <c r="U747" s="53"/>
      <c r="V747" s="38"/>
      <c r="W747" s="29"/>
      <c r="X747" s="18"/>
      <c r="Z747" s="55"/>
      <c r="AA747" s="56">
        <v>1</v>
      </c>
      <c r="AB747" s="57"/>
    </row>
    <row r="748" spans="1:31" ht="30" customHeight="1">
      <c r="A748" s="79"/>
      <c r="B748" s="79">
        <f>IF(C748="","",COUNTA($C$739:$C748))</f>
        <v>10</v>
      </c>
      <c r="C748" s="97" t="s">
        <v>582</v>
      </c>
      <c r="D748" s="81">
        <f t="shared" si="368"/>
        <v>1</v>
      </c>
      <c r="E748" s="81"/>
      <c r="F748" s="81">
        <f t="shared" si="366"/>
        <v>1</v>
      </c>
      <c r="G748" s="118">
        <v>3404.67</v>
      </c>
      <c r="H748" s="119">
        <v>10.278</v>
      </c>
      <c r="I748" s="118">
        <v>123</v>
      </c>
      <c r="J748" s="55">
        <f t="shared" si="369"/>
        <v>0</v>
      </c>
      <c r="K748" s="55">
        <f t="shared" si="370"/>
        <v>0</v>
      </c>
      <c r="L748" s="55">
        <f t="shared" si="371"/>
        <v>0</v>
      </c>
      <c r="M748" s="55">
        <f t="shared" si="372"/>
        <v>0</v>
      </c>
      <c r="N748" s="55">
        <f t="shared" si="373"/>
        <v>0</v>
      </c>
      <c r="O748" s="55">
        <f t="shared" si="374"/>
        <v>1</v>
      </c>
      <c r="P748" s="55">
        <f t="shared" si="375"/>
        <v>1</v>
      </c>
      <c r="Q748" s="55"/>
      <c r="R748" s="55"/>
      <c r="S748" s="52"/>
      <c r="T748" s="53"/>
      <c r="U748" s="53"/>
      <c r="V748" s="38"/>
      <c r="W748" s="29"/>
      <c r="X748" s="18"/>
      <c r="Z748" s="55"/>
      <c r="AA748" s="56">
        <v>1</v>
      </c>
      <c r="AB748" s="57"/>
    </row>
    <row r="749" spans="1:31" ht="30" customHeight="1">
      <c r="A749" s="79"/>
      <c r="B749" s="79">
        <f>IF(C749="","",COUNTA($C$739:$C749))</f>
        <v>11</v>
      </c>
      <c r="C749" s="97" t="s">
        <v>583</v>
      </c>
      <c r="D749" s="81">
        <f t="shared" si="368"/>
        <v>1</v>
      </c>
      <c r="E749" s="81"/>
      <c r="F749" s="81">
        <f t="shared" si="366"/>
        <v>1</v>
      </c>
      <c r="G749" s="118">
        <v>1441.59</v>
      </c>
      <c r="H749" s="119">
        <v>5.5180000000000007</v>
      </c>
      <c r="I749" s="118">
        <v>72</v>
      </c>
      <c r="J749" s="55">
        <f t="shared" si="369"/>
        <v>0</v>
      </c>
      <c r="K749" s="55">
        <f t="shared" si="370"/>
        <v>0</v>
      </c>
      <c r="L749" s="55">
        <f t="shared" si="371"/>
        <v>1</v>
      </c>
      <c r="M749" s="55">
        <f t="shared" si="372"/>
        <v>0</v>
      </c>
      <c r="N749" s="55">
        <f t="shared" si="373"/>
        <v>0</v>
      </c>
      <c r="O749" s="55">
        <f t="shared" si="374"/>
        <v>0</v>
      </c>
      <c r="P749" s="55">
        <f t="shared" si="375"/>
        <v>1</v>
      </c>
      <c r="Q749" s="55"/>
      <c r="R749" s="55"/>
      <c r="S749" s="52"/>
      <c r="T749" s="53"/>
      <c r="U749" s="53"/>
      <c r="V749" s="38"/>
      <c r="W749" s="29"/>
      <c r="X749" s="18"/>
      <c r="Z749" s="55"/>
      <c r="AA749" s="56">
        <v>1</v>
      </c>
      <c r="AB749" s="57"/>
    </row>
    <row r="750" spans="1:31" ht="30" customHeight="1">
      <c r="A750" s="79"/>
      <c r="B750" s="79">
        <f>IF(C750="","",COUNTA($C$739:$C750))</f>
        <v>12</v>
      </c>
      <c r="C750" s="97" t="s">
        <v>584</v>
      </c>
      <c r="D750" s="81">
        <f t="shared" si="368"/>
        <v>1</v>
      </c>
      <c r="E750" s="81"/>
      <c r="F750" s="81">
        <f t="shared" si="366"/>
        <v>1</v>
      </c>
      <c r="G750" s="118">
        <v>1936.73</v>
      </c>
      <c r="H750" s="119">
        <v>9.4029999999999987</v>
      </c>
      <c r="I750" s="118">
        <v>94</v>
      </c>
      <c r="J750" s="55">
        <f t="shared" si="369"/>
        <v>0</v>
      </c>
      <c r="K750" s="55">
        <f t="shared" si="370"/>
        <v>0</v>
      </c>
      <c r="L750" s="55">
        <f t="shared" si="371"/>
        <v>0</v>
      </c>
      <c r="M750" s="55">
        <f t="shared" si="372"/>
        <v>1</v>
      </c>
      <c r="N750" s="55">
        <f t="shared" si="373"/>
        <v>0</v>
      </c>
      <c r="O750" s="55">
        <f t="shared" si="374"/>
        <v>0</v>
      </c>
      <c r="P750" s="55">
        <f t="shared" si="375"/>
        <v>1</v>
      </c>
      <c r="Q750" s="55"/>
      <c r="R750" s="55"/>
      <c r="S750" s="52"/>
      <c r="T750" s="53"/>
      <c r="U750" s="53"/>
      <c r="V750" s="38"/>
      <c r="W750" s="29"/>
      <c r="X750" s="18"/>
      <c r="Z750" s="55"/>
      <c r="AA750" s="56">
        <v>1</v>
      </c>
      <c r="AB750" s="57"/>
    </row>
    <row r="751" spans="1:31" ht="30" customHeight="1">
      <c r="A751" s="79"/>
      <c r="B751" s="79">
        <f>IF(C751="","",COUNTA($C$739:$C751))</f>
        <v>13</v>
      </c>
      <c r="C751" s="97" t="s">
        <v>585</v>
      </c>
      <c r="D751" s="81">
        <f t="shared" si="368"/>
        <v>1</v>
      </c>
      <c r="E751" s="81"/>
      <c r="F751" s="81">
        <f t="shared" si="366"/>
        <v>1</v>
      </c>
      <c r="G751" s="118">
        <v>4556.2</v>
      </c>
      <c r="H751" s="119">
        <v>22.189999999999998</v>
      </c>
      <c r="I751" s="118">
        <v>250</v>
      </c>
      <c r="J751" s="55">
        <f t="shared" si="369"/>
        <v>0</v>
      </c>
      <c r="K751" s="55">
        <f t="shared" si="370"/>
        <v>0</v>
      </c>
      <c r="L751" s="55">
        <f t="shared" si="371"/>
        <v>0</v>
      </c>
      <c r="M751" s="55">
        <f t="shared" si="372"/>
        <v>0</v>
      </c>
      <c r="N751" s="55">
        <f t="shared" si="373"/>
        <v>0</v>
      </c>
      <c r="O751" s="55">
        <f t="shared" si="374"/>
        <v>1</v>
      </c>
      <c r="P751" s="55">
        <f t="shared" si="375"/>
        <v>1</v>
      </c>
      <c r="Q751" s="55"/>
      <c r="R751" s="55"/>
      <c r="S751" s="52"/>
      <c r="T751" s="53"/>
      <c r="U751" s="53"/>
      <c r="V751" s="38"/>
      <c r="W751" s="29"/>
      <c r="X751" s="18"/>
      <c r="Z751" s="55"/>
      <c r="AA751" s="56">
        <v>1</v>
      </c>
      <c r="AB751" s="57"/>
    </row>
    <row r="752" spans="1:31" ht="30" customHeight="1">
      <c r="A752" s="79"/>
      <c r="B752" s="79">
        <f>IF(C752="","",COUNTA($C$739:$C752))</f>
        <v>14</v>
      </c>
      <c r="C752" s="97" t="s">
        <v>586</v>
      </c>
      <c r="D752" s="81">
        <f t="shared" si="368"/>
        <v>1</v>
      </c>
      <c r="E752" s="81"/>
      <c r="F752" s="81">
        <f t="shared" si="366"/>
        <v>1</v>
      </c>
      <c r="G752" s="118">
        <v>6608.35</v>
      </c>
      <c r="H752" s="119">
        <v>19.916999999999998</v>
      </c>
      <c r="I752" s="118">
        <v>225</v>
      </c>
      <c r="J752" s="55">
        <f t="shared" si="369"/>
        <v>0</v>
      </c>
      <c r="K752" s="55">
        <f t="shared" si="370"/>
        <v>0</v>
      </c>
      <c r="L752" s="55">
        <f t="shared" si="371"/>
        <v>0</v>
      </c>
      <c r="M752" s="55">
        <f t="shared" si="372"/>
        <v>0</v>
      </c>
      <c r="N752" s="55">
        <f t="shared" si="373"/>
        <v>0</v>
      </c>
      <c r="O752" s="55">
        <f t="shared" si="374"/>
        <v>1</v>
      </c>
      <c r="P752" s="55">
        <f t="shared" si="375"/>
        <v>1</v>
      </c>
      <c r="Q752" s="55"/>
      <c r="R752" s="55"/>
      <c r="S752" s="52"/>
      <c r="T752" s="53"/>
      <c r="U752" s="53"/>
      <c r="V752" s="38"/>
      <c r="W752" s="29"/>
      <c r="X752" s="18"/>
      <c r="Z752" s="55"/>
      <c r="AA752" s="56">
        <v>1</v>
      </c>
      <c r="AB752" s="57"/>
    </row>
    <row r="753" spans="1:38" ht="30" customHeight="1">
      <c r="A753" s="79"/>
      <c r="B753" s="79">
        <f>IF(C753="","",COUNTA($C$739:$C753))</f>
        <v>15</v>
      </c>
      <c r="C753" s="97" t="s">
        <v>587</v>
      </c>
      <c r="D753" s="81">
        <f t="shared" si="368"/>
        <v>1</v>
      </c>
      <c r="E753" s="81"/>
      <c r="F753" s="81">
        <f t="shared" si="366"/>
        <v>1</v>
      </c>
      <c r="G753" s="118">
        <v>2659.05</v>
      </c>
      <c r="H753" s="119">
        <v>8.7609999999999992</v>
      </c>
      <c r="I753" s="118">
        <v>91</v>
      </c>
      <c r="J753" s="55">
        <f t="shared" si="369"/>
        <v>0</v>
      </c>
      <c r="K753" s="55">
        <f t="shared" si="370"/>
        <v>0</v>
      </c>
      <c r="L753" s="55">
        <f t="shared" si="371"/>
        <v>0</v>
      </c>
      <c r="M753" s="55">
        <f t="shared" si="372"/>
        <v>0</v>
      </c>
      <c r="N753" s="55">
        <f t="shared" si="373"/>
        <v>1</v>
      </c>
      <c r="O753" s="55">
        <f t="shared" si="374"/>
        <v>0</v>
      </c>
      <c r="P753" s="55">
        <f t="shared" si="375"/>
        <v>1</v>
      </c>
      <c r="Q753" s="55"/>
      <c r="R753" s="55"/>
      <c r="S753" s="52"/>
      <c r="T753" s="53"/>
      <c r="U753" s="53"/>
      <c r="V753" s="38"/>
      <c r="W753" s="29"/>
      <c r="X753" s="18"/>
      <c r="Z753" s="55"/>
      <c r="AA753" s="56">
        <v>1</v>
      </c>
      <c r="AB753" s="57"/>
    </row>
    <row r="754" spans="1:38" ht="30" customHeight="1">
      <c r="A754" s="79"/>
      <c r="B754" s="79">
        <f>IF(C754="","",COUNTA($C$739:$C754))</f>
        <v>16</v>
      </c>
      <c r="C754" s="97" t="s">
        <v>588</v>
      </c>
      <c r="D754" s="81">
        <f t="shared" si="368"/>
        <v>1</v>
      </c>
      <c r="E754" s="81"/>
      <c r="F754" s="81">
        <f t="shared" si="366"/>
        <v>1</v>
      </c>
      <c r="G754" s="118">
        <v>3787.25</v>
      </c>
      <c r="H754" s="119">
        <v>18.97</v>
      </c>
      <c r="I754" s="118">
        <v>200</v>
      </c>
      <c r="J754" s="55">
        <f t="shared" si="369"/>
        <v>0</v>
      </c>
      <c r="K754" s="55">
        <f t="shared" si="370"/>
        <v>0</v>
      </c>
      <c r="L754" s="55">
        <f t="shared" si="371"/>
        <v>0</v>
      </c>
      <c r="M754" s="55">
        <f t="shared" si="372"/>
        <v>0</v>
      </c>
      <c r="N754" s="55">
        <f t="shared" si="373"/>
        <v>0</v>
      </c>
      <c r="O754" s="55">
        <f t="shared" si="374"/>
        <v>1</v>
      </c>
      <c r="P754" s="55">
        <f t="shared" si="375"/>
        <v>1</v>
      </c>
      <c r="Q754" s="55"/>
      <c r="R754" s="55"/>
      <c r="S754" s="52"/>
      <c r="T754" s="53"/>
      <c r="U754" s="53"/>
      <c r="V754" s="38"/>
      <c r="W754" s="29"/>
      <c r="X754" s="18"/>
      <c r="Z754" s="55"/>
      <c r="AA754" s="56">
        <v>1</v>
      </c>
      <c r="AB754" s="57"/>
    </row>
    <row r="755" spans="1:38" ht="30" customHeight="1">
      <c r="A755" s="79"/>
      <c r="B755" s="79">
        <f>IF(C755="","",COUNTA($C$739:$C755))</f>
        <v>17</v>
      </c>
      <c r="C755" s="97" t="s">
        <v>589</v>
      </c>
      <c r="D755" s="81">
        <f t="shared" si="368"/>
        <v>1</v>
      </c>
      <c r="E755" s="81"/>
      <c r="F755" s="81">
        <f t="shared" si="366"/>
        <v>1</v>
      </c>
      <c r="G755" s="118">
        <v>2638.1000000000004</v>
      </c>
      <c r="H755" s="119">
        <v>8.67</v>
      </c>
      <c r="I755" s="118">
        <v>84</v>
      </c>
      <c r="J755" s="55">
        <f t="shared" si="369"/>
        <v>0</v>
      </c>
      <c r="K755" s="55">
        <f t="shared" si="370"/>
        <v>0</v>
      </c>
      <c r="L755" s="55">
        <f t="shared" si="371"/>
        <v>0</v>
      </c>
      <c r="M755" s="55">
        <f t="shared" si="372"/>
        <v>0</v>
      </c>
      <c r="N755" s="55">
        <f t="shared" si="373"/>
        <v>1</v>
      </c>
      <c r="O755" s="55">
        <f t="shared" si="374"/>
        <v>0</v>
      </c>
      <c r="P755" s="55">
        <f t="shared" si="375"/>
        <v>1</v>
      </c>
      <c r="Q755" s="55"/>
      <c r="R755" s="55"/>
      <c r="S755" s="52"/>
      <c r="T755" s="53"/>
      <c r="U755" s="53"/>
      <c r="V755" s="38"/>
      <c r="W755" s="29"/>
      <c r="X755" s="18"/>
      <c r="Z755" s="55"/>
      <c r="AA755" s="56">
        <v>1</v>
      </c>
      <c r="AB755" s="57"/>
    </row>
    <row r="756" spans="1:38" ht="30" customHeight="1">
      <c r="A756" s="69"/>
      <c r="B756" s="69" t="s">
        <v>61</v>
      </c>
      <c r="C756" s="73" t="s">
        <v>45</v>
      </c>
      <c r="D756" s="74"/>
      <c r="E756" s="74"/>
      <c r="F756" s="81">
        <f t="shared" si="366"/>
        <v>0</v>
      </c>
      <c r="G756" s="75"/>
      <c r="H756" s="76"/>
      <c r="I756" s="75"/>
      <c r="J756" s="75"/>
      <c r="K756" s="75"/>
      <c r="L756" s="75"/>
      <c r="M756" s="75"/>
      <c r="N756" s="75"/>
      <c r="O756" s="75"/>
      <c r="P756" s="75"/>
      <c r="Q756" s="75"/>
      <c r="R756" s="75"/>
      <c r="S756" s="75"/>
      <c r="T756" s="74"/>
      <c r="U756" s="74"/>
      <c r="V756" s="74"/>
      <c r="W756" s="77"/>
      <c r="X756" s="74"/>
      <c r="Z756" s="75">
        <f>SUM(Z757:Z758)</f>
        <v>0</v>
      </c>
      <c r="AA756" s="78">
        <f>SUM(AA757:AA758)</f>
        <v>0</v>
      </c>
      <c r="AB756" s="57"/>
      <c r="AC756" s="120" t="e">
        <f>+G756+#REF!</f>
        <v>#REF!</v>
      </c>
      <c r="AD756" s="121" t="e">
        <f>+H756+#REF!</f>
        <v>#REF!</v>
      </c>
      <c r="AE756" s="120" t="e">
        <f>+I756+#REF!</f>
        <v>#REF!</v>
      </c>
    </row>
    <row r="757" spans="1:38" ht="30" customHeight="1">
      <c r="A757" s="79"/>
      <c r="B757" s="79">
        <f>IF(C757="","",COUNTA($C757:$C$757))</f>
        <v>1</v>
      </c>
      <c r="C757" s="97" t="s">
        <v>590</v>
      </c>
      <c r="D757" s="81">
        <f>IF(C757&lt;&gt;"", 1, "")</f>
        <v>1</v>
      </c>
      <c r="E757" s="81"/>
      <c r="F757" s="81">
        <f t="shared" si="366"/>
        <v>1</v>
      </c>
      <c r="G757" s="118">
        <v>939.4</v>
      </c>
      <c r="H757" s="119">
        <v>8.43</v>
      </c>
      <c r="I757" s="118">
        <v>38</v>
      </c>
      <c r="J757" s="55">
        <f>IF(AND(0&lt;$G757, G757&lt;=500),1,0)</f>
        <v>0</v>
      </c>
      <c r="K757" s="55">
        <f>IF(AND($G757&gt;=500,$G757&lt;1000),1,0)</f>
        <v>1</v>
      </c>
      <c r="L757" s="55">
        <f>IF(AND($G757&gt;=1000,$G757&lt;1500),1,0)</f>
        <v>0</v>
      </c>
      <c r="M757" s="55">
        <f>IF(AND($G757&gt;=1500,$G757&lt;2000),1,0)</f>
        <v>0</v>
      </c>
      <c r="N757" s="55">
        <f>IF(AND($G757&gt;=2000,$G757&lt;3000),1,0)</f>
        <v>0</v>
      </c>
      <c r="O757" s="55">
        <f>IF($G757&gt;=3000,1,0)</f>
        <v>0</v>
      </c>
      <c r="P757" s="55">
        <f>+D757</f>
        <v>1</v>
      </c>
      <c r="Q757" s="55"/>
      <c r="R757" s="55"/>
      <c r="S757" s="55"/>
      <c r="T757" s="85"/>
      <c r="U757" s="85"/>
      <c r="V757" s="38"/>
      <c r="W757" s="29"/>
      <c r="X757" s="90" t="s">
        <v>59</v>
      </c>
      <c r="Z757" s="55"/>
      <c r="AA757" s="56"/>
      <c r="AB757" s="57"/>
    </row>
    <row r="758" spans="1:38" s="58" customFormat="1" ht="30" customHeight="1">
      <c r="A758" s="79"/>
      <c r="B758" s="79">
        <f>IF(C758="","",COUNTA($C$757:$C758))</f>
        <v>2</v>
      </c>
      <c r="C758" s="97" t="s">
        <v>591</v>
      </c>
      <c r="D758" s="81">
        <f>IF(C758&lt;&gt;"", 1, "")</f>
        <v>1</v>
      </c>
      <c r="E758" s="81"/>
      <c r="F758" s="81">
        <f t="shared" si="366"/>
        <v>1</v>
      </c>
      <c r="G758" s="118">
        <v>883.9</v>
      </c>
      <c r="H758" s="119">
        <v>11.012</v>
      </c>
      <c r="I758" s="118">
        <v>52</v>
      </c>
      <c r="J758" s="55">
        <f>IF(AND(0&lt;$G758, G758&lt;=500),1,0)</f>
        <v>0</v>
      </c>
      <c r="K758" s="55">
        <f>IF(AND($G758&gt;=500,$G758&lt;1000),1,0)</f>
        <v>1</v>
      </c>
      <c r="L758" s="55">
        <f>IF(AND($G758&gt;=1000,$G758&lt;1500),1,0)</f>
        <v>0</v>
      </c>
      <c r="M758" s="55">
        <f>IF(AND($G758&gt;=1500,$G758&lt;2000),1,0)</f>
        <v>0</v>
      </c>
      <c r="N758" s="55">
        <f>IF(AND($G758&gt;=2000,$G758&lt;3000),1,0)</f>
        <v>0</v>
      </c>
      <c r="O758" s="55">
        <f>IF($G758&gt;=3000,1,0)</f>
        <v>0</v>
      </c>
      <c r="P758" s="55">
        <f>+D758</f>
        <v>1</v>
      </c>
      <c r="Q758" s="55"/>
      <c r="R758" s="52"/>
      <c r="S758" s="52"/>
      <c r="T758" s="53"/>
      <c r="U758" s="53"/>
      <c r="V758" s="38"/>
      <c r="W758" s="29"/>
      <c r="X758" s="18"/>
      <c r="Y758" s="2"/>
      <c r="Z758" s="55"/>
      <c r="AA758" s="56"/>
      <c r="AB758" s="57"/>
      <c r="AC758" s="2"/>
      <c r="AD758" s="2"/>
      <c r="AE758" s="2"/>
      <c r="AF758" s="2"/>
      <c r="AG758" s="2"/>
      <c r="AH758" s="2"/>
      <c r="AI758" s="2"/>
      <c r="AJ758" s="2"/>
      <c r="AK758" s="2"/>
      <c r="AL758" s="2"/>
    </row>
    <row r="759" spans="1:38" s="70" customFormat="1" ht="30" customHeight="1">
      <c r="A759" s="69">
        <v>2</v>
      </c>
      <c r="B759" s="157" t="s">
        <v>62</v>
      </c>
      <c r="C759" s="158"/>
      <c r="D759" s="29"/>
      <c r="E759" s="29"/>
      <c r="F759" s="81">
        <f t="shared" si="366"/>
        <v>0</v>
      </c>
      <c r="G759" s="30"/>
      <c r="H759" s="76"/>
      <c r="I759" s="30"/>
      <c r="J759" s="30"/>
      <c r="K759" s="30"/>
      <c r="L759" s="30"/>
      <c r="M759" s="30"/>
      <c r="N759" s="30"/>
      <c r="O759" s="30"/>
      <c r="P759" s="30"/>
      <c r="Q759" s="30"/>
      <c r="R759" s="30"/>
      <c r="S759" s="30"/>
      <c r="T759" s="29"/>
      <c r="U759" s="29"/>
      <c r="V759" s="29"/>
      <c r="W759" s="77"/>
      <c r="X759" s="74"/>
      <c r="Z759" s="30" t="e">
        <f>+Z760+#REF!+#REF!+#REF!</f>
        <v>#REF!</v>
      </c>
      <c r="AA759" s="71" t="e">
        <f>+AA760+#REF!+#REF!+#REF!</f>
        <v>#REF!</v>
      </c>
      <c r="AB759" s="72"/>
    </row>
    <row r="760" spans="1:38" ht="30" customHeight="1">
      <c r="A760" s="69"/>
      <c r="B760" s="69" t="s">
        <v>63</v>
      </c>
      <c r="C760" s="73" t="s">
        <v>40</v>
      </c>
      <c r="D760" s="74"/>
      <c r="E760" s="74"/>
      <c r="F760" s="81">
        <f t="shared" si="366"/>
        <v>0</v>
      </c>
      <c r="G760" s="75"/>
      <c r="H760" s="76"/>
      <c r="I760" s="75"/>
      <c r="J760" s="75"/>
      <c r="K760" s="75"/>
      <c r="L760" s="75"/>
      <c r="M760" s="75"/>
      <c r="N760" s="75"/>
      <c r="O760" s="75"/>
      <c r="P760" s="75"/>
      <c r="Q760" s="75"/>
      <c r="R760" s="75"/>
      <c r="S760" s="75"/>
      <c r="T760" s="74"/>
      <c r="U760" s="74"/>
      <c r="V760" s="74"/>
      <c r="W760" s="54"/>
      <c r="X760" s="29"/>
      <c r="Z760" s="75">
        <f>SUM(Z761:Z763)</f>
        <v>3</v>
      </c>
      <c r="AA760" s="78">
        <f>SUM(AA761:AA763)</f>
        <v>0</v>
      </c>
      <c r="AB760" s="57"/>
    </row>
    <row r="761" spans="1:38" ht="30" customHeight="1">
      <c r="A761" s="79"/>
      <c r="B761" s="79">
        <f>IF(C761="","",COUNTA($C$761:$C761))</f>
        <v>1</v>
      </c>
      <c r="C761" s="97" t="s">
        <v>592</v>
      </c>
      <c r="D761" s="81"/>
      <c r="E761" s="81">
        <f t="shared" ref="E761:E763" si="376">IF(C761&lt;&gt;"", 1, "")</f>
        <v>1</v>
      </c>
      <c r="F761" s="81">
        <f t="shared" si="366"/>
        <v>1</v>
      </c>
      <c r="G761" s="118">
        <v>1017.24</v>
      </c>
      <c r="H761" s="119">
        <v>4.577</v>
      </c>
      <c r="I761" s="118">
        <v>94</v>
      </c>
      <c r="J761" s="55">
        <f t="shared" ref="J761:J763" si="377">IF(AND(0&lt;$G761, G761&lt;=500),1,0)</f>
        <v>0</v>
      </c>
      <c r="K761" s="55">
        <f t="shared" ref="K761:K763" si="378">IF(AND($G761&gt;=500,$G761&lt;1000),1,0)</f>
        <v>0</v>
      </c>
      <c r="L761" s="55">
        <f t="shared" ref="L761:L763" si="379">IF(AND($G761&gt;=1000,$G761&lt;1500),1,0)</f>
        <v>1</v>
      </c>
      <c r="M761" s="55">
        <f t="shared" ref="M761:M763" si="380">IF(AND($G761&gt;=1500,$G761&lt;2000),1,0)</f>
        <v>0</v>
      </c>
      <c r="N761" s="55">
        <f t="shared" ref="N761:N763" si="381">IF(AND($G761&gt;=2000,$G761&lt;3000),1,0)</f>
        <v>0</v>
      </c>
      <c r="O761" s="55">
        <f t="shared" ref="O761:O763" si="382">IF($G761&gt;=3000,1,0)</f>
        <v>0</v>
      </c>
      <c r="P761" s="55">
        <f t="shared" ref="P761:P763" si="383">+E761</f>
        <v>1</v>
      </c>
      <c r="Q761" s="55">
        <v>0</v>
      </c>
      <c r="R761" s="55"/>
      <c r="S761" s="55"/>
      <c r="T761" s="85"/>
      <c r="U761" s="85"/>
      <c r="V761" s="38"/>
      <c r="W761" s="77"/>
      <c r="X761" s="74" t="s">
        <v>59</v>
      </c>
      <c r="Z761" s="55">
        <v>1</v>
      </c>
      <c r="AA761" s="56"/>
      <c r="AB761" s="57"/>
    </row>
    <row r="762" spans="1:38" ht="30" customHeight="1">
      <c r="A762" s="79"/>
      <c r="B762" s="79">
        <f>IF(C762="","",COUNTA($C$761:$C762))</f>
        <v>2</v>
      </c>
      <c r="C762" s="97" t="s">
        <v>593</v>
      </c>
      <c r="D762" s="81"/>
      <c r="E762" s="81">
        <f t="shared" si="376"/>
        <v>1</v>
      </c>
      <c r="F762" s="81">
        <f t="shared" si="366"/>
        <v>1</v>
      </c>
      <c r="G762" s="118">
        <v>339.29</v>
      </c>
      <c r="H762" s="119">
        <v>2.4039999999999999</v>
      </c>
      <c r="I762" s="118">
        <v>16</v>
      </c>
      <c r="J762" s="55">
        <f t="shared" si="377"/>
        <v>1</v>
      </c>
      <c r="K762" s="55">
        <f t="shared" si="378"/>
        <v>0</v>
      </c>
      <c r="L762" s="55">
        <f t="shared" si="379"/>
        <v>0</v>
      </c>
      <c r="M762" s="55">
        <f t="shared" si="380"/>
        <v>0</v>
      </c>
      <c r="N762" s="55">
        <f t="shared" si="381"/>
        <v>0</v>
      </c>
      <c r="O762" s="55">
        <f t="shared" si="382"/>
        <v>0</v>
      </c>
      <c r="P762" s="55">
        <f t="shared" si="383"/>
        <v>1</v>
      </c>
      <c r="Q762" s="55">
        <v>0</v>
      </c>
      <c r="R762" s="55"/>
      <c r="S762" s="52"/>
      <c r="T762" s="53"/>
      <c r="U762" s="53"/>
      <c r="V762" s="38"/>
      <c r="W762" s="38"/>
      <c r="X762" s="44"/>
      <c r="Z762" s="55">
        <v>1</v>
      </c>
      <c r="AA762" s="56"/>
      <c r="AB762" s="57"/>
    </row>
    <row r="763" spans="1:38" ht="30" customHeight="1">
      <c r="A763" s="79"/>
      <c r="B763" s="79">
        <f>IF(C763="","",COUNTA($C$761:$C763))</f>
        <v>3</v>
      </c>
      <c r="C763" s="97" t="s">
        <v>594</v>
      </c>
      <c r="D763" s="81"/>
      <c r="E763" s="81">
        <f t="shared" si="376"/>
        <v>1</v>
      </c>
      <c r="F763" s="81">
        <f t="shared" si="366"/>
        <v>1</v>
      </c>
      <c r="G763" s="118">
        <v>193.3</v>
      </c>
      <c r="H763" s="119">
        <v>0.8</v>
      </c>
      <c r="I763" s="118">
        <v>8</v>
      </c>
      <c r="J763" s="55">
        <f t="shared" si="377"/>
        <v>1</v>
      </c>
      <c r="K763" s="55">
        <f t="shared" si="378"/>
        <v>0</v>
      </c>
      <c r="L763" s="55">
        <f t="shared" si="379"/>
        <v>0</v>
      </c>
      <c r="M763" s="55">
        <f t="shared" si="380"/>
        <v>0</v>
      </c>
      <c r="N763" s="55">
        <f t="shared" si="381"/>
        <v>0</v>
      </c>
      <c r="O763" s="55">
        <f t="shared" si="382"/>
        <v>0</v>
      </c>
      <c r="P763" s="55">
        <f t="shared" si="383"/>
        <v>1</v>
      </c>
      <c r="Q763" s="55">
        <v>0</v>
      </c>
      <c r="R763" s="55"/>
      <c r="S763" s="52"/>
      <c r="T763" s="53"/>
      <c r="U763" s="53"/>
      <c r="V763" s="38"/>
      <c r="W763" s="38"/>
      <c r="X763" s="44"/>
      <c r="Z763" s="55">
        <v>1</v>
      </c>
      <c r="AA763" s="56"/>
      <c r="AB763" s="57"/>
    </row>
    <row r="764" spans="1:38" s="70" customFormat="1" ht="24.95" customHeight="1">
      <c r="A764" s="69">
        <v>1</v>
      </c>
      <c r="B764" s="157" t="s">
        <v>57</v>
      </c>
      <c r="C764" s="158"/>
      <c r="D764" s="29">
        <f>+D765</f>
        <v>0</v>
      </c>
      <c r="E764" s="29">
        <f t="shared" ref="E764:Q764" si="384">+E765</f>
        <v>0</v>
      </c>
      <c r="F764" s="81">
        <f t="shared" ref="F764:F787" si="385">+E764+D764</f>
        <v>0</v>
      </c>
      <c r="G764" s="29">
        <f t="shared" si="384"/>
        <v>0</v>
      </c>
      <c r="H764" s="29">
        <f t="shared" si="384"/>
        <v>0</v>
      </c>
      <c r="I764" s="29">
        <f t="shared" si="384"/>
        <v>0</v>
      </c>
      <c r="J764" s="29">
        <f t="shared" si="384"/>
        <v>0</v>
      </c>
      <c r="K764" s="29">
        <f t="shared" si="384"/>
        <v>0</v>
      </c>
      <c r="L764" s="29">
        <f t="shared" si="384"/>
        <v>0</v>
      </c>
      <c r="M764" s="29">
        <f t="shared" si="384"/>
        <v>0</v>
      </c>
      <c r="N764" s="29">
        <f t="shared" si="384"/>
        <v>0</v>
      </c>
      <c r="O764" s="29">
        <f t="shared" si="384"/>
        <v>0</v>
      </c>
      <c r="P764" s="29">
        <f t="shared" si="384"/>
        <v>0</v>
      </c>
      <c r="Q764" s="29">
        <f t="shared" si="384"/>
        <v>0</v>
      </c>
      <c r="R764" s="30"/>
      <c r="S764" s="30"/>
      <c r="T764" s="29"/>
      <c r="U764" s="29"/>
      <c r="V764" s="29"/>
      <c r="W764" s="54"/>
      <c r="X764" s="29"/>
      <c r="Z764" s="30" t="e">
        <f>+Z765+#REF!+#REF!+#REF!</f>
        <v>#REF!</v>
      </c>
      <c r="AA764" s="71" t="e">
        <f>+AA765+#REF!+#REF!+#REF!</f>
        <v>#REF!</v>
      </c>
      <c r="AB764" s="72"/>
    </row>
    <row r="765" spans="1:38" ht="24.95" customHeight="1">
      <c r="A765" s="69"/>
      <c r="B765" s="69" t="s">
        <v>58</v>
      </c>
      <c r="C765" s="73" t="s">
        <v>48</v>
      </c>
      <c r="D765" s="74">
        <f t="shared" ref="D765:Q765" si="386">SUM(D766:D767)</f>
        <v>0</v>
      </c>
      <c r="E765" s="74">
        <f t="shared" si="386"/>
        <v>0</v>
      </c>
      <c r="F765" s="81">
        <f t="shared" si="385"/>
        <v>0</v>
      </c>
      <c r="G765" s="74">
        <f t="shared" si="386"/>
        <v>0</v>
      </c>
      <c r="H765" s="74">
        <f t="shared" si="386"/>
        <v>0</v>
      </c>
      <c r="I765" s="74">
        <f t="shared" si="386"/>
        <v>0</v>
      </c>
      <c r="J765" s="74">
        <f t="shared" si="386"/>
        <v>0</v>
      </c>
      <c r="K765" s="74">
        <f t="shared" si="386"/>
        <v>0</v>
      </c>
      <c r="L765" s="74">
        <f t="shared" si="386"/>
        <v>0</v>
      </c>
      <c r="M765" s="74">
        <f t="shared" si="386"/>
        <v>0</v>
      </c>
      <c r="N765" s="74">
        <f t="shared" si="386"/>
        <v>0</v>
      </c>
      <c r="O765" s="74">
        <f t="shared" si="386"/>
        <v>0</v>
      </c>
      <c r="P765" s="74">
        <f t="shared" si="386"/>
        <v>0</v>
      </c>
      <c r="Q765" s="74">
        <f t="shared" si="386"/>
        <v>0</v>
      </c>
      <c r="R765" s="75"/>
      <c r="S765" s="75"/>
      <c r="T765" s="74"/>
      <c r="U765" s="74"/>
      <c r="V765" s="74"/>
      <c r="W765" s="77"/>
      <c r="X765" s="74"/>
      <c r="Z765" s="75">
        <f>SUM(Z766:Z767)</f>
        <v>0</v>
      </c>
      <c r="AA765" s="78">
        <f>SUM(AA766:AA767)</f>
        <v>0</v>
      </c>
      <c r="AB765" s="57"/>
    </row>
    <row r="766" spans="1:38" ht="25.5" hidden="1" customHeight="1">
      <c r="A766" s="79"/>
      <c r="B766" s="79"/>
      <c r="C766" s="80"/>
      <c r="D766" s="81"/>
      <c r="E766" s="81"/>
      <c r="F766" s="81"/>
      <c r="G766" s="82"/>
      <c r="H766" s="83"/>
      <c r="I766" s="82"/>
      <c r="J766" s="55"/>
      <c r="K766" s="55"/>
      <c r="L766" s="55"/>
      <c r="M766" s="55"/>
      <c r="N766" s="55"/>
      <c r="O766" s="55"/>
      <c r="P766" s="55"/>
      <c r="Q766" s="55"/>
      <c r="R766" s="55"/>
      <c r="S766" s="55"/>
      <c r="T766" s="85"/>
      <c r="U766" s="85"/>
      <c r="V766" s="38"/>
      <c r="W766" s="29"/>
      <c r="X766" s="90"/>
      <c r="Z766" s="55"/>
      <c r="AA766" s="56"/>
      <c r="AB766" s="57"/>
    </row>
    <row r="767" spans="1:38" s="58" customFormat="1" ht="24.95" hidden="1" customHeight="1">
      <c r="A767" s="79"/>
      <c r="B767" s="79"/>
      <c r="C767" s="80"/>
      <c r="D767" s="81"/>
      <c r="E767" s="81"/>
      <c r="F767" s="81"/>
      <c r="G767" s="82"/>
      <c r="H767" s="83"/>
      <c r="I767" s="82"/>
      <c r="J767" s="55"/>
      <c r="K767" s="55"/>
      <c r="L767" s="55"/>
      <c r="M767" s="55"/>
      <c r="N767" s="55"/>
      <c r="O767" s="55"/>
      <c r="P767" s="55"/>
      <c r="Q767" s="55"/>
      <c r="R767" s="52"/>
      <c r="S767" s="52"/>
      <c r="T767" s="53"/>
      <c r="U767" s="53"/>
      <c r="V767" s="38"/>
      <c r="W767" s="29"/>
      <c r="X767" s="18"/>
      <c r="Y767" s="2"/>
      <c r="Z767" s="55"/>
      <c r="AA767" s="56"/>
      <c r="AB767" s="57"/>
      <c r="AC767" s="2"/>
      <c r="AD767" s="2"/>
      <c r="AE767" s="2"/>
      <c r="AF767" s="2"/>
      <c r="AG767" s="2"/>
      <c r="AH767" s="2"/>
      <c r="AI767" s="2"/>
      <c r="AJ767" s="2"/>
      <c r="AK767" s="2"/>
      <c r="AL767" s="2"/>
    </row>
    <row r="768" spans="1:38" s="70" customFormat="1" ht="24.95" customHeight="1">
      <c r="A768" s="69">
        <v>2</v>
      </c>
      <c r="B768" s="157" t="s">
        <v>62</v>
      </c>
      <c r="C768" s="158"/>
      <c r="D768" s="29">
        <f>+D769</f>
        <v>0</v>
      </c>
      <c r="E768" s="29">
        <f t="shared" ref="E768:Q768" si="387">+E769</f>
        <v>0</v>
      </c>
      <c r="F768" s="81">
        <f t="shared" si="385"/>
        <v>0</v>
      </c>
      <c r="G768" s="30">
        <f t="shared" si="387"/>
        <v>0</v>
      </c>
      <c r="H768" s="127">
        <f t="shared" si="387"/>
        <v>0</v>
      </c>
      <c r="I768" s="30">
        <f t="shared" si="387"/>
        <v>0</v>
      </c>
      <c r="J768" s="30">
        <f t="shared" si="387"/>
        <v>0</v>
      </c>
      <c r="K768" s="30">
        <f t="shared" si="387"/>
        <v>0</v>
      </c>
      <c r="L768" s="30">
        <f t="shared" si="387"/>
        <v>0</v>
      </c>
      <c r="M768" s="30">
        <f t="shared" si="387"/>
        <v>0</v>
      </c>
      <c r="N768" s="30">
        <f t="shared" si="387"/>
        <v>0</v>
      </c>
      <c r="O768" s="30">
        <f t="shared" si="387"/>
        <v>0</v>
      </c>
      <c r="P768" s="30">
        <f t="shared" si="387"/>
        <v>0</v>
      </c>
      <c r="Q768" s="30">
        <f t="shared" si="387"/>
        <v>0</v>
      </c>
      <c r="R768" s="30"/>
      <c r="S768" s="30"/>
      <c r="T768" s="29"/>
      <c r="U768" s="29"/>
      <c r="V768" s="29"/>
      <c r="W768" s="54"/>
      <c r="X768" s="29"/>
      <c r="Z768" s="30" t="e">
        <f>+Z769+#REF!+Z2166+#REF!</f>
        <v>#REF!</v>
      </c>
      <c r="AA768" s="71" t="e">
        <f>+AA769+#REF!+AA2166+#REF!</f>
        <v>#REF!</v>
      </c>
      <c r="AB768" s="72"/>
    </row>
    <row r="769" spans="1:31" ht="24.95" customHeight="1">
      <c r="A769" s="79"/>
      <c r="B769" s="69" t="s">
        <v>63</v>
      </c>
      <c r="C769" s="73" t="s">
        <v>40</v>
      </c>
      <c r="D769" s="74">
        <f t="shared" ref="D769:P769" si="388">SUM(D770:D771)</f>
        <v>0</v>
      </c>
      <c r="E769" s="74">
        <f t="shared" si="388"/>
        <v>0</v>
      </c>
      <c r="F769" s="81">
        <f t="shared" si="385"/>
        <v>0</v>
      </c>
      <c r="G769" s="75">
        <f t="shared" si="388"/>
        <v>0</v>
      </c>
      <c r="H769" s="76">
        <f t="shared" si="388"/>
        <v>0</v>
      </c>
      <c r="I769" s="75">
        <f t="shared" si="388"/>
        <v>0</v>
      </c>
      <c r="J769" s="75">
        <f t="shared" si="388"/>
        <v>0</v>
      </c>
      <c r="K769" s="75">
        <f t="shared" si="388"/>
        <v>0</v>
      </c>
      <c r="L769" s="75">
        <f t="shared" si="388"/>
        <v>0</v>
      </c>
      <c r="M769" s="75">
        <f t="shared" si="388"/>
        <v>0</v>
      </c>
      <c r="N769" s="75">
        <f t="shared" si="388"/>
        <v>0</v>
      </c>
      <c r="O769" s="75">
        <f t="shared" si="388"/>
        <v>0</v>
      </c>
      <c r="P769" s="75">
        <f t="shared" si="388"/>
        <v>0</v>
      </c>
      <c r="Q769" s="55">
        <f>+D769</f>
        <v>0</v>
      </c>
      <c r="R769" s="55"/>
      <c r="S769" s="55"/>
      <c r="T769" s="85"/>
      <c r="U769" s="85"/>
      <c r="V769" s="38"/>
      <c r="W769" s="29"/>
      <c r="X769" s="90" t="s">
        <v>59</v>
      </c>
      <c r="Z769" s="55"/>
      <c r="AA769" s="56"/>
      <c r="AB769" s="57"/>
    </row>
    <row r="770" spans="1:31" ht="24.95" hidden="1" customHeight="1">
      <c r="A770" s="79"/>
      <c r="B770" s="79"/>
      <c r="C770" s="97"/>
      <c r="D770" s="81"/>
      <c r="E770" s="81"/>
      <c r="F770" s="81"/>
      <c r="G770" s="82"/>
      <c r="H770" s="119"/>
      <c r="I770" s="118"/>
      <c r="J770" s="55"/>
      <c r="K770" s="55"/>
      <c r="L770" s="55"/>
      <c r="M770" s="55"/>
      <c r="N770" s="55"/>
      <c r="O770" s="55"/>
      <c r="P770" s="55"/>
      <c r="Q770" s="55"/>
      <c r="R770" s="55"/>
      <c r="S770" s="55"/>
      <c r="T770" s="85"/>
      <c r="U770" s="85"/>
      <c r="V770" s="38"/>
      <c r="W770" s="54"/>
      <c r="X770" s="90"/>
      <c r="Z770" s="55"/>
      <c r="AA770" s="56"/>
      <c r="AB770" s="57"/>
    </row>
    <row r="771" spans="1:31" ht="24.95" hidden="1" customHeight="1">
      <c r="A771" s="79"/>
      <c r="B771" s="69"/>
      <c r="C771" s="73"/>
      <c r="D771" s="81"/>
      <c r="E771" s="81"/>
      <c r="F771" s="81"/>
      <c r="G771" s="82"/>
      <c r="H771" s="83"/>
      <c r="I771" s="82"/>
      <c r="J771" s="55"/>
      <c r="K771" s="55"/>
      <c r="L771" s="55"/>
      <c r="M771" s="55"/>
      <c r="N771" s="55"/>
      <c r="O771" s="55"/>
      <c r="P771" s="55"/>
      <c r="Q771" s="55"/>
      <c r="R771" s="55"/>
      <c r="S771" s="55"/>
      <c r="T771" s="85"/>
      <c r="U771" s="85"/>
      <c r="V771" s="38"/>
      <c r="W771" s="54"/>
      <c r="X771" s="90"/>
      <c r="Z771" s="55"/>
      <c r="AA771" s="56"/>
      <c r="AB771" s="57"/>
    </row>
    <row r="772" spans="1:31" s="63" customFormat="1" ht="30" customHeight="1">
      <c r="A772" s="59" t="s">
        <v>78</v>
      </c>
      <c r="B772" s="162" t="s">
        <v>595</v>
      </c>
      <c r="C772" s="163"/>
      <c r="D772" s="49"/>
      <c r="E772" s="49"/>
      <c r="F772" s="81">
        <f t="shared" si="385"/>
        <v>0</v>
      </c>
      <c r="G772" s="60"/>
      <c r="H772" s="61"/>
      <c r="I772" s="60"/>
      <c r="J772" s="60"/>
      <c r="K772" s="60"/>
      <c r="L772" s="60"/>
      <c r="M772" s="60"/>
      <c r="N772" s="60"/>
      <c r="O772" s="60"/>
      <c r="P772" s="60"/>
      <c r="Q772" s="60"/>
      <c r="R772" s="60"/>
      <c r="S772" s="60"/>
      <c r="T772" s="49"/>
      <c r="U772" s="49"/>
      <c r="V772" s="49"/>
      <c r="W772" s="100"/>
      <c r="X772" s="101"/>
      <c r="Z772" s="60" t="e">
        <f>+Z774+Z788</f>
        <v>#REF!</v>
      </c>
      <c r="AA772" s="64" t="e">
        <f>+AA774+AA788</f>
        <v>#REF!</v>
      </c>
      <c r="AB772" s="65"/>
    </row>
    <row r="773" spans="1:31" s="67" customFormat="1" ht="39.950000000000003" customHeight="1">
      <c r="A773" s="33" t="s">
        <v>38</v>
      </c>
      <c r="B773" s="159" t="s">
        <v>50</v>
      </c>
      <c r="C773" s="160"/>
      <c r="D773" s="29"/>
      <c r="E773" s="29"/>
      <c r="F773" s="81">
        <f t="shared" si="385"/>
        <v>0</v>
      </c>
      <c r="G773" s="30"/>
      <c r="H773" s="127"/>
      <c r="I773" s="30"/>
      <c r="J773" s="30"/>
      <c r="K773" s="30"/>
      <c r="L773" s="30"/>
      <c r="M773" s="30"/>
      <c r="N773" s="30"/>
      <c r="O773" s="30"/>
      <c r="P773" s="30"/>
      <c r="Q773" s="30"/>
      <c r="R773" s="21"/>
      <c r="S773" s="21"/>
      <c r="T773" s="29"/>
      <c r="U773" s="29"/>
      <c r="V773" s="6"/>
      <c r="W773" s="27"/>
      <c r="X773" s="6"/>
      <c r="Z773" s="21"/>
      <c r="AA773" s="32"/>
      <c r="AB773" s="68"/>
    </row>
    <row r="774" spans="1:31" s="70" customFormat="1" ht="30" customHeight="1">
      <c r="A774" s="69">
        <v>1</v>
      </c>
      <c r="B774" s="157" t="s">
        <v>57</v>
      </c>
      <c r="C774" s="158"/>
      <c r="D774" s="29"/>
      <c r="E774" s="29"/>
      <c r="F774" s="81">
        <f t="shared" si="385"/>
        <v>0</v>
      </c>
      <c r="G774" s="30"/>
      <c r="H774" s="127"/>
      <c r="I774" s="30"/>
      <c r="J774" s="30"/>
      <c r="K774" s="30"/>
      <c r="L774" s="30"/>
      <c r="M774" s="30"/>
      <c r="N774" s="30"/>
      <c r="O774" s="30"/>
      <c r="P774" s="30"/>
      <c r="Q774" s="30"/>
      <c r="R774" s="30"/>
      <c r="S774" s="30"/>
      <c r="T774" s="29"/>
      <c r="U774" s="29"/>
      <c r="V774" s="29"/>
      <c r="W774" s="77"/>
      <c r="X774" s="74"/>
      <c r="Z774" s="30" t="e">
        <f>+Z775+Z779+#REF!+#REF!</f>
        <v>#REF!</v>
      </c>
      <c r="AA774" s="71" t="e">
        <f>+AA775+AA779+#REF!+#REF!</f>
        <v>#REF!</v>
      </c>
      <c r="AB774" s="72"/>
    </row>
    <row r="775" spans="1:31" ht="30" customHeight="1">
      <c r="A775" s="69"/>
      <c r="B775" s="69" t="s">
        <v>58</v>
      </c>
      <c r="C775" s="73" t="s">
        <v>40</v>
      </c>
      <c r="D775" s="74"/>
      <c r="E775" s="74"/>
      <c r="F775" s="81">
        <f t="shared" si="385"/>
        <v>0</v>
      </c>
      <c r="G775" s="75"/>
      <c r="H775" s="76"/>
      <c r="I775" s="75"/>
      <c r="J775" s="75"/>
      <c r="K775" s="75"/>
      <c r="L775" s="75"/>
      <c r="M775" s="75"/>
      <c r="N775" s="75"/>
      <c r="O775" s="75"/>
      <c r="P775" s="75"/>
      <c r="Q775" s="75"/>
      <c r="R775" s="75"/>
      <c r="S775" s="75"/>
      <c r="T775" s="74"/>
      <c r="U775" s="74"/>
      <c r="V775" s="74"/>
      <c r="W775" s="77"/>
      <c r="X775" s="74"/>
      <c r="Z775" s="75">
        <f>SUM(Z776:Z778)</f>
        <v>3</v>
      </c>
      <c r="AA775" s="78">
        <f>SUM(AA776:AA778)</f>
        <v>0</v>
      </c>
      <c r="AB775" s="57"/>
      <c r="AC775" s="120"/>
      <c r="AD775" s="121"/>
      <c r="AE775" s="120"/>
    </row>
    <row r="776" spans="1:31" ht="30" customHeight="1">
      <c r="A776" s="79"/>
      <c r="B776" s="79">
        <f>IF(C776="","",COUNTA($C$776:$C776))</f>
        <v>1</v>
      </c>
      <c r="C776" s="97" t="s">
        <v>596</v>
      </c>
      <c r="D776" s="81">
        <f t="shared" ref="D776:D778" si="389">IF(C776&lt;&gt;"", 1, "")</f>
        <v>1</v>
      </c>
      <c r="E776" s="81"/>
      <c r="F776" s="81">
        <f t="shared" si="385"/>
        <v>1</v>
      </c>
      <c r="G776" s="118">
        <v>1250.8900000000001</v>
      </c>
      <c r="H776" s="119">
        <v>12.131</v>
      </c>
      <c r="I776" s="118">
        <v>70</v>
      </c>
      <c r="J776" s="55">
        <f t="shared" ref="J776:J778" si="390">IF(AND(0&lt;$G776, G776&lt;=500),1,0)</f>
        <v>0</v>
      </c>
      <c r="K776" s="55">
        <f t="shared" ref="K776:K778" si="391">IF(AND($G776&gt;=500,$G776&lt;1000),1,0)</f>
        <v>0</v>
      </c>
      <c r="L776" s="55">
        <f t="shared" ref="L776:L778" si="392">IF(AND($G776&gt;=1000,$G776&lt;1500),1,0)</f>
        <v>1</v>
      </c>
      <c r="M776" s="55">
        <f t="shared" ref="M776:M778" si="393">IF(AND($G776&gt;=1500,$G776&lt;2000),1,0)</f>
        <v>0</v>
      </c>
      <c r="N776" s="55">
        <f t="shared" ref="N776:N778" si="394">IF(AND($G776&gt;=2000,$G776&lt;3000),1,0)</f>
        <v>0</v>
      </c>
      <c r="O776" s="55">
        <f t="shared" ref="O776:O778" si="395">IF($G776&gt;=3000,1,0)</f>
        <v>0</v>
      </c>
      <c r="P776" s="55">
        <f t="shared" ref="P776:P778" si="396">+D776</f>
        <v>1</v>
      </c>
      <c r="Q776" s="55">
        <v>0</v>
      </c>
      <c r="R776" s="55"/>
      <c r="S776" s="55"/>
      <c r="T776" s="85"/>
      <c r="U776" s="85"/>
      <c r="V776" s="38"/>
      <c r="W776" s="29"/>
      <c r="X776" s="90" t="s">
        <v>59</v>
      </c>
      <c r="Z776" s="55">
        <v>1</v>
      </c>
      <c r="AA776" s="56"/>
      <c r="AB776" s="57"/>
    </row>
    <row r="777" spans="1:31" ht="30" customHeight="1">
      <c r="A777" s="79"/>
      <c r="B777" s="79">
        <f>IF(C777="","",COUNTA($C$776:$C777))</f>
        <v>2</v>
      </c>
      <c r="C777" s="97" t="s">
        <v>597</v>
      </c>
      <c r="D777" s="81">
        <f t="shared" si="389"/>
        <v>1</v>
      </c>
      <c r="E777" s="81"/>
      <c r="F777" s="81">
        <f t="shared" si="385"/>
        <v>1</v>
      </c>
      <c r="G777" s="118">
        <v>537.5</v>
      </c>
      <c r="H777" s="119">
        <v>3.0960000000000001</v>
      </c>
      <c r="I777" s="118">
        <v>18</v>
      </c>
      <c r="J777" s="55">
        <f t="shared" si="390"/>
        <v>0</v>
      </c>
      <c r="K777" s="55">
        <f t="shared" si="391"/>
        <v>1</v>
      </c>
      <c r="L777" s="55">
        <f t="shared" si="392"/>
        <v>0</v>
      </c>
      <c r="M777" s="55">
        <f t="shared" si="393"/>
        <v>0</v>
      </c>
      <c r="N777" s="55">
        <f t="shared" si="394"/>
        <v>0</v>
      </c>
      <c r="O777" s="55">
        <f t="shared" si="395"/>
        <v>0</v>
      </c>
      <c r="P777" s="55">
        <f t="shared" si="396"/>
        <v>1</v>
      </c>
      <c r="Q777" s="55">
        <v>0</v>
      </c>
      <c r="R777" s="55"/>
      <c r="S777" s="52"/>
      <c r="T777" s="53"/>
      <c r="U777" s="53"/>
      <c r="V777" s="38"/>
      <c r="W777" s="74"/>
      <c r="X777" s="87"/>
      <c r="Z777" s="55">
        <v>1</v>
      </c>
      <c r="AA777" s="56"/>
      <c r="AB777" s="57"/>
    </row>
    <row r="778" spans="1:31" ht="30" customHeight="1">
      <c r="A778" s="79"/>
      <c r="B778" s="79">
        <f>IF(C778="","",COUNTA($C$776:$C778))</f>
        <v>3</v>
      </c>
      <c r="C778" s="97" t="s">
        <v>598</v>
      </c>
      <c r="D778" s="81">
        <f t="shared" si="389"/>
        <v>1</v>
      </c>
      <c r="E778" s="81"/>
      <c r="F778" s="81">
        <f t="shared" si="385"/>
        <v>1</v>
      </c>
      <c r="G778" s="118">
        <v>951.43</v>
      </c>
      <c r="H778" s="119">
        <v>2.5499999999999998</v>
      </c>
      <c r="I778" s="118">
        <v>30</v>
      </c>
      <c r="J778" s="55">
        <f t="shared" si="390"/>
        <v>0</v>
      </c>
      <c r="K778" s="55">
        <f t="shared" si="391"/>
        <v>1</v>
      </c>
      <c r="L778" s="55">
        <f t="shared" si="392"/>
        <v>0</v>
      </c>
      <c r="M778" s="55">
        <f t="shared" si="393"/>
        <v>0</v>
      </c>
      <c r="N778" s="55">
        <f t="shared" si="394"/>
        <v>0</v>
      </c>
      <c r="O778" s="55">
        <f t="shared" si="395"/>
        <v>0</v>
      </c>
      <c r="P778" s="55">
        <f t="shared" si="396"/>
        <v>1</v>
      </c>
      <c r="Q778" s="55">
        <v>0</v>
      </c>
      <c r="R778" s="55"/>
      <c r="S778" s="52"/>
      <c r="T778" s="53"/>
      <c r="U778" s="53"/>
      <c r="V778" s="38"/>
      <c r="W778" s="74"/>
      <c r="X778" s="87"/>
      <c r="Z778" s="55">
        <v>1</v>
      </c>
      <c r="AA778" s="56"/>
      <c r="AB778" s="57"/>
    </row>
    <row r="779" spans="1:31" ht="30" customHeight="1">
      <c r="A779" s="69"/>
      <c r="B779" s="69" t="s">
        <v>60</v>
      </c>
      <c r="C779" s="73" t="s">
        <v>44</v>
      </c>
      <c r="D779" s="74"/>
      <c r="E779" s="74"/>
      <c r="F779" s="81">
        <f t="shared" si="385"/>
        <v>0</v>
      </c>
      <c r="G779" s="75"/>
      <c r="H779" s="76"/>
      <c r="I779" s="75"/>
      <c r="J779" s="75"/>
      <c r="K779" s="75"/>
      <c r="L779" s="75"/>
      <c r="M779" s="75"/>
      <c r="N779" s="75"/>
      <c r="O779" s="75"/>
      <c r="P779" s="75"/>
      <c r="Q779" s="75"/>
      <c r="R779" s="75">
        <f>+D779+E795</f>
        <v>0</v>
      </c>
      <c r="S779" s="75"/>
      <c r="T779" s="74"/>
      <c r="U779" s="74"/>
      <c r="V779" s="74"/>
      <c r="W779" s="77"/>
      <c r="X779" s="74"/>
      <c r="Z779" s="75">
        <f>SUM(Z780:Z787)</f>
        <v>0</v>
      </c>
      <c r="AA779" s="78">
        <f>SUM(AA780:AA787)</f>
        <v>8</v>
      </c>
      <c r="AB779" s="57"/>
      <c r="AC779" s="120"/>
      <c r="AD779" s="121"/>
      <c r="AE779" s="120"/>
    </row>
    <row r="780" spans="1:31" ht="30" customHeight="1">
      <c r="A780" s="79"/>
      <c r="B780" s="79">
        <f>IF(C780="","",COUNTA($C$780:$C780))</f>
        <v>1</v>
      </c>
      <c r="C780" s="134" t="s">
        <v>599</v>
      </c>
      <c r="D780" s="81">
        <f t="shared" ref="D780:D787" si="397">IF(C780&lt;&gt;"", 1, "")</f>
        <v>1</v>
      </c>
      <c r="E780" s="81"/>
      <c r="F780" s="81">
        <f t="shared" si="385"/>
        <v>1</v>
      </c>
      <c r="G780" s="118">
        <v>2340.29</v>
      </c>
      <c r="H780" s="119">
        <v>8.5820000000000007</v>
      </c>
      <c r="I780" s="118">
        <v>77</v>
      </c>
      <c r="J780" s="55">
        <f t="shared" ref="J780:J787" si="398">IF(AND(0&lt;$G780, G780&lt;=500),1,0)</f>
        <v>0</v>
      </c>
      <c r="K780" s="55">
        <f t="shared" ref="K780:K787" si="399">IF(AND($G780&gt;=500,$G780&lt;1000),1,0)</f>
        <v>0</v>
      </c>
      <c r="L780" s="55">
        <f t="shared" ref="L780:L787" si="400">IF(AND($G780&gt;=1000,$G780&lt;1500),1,0)</f>
        <v>0</v>
      </c>
      <c r="M780" s="55">
        <f t="shared" ref="M780:M787" si="401">IF(AND($G780&gt;=1500,$G780&lt;2000),1,0)</f>
        <v>0</v>
      </c>
      <c r="N780" s="55">
        <f t="shared" ref="N780:N787" si="402">IF(AND($G780&gt;=2000,$G780&lt;3000),1,0)</f>
        <v>1</v>
      </c>
      <c r="O780" s="55">
        <f t="shared" ref="O780:O787" si="403">IF($G780&gt;=3000,1,0)</f>
        <v>0</v>
      </c>
      <c r="P780" s="55">
        <f t="shared" ref="P780:P787" si="404">+D780</f>
        <v>1</v>
      </c>
      <c r="Q780" s="55"/>
      <c r="R780" s="55"/>
      <c r="S780" s="55"/>
      <c r="T780" s="85"/>
      <c r="U780" s="85"/>
      <c r="V780" s="38"/>
      <c r="W780" s="74"/>
      <c r="X780" s="86" t="s">
        <v>59</v>
      </c>
      <c r="Z780" s="55"/>
      <c r="AA780" s="56">
        <v>1</v>
      </c>
      <c r="AB780" s="57"/>
    </row>
    <row r="781" spans="1:31" ht="30" customHeight="1">
      <c r="A781" s="79"/>
      <c r="B781" s="79">
        <f>IF(C781="","",COUNTA($C$780:$C781))</f>
        <v>2</v>
      </c>
      <c r="C781" s="97" t="s">
        <v>600</v>
      </c>
      <c r="D781" s="81">
        <f t="shared" si="397"/>
        <v>1</v>
      </c>
      <c r="E781" s="81"/>
      <c r="F781" s="81">
        <f t="shared" si="385"/>
        <v>1</v>
      </c>
      <c r="G781" s="118">
        <v>3140.18</v>
      </c>
      <c r="H781" s="119">
        <v>22.93</v>
      </c>
      <c r="I781" s="118">
        <v>151</v>
      </c>
      <c r="J781" s="55">
        <f t="shared" si="398"/>
        <v>0</v>
      </c>
      <c r="K781" s="55">
        <f t="shared" si="399"/>
        <v>0</v>
      </c>
      <c r="L781" s="55">
        <f t="shared" si="400"/>
        <v>0</v>
      </c>
      <c r="M781" s="55">
        <f t="shared" si="401"/>
        <v>0</v>
      </c>
      <c r="N781" s="55">
        <f t="shared" si="402"/>
        <v>0</v>
      </c>
      <c r="O781" s="55">
        <f t="shared" si="403"/>
        <v>1</v>
      </c>
      <c r="P781" s="55">
        <f t="shared" si="404"/>
        <v>1</v>
      </c>
      <c r="Q781" s="55"/>
      <c r="R781" s="55"/>
      <c r="S781" s="52"/>
      <c r="T781" s="53"/>
      <c r="U781" s="53"/>
      <c r="V781" s="38"/>
      <c r="W781" s="29"/>
      <c r="X781" s="18"/>
      <c r="Z781" s="55"/>
      <c r="AA781" s="56">
        <v>1</v>
      </c>
      <c r="AB781" s="57"/>
    </row>
    <row r="782" spans="1:31" ht="30" customHeight="1">
      <c r="A782" s="79"/>
      <c r="B782" s="79">
        <f>IF(C782="","",COUNTA($C$780:$C782))</f>
        <v>3</v>
      </c>
      <c r="C782" s="97" t="s">
        <v>601</v>
      </c>
      <c r="D782" s="81">
        <f t="shared" si="397"/>
        <v>1</v>
      </c>
      <c r="E782" s="81"/>
      <c r="F782" s="81">
        <f t="shared" si="385"/>
        <v>1</v>
      </c>
      <c r="G782" s="118">
        <v>1327.6100000000001</v>
      </c>
      <c r="H782" s="119">
        <v>3.8200000000000003</v>
      </c>
      <c r="I782" s="118">
        <v>55</v>
      </c>
      <c r="J782" s="55">
        <f t="shared" si="398"/>
        <v>0</v>
      </c>
      <c r="K782" s="55">
        <f t="shared" si="399"/>
        <v>0</v>
      </c>
      <c r="L782" s="55">
        <f t="shared" si="400"/>
        <v>1</v>
      </c>
      <c r="M782" s="55">
        <f t="shared" si="401"/>
        <v>0</v>
      </c>
      <c r="N782" s="55">
        <f t="shared" si="402"/>
        <v>0</v>
      </c>
      <c r="O782" s="55">
        <f t="shared" si="403"/>
        <v>0</v>
      </c>
      <c r="P782" s="55">
        <f t="shared" si="404"/>
        <v>1</v>
      </c>
      <c r="Q782" s="55"/>
      <c r="R782" s="55"/>
      <c r="S782" s="52"/>
      <c r="T782" s="53"/>
      <c r="U782" s="53"/>
      <c r="V782" s="38"/>
      <c r="W782" s="29"/>
      <c r="X782" s="18"/>
      <c r="Z782" s="55"/>
      <c r="AA782" s="56">
        <v>1</v>
      </c>
      <c r="AB782" s="57"/>
    </row>
    <row r="783" spans="1:31" ht="30" customHeight="1">
      <c r="A783" s="79"/>
      <c r="B783" s="79">
        <f>IF(C783="","",COUNTA($C$780:$C783))</f>
        <v>4</v>
      </c>
      <c r="C783" s="97" t="s">
        <v>602</v>
      </c>
      <c r="D783" s="81">
        <f t="shared" si="397"/>
        <v>1</v>
      </c>
      <c r="E783" s="81"/>
      <c r="F783" s="81">
        <f t="shared" si="385"/>
        <v>1</v>
      </c>
      <c r="G783" s="118">
        <v>9092.06</v>
      </c>
      <c r="H783" s="119">
        <v>18.68</v>
      </c>
      <c r="I783" s="118">
        <v>326</v>
      </c>
      <c r="J783" s="55">
        <f t="shared" si="398"/>
        <v>0</v>
      </c>
      <c r="K783" s="55">
        <f t="shared" si="399"/>
        <v>0</v>
      </c>
      <c r="L783" s="55">
        <f t="shared" si="400"/>
        <v>0</v>
      </c>
      <c r="M783" s="55">
        <f t="shared" si="401"/>
        <v>0</v>
      </c>
      <c r="N783" s="55">
        <f t="shared" si="402"/>
        <v>0</v>
      </c>
      <c r="O783" s="55">
        <f t="shared" si="403"/>
        <v>1</v>
      </c>
      <c r="P783" s="55">
        <f t="shared" si="404"/>
        <v>1</v>
      </c>
      <c r="Q783" s="55"/>
      <c r="R783" s="55"/>
      <c r="S783" s="52"/>
      <c r="T783" s="53"/>
      <c r="U783" s="53"/>
      <c r="V783" s="38"/>
      <c r="W783" s="29"/>
      <c r="X783" s="18"/>
      <c r="Z783" s="55"/>
      <c r="AA783" s="56">
        <v>1</v>
      </c>
      <c r="AB783" s="57"/>
    </row>
    <row r="784" spans="1:31" ht="30" customHeight="1">
      <c r="A784" s="79"/>
      <c r="B784" s="79">
        <f>IF(C784="","",COUNTA($C$780:$C784))</f>
        <v>5</v>
      </c>
      <c r="C784" s="97" t="s">
        <v>603</v>
      </c>
      <c r="D784" s="81">
        <f t="shared" si="397"/>
        <v>1</v>
      </c>
      <c r="E784" s="81"/>
      <c r="F784" s="81">
        <f t="shared" si="385"/>
        <v>1</v>
      </c>
      <c r="G784" s="118">
        <v>2739.16</v>
      </c>
      <c r="H784" s="119">
        <v>6.7450000000000001</v>
      </c>
      <c r="I784" s="118">
        <v>100</v>
      </c>
      <c r="J784" s="55">
        <f t="shared" si="398"/>
        <v>0</v>
      </c>
      <c r="K784" s="55">
        <f t="shared" si="399"/>
        <v>0</v>
      </c>
      <c r="L784" s="55">
        <f t="shared" si="400"/>
        <v>0</v>
      </c>
      <c r="M784" s="55">
        <f t="shared" si="401"/>
        <v>0</v>
      </c>
      <c r="N784" s="55">
        <f t="shared" si="402"/>
        <v>1</v>
      </c>
      <c r="O784" s="55">
        <f t="shared" si="403"/>
        <v>0</v>
      </c>
      <c r="P784" s="55">
        <f t="shared" si="404"/>
        <v>1</v>
      </c>
      <c r="Q784" s="55"/>
      <c r="R784" s="55"/>
      <c r="S784" s="52"/>
      <c r="T784" s="53"/>
      <c r="U784" s="53"/>
      <c r="V784" s="38"/>
      <c r="W784" s="29"/>
      <c r="X784" s="18"/>
      <c r="Z784" s="55"/>
      <c r="AA784" s="56">
        <v>1</v>
      </c>
      <c r="AB784" s="57"/>
    </row>
    <row r="785" spans="1:38" ht="30" customHeight="1">
      <c r="A785" s="79"/>
      <c r="B785" s="79">
        <f>IF(C785="","",COUNTA($C$780:$C785))</f>
        <v>6</v>
      </c>
      <c r="C785" s="97" t="s">
        <v>604</v>
      </c>
      <c r="D785" s="81">
        <f t="shared" si="397"/>
        <v>1</v>
      </c>
      <c r="E785" s="81"/>
      <c r="F785" s="81">
        <f t="shared" si="385"/>
        <v>1</v>
      </c>
      <c r="G785" s="118">
        <v>2441.19</v>
      </c>
      <c r="H785" s="119">
        <v>7.452</v>
      </c>
      <c r="I785" s="118">
        <v>51</v>
      </c>
      <c r="J785" s="55">
        <f t="shared" si="398"/>
        <v>0</v>
      </c>
      <c r="K785" s="55">
        <f t="shared" si="399"/>
        <v>0</v>
      </c>
      <c r="L785" s="55">
        <f t="shared" si="400"/>
        <v>0</v>
      </c>
      <c r="M785" s="55">
        <f t="shared" si="401"/>
        <v>0</v>
      </c>
      <c r="N785" s="55">
        <f t="shared" si="402"/>
        <v>1</v>
      </c>
      <c r="O785" s="55">
        <f t="shared" si="403"/>
        <v>0</v>
      </c>
      <c r="P785" s="55">
        <f t="shared" si="404"/>
        <v>1</v>
      </c>
      <c r="Q785" s="55"/>
      <c r="R785" s="55"/>
      <c r="S785" s="52"/>
      <c r="T785" s="53"/>
      <c r="U785" s="53"/>
      <c r="V785" s="38"/>
      <c r="W785" s="29"/>
      <c r="X785" s="18"/>
      <c r="Z785" s="55"/>
      <c r="AA785" s="56">
        <v>1</v>
      </c>
      <c r="AB785" s="57"/>
    </row>
    <row r="786" spans="1:38" ht="30" customHeight="1">
      <c r="A786" s="79"/>
      <c r="B786" s="79">
        <f>IF(C786="","",COUNTA($C$780:$C786))</f>
        <v>7</v>
      </c>
      <c r="C786" s="97" t="s">
        <v>605</v>
      </c>
      <c r="D786" s="81">
        <f t="shared" si="397"/>
        <v>1</v>
      </c>
      <c r="E786" s="81"/>
      <c r="F786" s="81">
        <f t="shared" si="385"/>
        <v>1</v>
      </c>
      <c r="G786" s="118">
        <v>6164.38</v>
      </c>
      <c r="H786" s="119">
        <v>12.344999999999999</v>
      </c>
      <c r="I786" s="118">
        <v>216</v>
      </c>
      <c r="J786" s="55">
        <f t="shared" si="398"/>
        <v>0</v>
      </c>
      <c r="K786" s="55">
        <f t="shared" si="399"/>
        <v>0</v>
      </c>
      <c r="L786" s="55">
        <f t="shared" si="400"/>
        <v>0</v>
      </c>
      <c r="M786" s="55">
        <f t="shared" si="401"/>
        <v>0</v>
      </c>
      <c r="N786" s="55">
        <f t="shared" si="402"/>
        <v>0</v>
      </c>
      <c r="O786" s="55">
        <f t="shared" si="403"/>
        <v>1</v>
      </c>
      <c r="P786" s="55">
        <f t="shared" si="404"/>
        <v>1</v>
      </c>
      <c r="Q786" s="55"/>
      <c r="R786" s="55"/>
      <c r="S786" s="52"/>
      <c r="T786" s="53"/>
      <c r="U786" s="53"/>
      <c r="V786" s="38"/>
      <c r="W786" s="29"/>
      <c r="X786" s="18"/>
      <c r="Z786" s="55"/>
      <c r="AA786" s="56">
        <v>1</v>
      </c>
      <c r="AB786" s="57"/>
    </row>
    <row r="787" spans="1:38" ht="30" customHeight="1">
      <c r="A787" s="79"/>
      <c r="B787" s="79">
        <f>IF(C787="","",COUNTA($C$780:$C787))</f>
        <v>8</v>
      </c>
      <c r="C787" s="97" t="s">
        <v>606</v>
      </c>
      <c r="D787" s="81">
        <f t="shared" si="397"/>
        <v>1</v>
      </c>
      <c r="E787" s="81"/>
      <c r="F787" s="81">
        <f t="shared" si="385"/>
        <v>1</v>
      </c>
      <c r="G787" s="118">
        <v>3427.34</v>
      </c>
      <c r="H787" s="119">
        <v>7.0250000000000004</v>
      </c>
      <c r="I787" s="118">
        <v>116</v>
      </c>
      <c r="J787" s="55">
        <f t="shared" si="398"/>
        <v>0</v>
      </c>
      <c r="K787" s="55">
        <f t="shared" si="399"/>
        <v>0</v>
      </c>
      <c r="L787" s="55">
        <f t="shared" si="400"/>
        <v>0</v>
      </c>
      <c r="M787" s="55">
        <f t="shared" si="401"/>
        <v>0</v>
      </c>
      <c r="N787" s="55">
        <f t="shared" si="402"/>
        <v>0</v>
      </c>
      <c r="O787" s="55">
        <f t="shared" si="403"/>
        <v>1</v>
      </c>
      <c r="P787" s="55">
        <f t="shared" si="404"/>
        <v>1</v>
      </c>
      <c r="Q787" s="55"/>
      <c r="R787" s="55"/>
      <c r="S787" s="52"/>
      <c r="T787" s="53"/>
      <c r="U787" s="53"/>
      <c r="V787" s="38"/>
      <c r="W787" s="29"/>
      <c r="X787" s="18"/>
      <c r="Z787" s="55"/>
      <c r="AA787" s="56">
        <v>1</v>
      </c>
      <c r="AB787" s="57"/>
    </row>
    <row r="788" spans="1:38" s="70" customFormat="1" ht="30" customHeight="1">
      <c r="A788" s="69">
        <v>2</v>
      </c>
      <c r="B788" s="157" t="s">
        <v>62</v>
      </c>
      <c r="C788" s="158"/>
      <c r="D788" s="29"/>
      <c r="E788" s="29"/>
      <c r="F788" s="81">
        <f t="shared" ref="F788:F828" si="405">+E788+D788</f>
        <v>0</v>
      </c>
      <c r="G788" s="30"/>
      <c r="H788" s="76"/>
      <c r="I788" s="30"/>
      <c r="J788" s="30"/>
      <c r="K788" s="30"/>
      <c r="L788" s="30"/>
      <c r="M788" s="30"/>
      <c r="N788" s="30"/>
      <c r="O788" s="30"/>
      <c r="P788" s="30"/>
      <c r="Q788" s="30"/>
      <c r="R788" s="30"/>
      <c r="S788" s="30"/>
      <c r="T788" s="29"/>
      <c r="U788" s="29"/>
      <c r="V788" s="29"/>
      <c r="W788" s="77"/>
      <c r="X788" s="74"/>
      <c r="Z788" s="30" t="e">
        <f>+Z789+Z795+#REF!+#REF!</f>
        <v>#REF!</v>
      </c>
      <c r="AA788" s="71" t="e">
        <f>+AA789+AA795+#REF!+#REF!</f>
        <v>#REF!</v>
      </c>
      <c r="AB788" s="72"/>
    </row>
    <row r="789" spans="1:38" ht="30" customHeight="1">
      <c r="A789" s="69"/>
      <c r="B789" s="69" t="s">
        <v>63</v>
      </c>
      <c r="C789" s="73" t="s">
        <v>40</v>
      </c>
      <c r="D789" s="74"/>
      <c r="E789" s="74"/>
      <c r="F789" s="81">
        <f t="shared" si="405"/>
        <v>0</v>
      </c>
      <c r="G789" s="75"/>
      <c r="H789" s="76"/>
      <c r="I789" s="75"/>
      <c r="J789" s="75"/>
      <c r="K789" s="75"/>
      <c r="L789" s="75"/>
      <c r="M789" s="75"/>
      <c r="N789" s="75"/>
      <c r="O789" s="75"/>
      <c r="P789" s="75"/>
      <c r="Q789" s="75"/>
      <c r="R789" s="75"/>
      <c r="S789" s="75"/>
      <c r="T789" s="74"/>
      <c r="U789" s="74"/>
      <c r="V789" s="74"/>
      <c r="W789" s="54"/>
      <c r="X789" s="29"/>
      <c r="Z789" s="75">
        <f>SUM(Z790:Z794)</f>
        <v>5</v>
      </c>
      <c r="AA789" s="78">
        <f>SUM(AA790:AA794)</f>
        <v>0</v>
      </c>
      <c r="AB789" s="57"/>
    </row>
    <row r="790" spans="1:38" ht="30" customHeight="1">
      <c r="A790" s="79"/>
      <c r="B790" s="79">
        <f>IF(C790="","",COUNTA($C$790:$C790))</f>
        <v>1</v>
      </c>
      <c r="C790" s="97" t="s">
        <v>607</v>
      </c>
      <c r="D790" s="81"/>
      <c r="E790" s="81">
        <f t="shared" ref="E790:E794" si="406">IF(C790&lt;&gt;"", 1, "")</f>
        <v>1</v>
      </c>
      <c r="F790" s="81">
        <f t="shared" si="405"/>
        <v>1</v>
      </c>
      <c r="G790" s="118">
        <v>818.79</v>
      </c>
      <c r="H790" s="119">
        <v>2.8</v>
      </c>
      <c r="I790" s="118">
        <v>28</v>
      </c>
      <c r="J790" s="55">
        <f t="shared" ref="J790:J794" si="407">IF(AND(0&lt;$G790, G790&lt;=500),1,0)</f>
        <v>0</v>
      </c>
      <c r="K790" s="55">
        <f t="shared" ref="K790:K797" si="408">IF(AND($G790&gt;=500,$G790&lt;1000),1,0)</f>
        <v>1</v>
      </c>
      <c r="L790" s="55">
        <f t="shared" ref="L790:L797" si="409">IF(AND($G790&gt;=1000,$G790&lt;1500),1,0)</f>
        <v>0</v>
      </c>
      <c r="M790" s="55">
        <f t="shared" ref="M790:M797" si="410">IF(AND($G790&gt;=1500,$G790&lt;2000),1,0)</f>
        <v>0</v>
      </c>
      <c r="N790" s="55">
        <f t="shared" ref="N790:N797" si="411">IF(AND($G790&gt;=2000,$G790&lt;3000),1,0)</f>
        <v>0</v>
      </c>
      <c r="O790" s="55">
        <f t="shared" ref="O790:O797" si="412">IF($G790&gt;=3000,1,0)</f>
        <v>0</v>
      </c>
      <c r="P790" s="55">
        <f t="shared" ref="P790:P794" si="413">+E790</f>
        <v>1</v>
      </c>
      <c r="Q790" s="55">
        <v>0</v>
      </c>
      <c r="R790" s="55"/>
      <c r="S790" s="55"/>
      <c r="T790" s="85"/>
      <c r="U790" s="85"/>
      <c r="V790" s="38"/>
      <c r="W790" s="77"/>
      <c r="X790" s="74" t="s">
        <v>59</v>
      </c>
      <c r="Z790" s="55">
        <v>1</v>
      </c>
      <c r="AA790" s="56"/>
      <c r="AB790" s="57"/>
    </row>
    <row r="791" spans="1:38" ht="30" customHeight="1">
      <c r="A791" s="79"/>
      <c r="B791" s="79">
        <f>IF(C791="","",COUNTA($C$790:$C791))</f>
        <v>2</v>
      </c>
      <c r="C791" s="97" t="s">
        <v>608</v>
      </c>
      <c r="D791" s="81"/>
      <c r="E791" s="81">
        <f t="shared" si="406"/>
        <v>1</v>
      </c>
      <c r="F791" s="81">
        <f t="shared" si="405"/>
        <v>1</v>
      </c>
      <c r="G791" s="118">
        <v>1994.02</v>
      </c>
      <c r="H791" s="119">
        <v>19.972000000000001</v>
      </c>
      <c r="I791" s="118">
        <v>198</v>
      </c>
      <c r="J791" s="55">
        <f t="shared" si="407"/>
        <v>0</v>
      </c>
      <c r="K791" s="55">
        <f t="shared" si="408"/>
        <v>0</v>
      </c>
      <c r="L791" s="55">
        <f t="shared" si="409"/>
        <v>0</v>
      </c>
      <c r="M791" s="55">
        <f t="shared" si="410"/>
        <v>1</v>
      </c>
      <c r="N791" s="55">
        <f t="shared" si="411"/>
        <v>0</v>
      </c>
      <c r="O791" s="55">
        <f t="shared" si="412"/>
        <v>0</v>
      </c>
      <c r="P791" s="55">
        <f t="shared" si="413"/>
        <v>1</v>
      </c>
      <c r="Q791" s="55">
        <v>0</v>
      </c>
      <c r="R791" s="55"/>
      <c r="S791" s="52"/>
      <c r="T791" s="53"/>
      <c r="U791" s="53"/>
      <c r="V791" s="38"/>
      <c r="W791" s="38"/>
      <c r="X791" s="44"/>
      <c r="Z791" s="55">
        <v>1</v>
      </c>
      <c r="AA791" s="56"/>
      <c r="AB791" s="57"/>
    </row>
    <row r="792" spans="1:38" ht="30" customHeight="1">
      <c r="A792" s="79"/>
      <c r="B792" s="79">
        <f>IF(C792="","",COUNTA($C$790:$C792))</f>
        <v>3</v>
      </c>
      <c r="C792" s="97" t="s">
        <v>609</v>
      </c>
      <c r="D792" s="81"/>
      <c r="E792" s="81">
        <f t="shared" si="406"/>
        <v>1</v>
      </c>
      <c r="F792" s="81">
        <f t="shared" si="405"/>
        <v>1</v>
      </c>
      <c r="G792" s="118">
        <v>931.43</v>
      </c>
      <c r="H792" s="119">
        <v>2.6</v>
      </c>
      <c r="I792" s="118">
        <v>26</v>
      </c>
      <c r="J792" s="55">
        <f t="shared" si="407"/>
        <v>0</v>
      </c>
      <c r="K792" s="55">
        <f t="shared" si="408"/>
        <v>1</v>
      </c>
      <c r="L792" s="55">
        <f t="shared" si="409"/>
        <v>0</v>
      </c>
      <c r="M792" s="55">
        <f t="shared" si="410"/>
        <v>0</v>
      </c>
      <c r="N792" s="55">
        <f t="shared" si="411"/>
        <v>0</v>
      </c>
      <c r="O792" s="55">
        <f t="shared" si="412"/>
        <v>0</v>
      </c>
      <c r="P792" s="55">
        <f t="shared" si="413"/>
        <v>1</v>
      </c>
      <c r="Q792" s="55">
        <v>0</v>
      </c>
      <c r="R792" s="55"/>
      <c r="S792" s="52"/>
      <c r="T792" s="53"/>
      <c r="U792" s="53"/>
      <c r="V792" s="38"/>
      <c r="W792" s="38"/>
      <c r="X792" s="44"/>
      <c r="Z792" s="55">
        <v>1</v>
      </c>
      <c r="AA792" s="56"/>
      <c r="AB792" s="57"/>
    </row>
    <row r="793" spans="1:38" ht="30" customHeight="1">
      <c r="A793" s="79"/>
      <c r="B793" s="79">
        <f>IF(C793="","",COUNTA($C$790:$C793))</f>
        <v>4</v>
      </c>
      <c r="C793" s="97" t="s">
        <v>610</v>
      </c>
      <c r="D793" s="81"/>
      <c r="E793" s="81">
        <f t="shared" si="406"/>
        <v>1</v>
      </c>
      <c r="F793" s="81">
        <f t="shared" si="405"/>
        <v>1</v>
      </c>
      <c r="G793" s="118">
        <v>4057.14</v>
      </c>
      <c r="H793" s="119">
        <v>31.45</v>
      </c>
      <c r="I793" s="118">
        <v>330</v>
      </c>
      <c r="J793" s="55">
        <f t="shared" si="407"/>
        <v>0</v>
      </c>
      <c r="K793" s="55">
        <f t="shared" si="408"/>
        <v>0</v>
      </c>
      <c r="L793" s="55">
        <f t="shared" si="409"/>
        <v>0</v>
      </c>
      <c r="M793" s="55">
        <f t="shared" si="410"/>
        <v>0</v>
      </c>
      <c r="N793" s="55">
        <f t="shared" si="411"/>
        <v>0</v>
      </c>
      <c r="O793" s="55">
        <f t="shared" si="412"/>
        <v>1</v>
      </c>
      <c r="P793" s="55">
        <f t="shared" si="413"/>
        <v>1</v>
      </c>
      <c r="Q793" s="55">
        <v>0</v>
      </c>
      <c r="R793" s="55"/>
      <c r="S793" s="52"/>
      <c r="T793" s="53"/>
      <c r="U793" s="53"/>
      <c r="V793" s="38"/>
      <c r="W793" s="38"/>
      <c r="X793" s="44"/>
      <c r="Z793" s="55">
        <v>1</v>
      </c>
      <c r="AA793" s="56"/>
      <c r="AB793" s="57"/>
    </row>
    <row r="794" spans="1:38" ht="30" customHeight="1">
      <c r="A794" s="79"/>
      <c r="B794" s="79">
        <f>IF(C794="","",COUNTA($C$790:$C794))</f>
        <v>5</v>
      </c>
      <c r="C794" s="97" t="s">
        <v>611</v>
      </c>
      <c r="D794" s="81"/>
      <c r="E794" s="81">
        <f t="shared" si="406"/>
        <v>1</v>
      </c>
      <c r="F794" s="81">
        <f t="shared" si="405"/>
        <v>1</v>
      </c>
      <c r="G794" s="118">
        <v>2167</v>
      </c>
      <c r="H794" s="119">
        <v>6.23</v>
      </c>
      <c r="I794" s="118">
        <v>128</v>
      </c>
      <c r="J794" s="55">
        <f t="shared" si="407"/>
        <v>0</v>
      </c>
      <c r="K794" s="55">
        <f t="shared" si="408"/>
        <v>0</v>
      </c>
      <c r="L794" s="55">
        <f t="shared" si="409"/>
        <v>0</v>
      </c>
      <c r="M794" s="55">
        <f t="shared" si="410"/>
        <v>0</v>
      </c>
      <c r="N794" s="55">
        <f t="shared" si="411"/>
        <v>1</v>
      </c>
      <c r="O794" s="55">
        <f t="shared" si="412"/>
        <v>0</v>
      </c>
      <c r="P794" s="55">
        <f t="shared" si="413"/>
        <v>1</v>
      </c>
      <c r="Q794" s="55">
        <v>0</v>
      </c>
      <c r="R794" s="55"/>
      <c r="S794" s="52"/>
      <c r="T794" s="53"/>
      <c r="U794" s="53"/>
      <c r="V794" s="38"/>
      <c r="W794" s="38"/>
      <c r="X794" s="44"/>
      <c r="Z794" s="55">
        <v>1</v>
      </c>
      <c r="AA794" s="56"/>
      <c r="AB794" s="57"/>
    </row>
    <row r="795" spans="1:38" ht="30" customHeight="1">
      <c r="A795" s="69"/>
      <c r="B795" s="69" t="s">
        <v>64</v>
      </c>
      <c r="C795" s="73" t="s">
        <v>44</v>
      </c>
      <c r="D795" s="74"/>
      <c r="E795" s="74"/>
      <c r="F795" s="81">
        <f t="shared" si="405"/>
        <v>0</v>
      </c>
      <c r="G795" s="75"/>
      <c r="H795" s="76"/>
      <c r="I795" s="75"/>
      <c r="J795" s="75"/>
      <c r="K795" s="75"/>
      <c r="L795" s="75"/>
      <c r="M795" s="75"/>
      <c r="N795" s="75"/>
      <c r="O795" s="75"/>
      <c r="P795" s="75"/>
      <c r="Q795" s="75"/>
      <c r="R795" s="75"/>
      <c r="S795" s="75"/>
      <c r="T795" s="74"/>
      <c r="U795" s="74"/>
      <c r="V795" s="74"/>
      <c r="W795" s="102"/>
      <c r="X795" s="38"/>
      <c r="Z795" s="75" t="e">
        <f>SUM(#REF!)</f>
        <v>#REF!</v>
      </c>
      <c r="AA795" s="78" t="e">
        <f>SUM(#REF!)</f>
        <v>#REF!</v>
      </c>
      <c r="AB795" s="57"/>
    </row>
    <row r="796" spans="1:38" ht="30" customHeight="1">
      <c r="A796" s="69"/>
      <c r="B796" s="79">
        <f>IF(C796="","",COUNTA($C$796:$C796))</f>
        <v>1</v>
      </c>
      <c r="C796" s="97" t="s">
        <v>612</v>
      </c>
      <c r="D796" s="115"/>
      <c r="E796" s="81">
        <f>IF(C796&lt;&gt;"", 1, "")</f>
        <v>1</v>
      </c>
      <c r="F796" s="81">
        <f t="shared" si="405"/>
        <v>1</v>
      </c>
      <c r="G796" s="118">
        <v>846.66</v>
      </c>
      <c r="H796" s="119">
        <v>1.08</v>
      </c>
      <c r="I796" s="130">
        <v>27</v>
      </c>
      <c r="J796" s="55">
        <f>IF(AND(0&lt;$G796, G796&lt;=500),1,0)</f>
        <v>0</v>
      </c>
      <c r="K796" s="55">
        <f t="shared" si="408"/>
        <v>1</v>
      </c>
      <c r="L796" s="55">
        <f t="shared" si="409"/>
        <v>0</v>
      </c>
      <c r="M796" s="55">
        <f t="shared" si="410"/>
        <v>0</v>
      </c>
      <c r="N796" s="55">
        <f t="shared" si="411"/>
        <v>0</v>
      </c>
      <c r="O796" s="55">
        <f t="shared" si="412"/>
        <v>0</v>
      </c>
      <c r="P796" s="89">
        <f>+E796</f>
        <v>1</v>
      </c>
      <c r="Q796" s="89"/>
      <c r="R796" s="89"/>
      <c r="S796" s="75"/>
      <c r="T796" s="74"/>
      <c r="U796" s="74"/>
      <c r="V796" s="74"/>
      <c r="W796" s="102"/>
      <c r="X796" s="103"/>
      <c r="Z796" s="75"/>
      <c r="AA796" s="78"/>
      <c r="AB796" s="57"/>
    </row>
    <row r="797" spans="1:38" ht="30" customHeight="1">
      <c r="A797" s="69"/>
      <c r="B797" s="79">
        <f>IF(C797="","",COUNTA($C$796:$C797))</f>
        <v>2</v>
      </c>
      <c r="C797" s="97" t="s">
        <v>613</v>
      </c>
      <c r="D797" s="115"/>
      <c r="E797" s="81">
        <f>IF(C797&lt;&gt;"", 1, "")</f>
        <v>1</v>
      </c>
      <c r="F797" s="81">
        <f t="shared" si="405"/>
        <v>1</v>
      </c>
      <c r="G797" s="118">
        <v>903.81000000000006</v>
      </c>
      <c r="H797" s="119">
        <v>2.64</v>
      </c>
      <c r="I797" s="130">
        <v>27</v>
      </c>
      <c r="J797" s="55">
        <f>IF(AND(0&lt;$G797, G797&lt;=500),1,0)</f>
        <v>0</v>
      </c>
      <c r="K797" s="55">
        <f t="shared" si="408"/>
        <v>1</v>
      </c>
      <c r="L797" s="55">
        <f t="shared" si="409"/>
        <v>0</v>
      </c>
      <c r="M797" s="55">
        <f t="shared" si="410"/>
        <v>0</v>
      </c>
      <c r="N797" s="55">
        <f t="shared" si="411"/>
        <v>0</v>
      </c>
      <c r="O797" s="55">
        <f t="shared" si="412"/>
        <v>0</v>
      </c>
      <c r="P797" s="89">
        <f>+E797</f>
        <v>1</v>
      </c>
      <c r="Q797" s="89"/>
      <c r="R797" s="89"/>
      <c r="S797" s="75"/>
      <c r="T797" s="74"/>
      <c r="U797" s="74"/>
      <c r="V797" s="74"/>
      <c r="W797" s="102"/>
      <c r="X797" s="103"/>
      <c r="Z797" s="75"/>
      <c r="AA797" s="78"/>
      <c r="AB797" s="57"/>
    </row>
    <row r="798" spans="1:38" s="58" customFormat="1" ht="24.95" customHeight="1">
      <c r="A798" s="33" t="s">
        <v>52</v>
      </c>
      <c r="B798" s="159" t="s">
        <v>53</v>
      </c>
      <c r="C798" s="160"/>
      <c r="D798" s="50"/>
      <c r="E798" s="50"/>
      <c r="F798" s="81">
        <f t="shared" si="405"/>
        <v>0</v>
      </c>
      <c r="G798" s="51"/>
      <c r="H798" s="127"/>
      <c r="I798" s="51"/>
      <c r="J798" s="51"/>
      <c r="K798" s="51"/>
      <c r="L798" s="51"/>
      <c r="M798" s="51"/>
      <c r="N798" s="51"/>
      <c r="O798" s="51"/>
      <c r="P798" s="51"/>
      <c r="Q798" s="51"/>
      <c r="R798" s="52"/>
      <c r="S798" s="52"/>
      <c r="T798" s="53"/>
      <c r="U798" s="53"/>
      <c r="V798" s="38"/>
      <c r="W798" s="54"/>
      <c r="X798" s="18"/>
      <c r="Y798" s="2"/>
      <c r="Z798" s="55"/>
      <c r="AA798" s="56"/>
      <c r="AB798" s="57"/>
      <c r="AC798" s="2"/>
      <c r="AD798" s="2"/>
      <c r="AE798" s="2"/>
      <c r="AF798" s="2"/>
      <c r="AG798" s="2"/>
      <c r="AH798" s="2"/>
      <c r="AI798" s="2"/>
      <c r="AJ798" s="2"/>
      <c r="AK798" s="2"/>
      <c r="AL798" s="2"/>
    </row>
    <row r="799" spans="1:38" s="70" customFormat="1" ht="24.95" customHeight="1">
      <c r="A799" s="69">
        <v>1</v>
      </c>
      <c r="B799" s="157" t="s">
        <v>57</v>
      </c>
      <c r="C799" s="158"/>
      <c r="D799" s="29"/>
      <c r="E799" s="29"/>
      <c r="F799" s="81">
        <f t="shared" si="405"/>
        <v>0</v>
      </c>
      <c r="G799" s="30"/>
      <c r="H799" s="127"/>
      <c r="I799" s="30"/>
      <c r="J799" s="30"/>
      <c r="K799" s="30"/>
      <c r="L799" s="30"/>
      <c r="M799" s="30"/>
      <c r="N799" s="30"/>
      <c r="O799" s="30"/>
      <c r="P799" s="30"/>
      <c r="Q799" s="30"/>
      <c r="R799" s="30"/>
      <c r="S799" s="30"/>
      <c r="T799" s="29"/>
      <c r="U799" s="29"/>
      <c r="V799" s="29"/>
      <c r="W799" s="54"/>
      <c r="X799" s="29"/>
      <c r="Z799" s="30" t="e">
        <f>+Z800+#REF!+#REF!+#REF!</f>
        <v>#REF!</v>
      </c>
      <c r="AA799" s="71" t="e">
        <f>+AA800+#REF!+#REF!+#REF!</f>
        <v>#REF!</v>
      </c>
      <c r="AB799" s="72"/>
    </row>
    <row r="800" spans="1:38" ht="24.95" customHeight="1">
      <c r="A800" s="69"/>
      <c r="B800" s="69" t="s">
        <v>58</v>
      </c>
      <c r="C800" s="73" t="s">
        <v>48</v>
      </c>
      <c r="D800" s="74"/>
      <c r="E800" s="74"/>
      <c r="F800" s="81">
        <f t="shared" si="405"/>
        <v>0</v>
      </c>
      <c r="G800" s="75"/>
      <c r="H800" s="76"/>
      <c r="I800" s="75"/>
      <c r="J800" s="75"/>
      <c r="K800" s="75"/>
      <c r="L800" s="75"/>
      <c r="M800" s="75"/>
      <c r="N800" s="75"/>
      <c r="O800" s="75"/>
      <c r="P800" s="75"/>
      <c r="Q800" s="75"/>
      <c r="R800" s="75"/>
      <c r="S800" s="75"/>
      <c r="T800" s="74"/>
      <c r="U800" s="74"/>
      <c r="V800" s="74"/>
      <c r="W800" s="77"/>
      <c r="X800" s="74"/>
      <c r="Z800" s="75">
        <f>SUM(Z801:Z807)</f>
        <v>0</v>
      </c>
      <c r="AA800" s="78">
        <f>SUM(AA801:AA807)</f>
        <v>0</v>
      </c>
      <c r="AB800" s="57"/>
    </row>
    <row r="801" spans="1:28" ht="24.95" customHeight="1">
      <c r="A801" s="79"/>
      <c r="B801" s="79">
        <f>IF(C801="","",COUNTA($C$801:$C801))</f>
        <v>1</v>
      </c>
      <c r="C801" s="97" t="s">
        <v>614</v>
      </c>
      <c r="D801" s="81">
        <f t="shared" ref="D801:D807" si="414">IF(C801&lt;&gt;"", 1, "")</f>
        <v>1</v>
      </c>
      <c r="E801" s="81"/>
      <c r="F801" s="81">
        <f t="shared" si="405"/>
        <v>1</v>
      </c>
      <c r="G801" s="118">
        <v>1619.06</v>
      </c>
      <c r="H801" s="119">
        <v>4.5650000000000004</v>
      </c>
      <c r="I801" s="118">
        <v>68</v>
      </c>
      <c r="J801" s="55">
        <f>IF(AND(0&lt;$G801, G801&lt;=500),1,0)</f>
        <v>0</v>
      </c>
      <c r="K801" s="55">
        <f>IF(AND($G801&gt;=500,$G801&lt;1000),1,0)</f>
        <v>0</v>
      </c>
      <c r="L801" s="55">
        <f>IF(AND($G801&gt;=1000,$G801&lt;1500),1,0)</f>
        <v>0</v>
      </c>
      <c r="M801" s="55">
        <f>IF(AND($G801&gt;=1500,$G801&lt;2000),1,0)</f>
        <v>1</v>
      </c>
      <c r="N801" s="55">
        <f>IF(AND($G801&gt;=2000,$G801&lt;3000),1,0)</f>
        <v>0</v>
      </c>
      <c r="O801" s="55">
        <f>IF($G801&gt;=3000,1,0)</f>
        <v>0</v>
      </c>
      <c r="P801" s="55"/>
      <c r="Q801" s="55">
        <f t="shared" ref="Q801:Q807" si="415">+D801</f>
        <v>1</v>
      </c>
      <c r="R801" s="55"/>
      <c r="S801" s="55"/>
      <c r="T801" s="85"/>
      <c r="U801" s="85"/>
      <c r="V801" s="38"/>
      <c r="W801" s="29"/>
      <c r="X801" s="90" t="s">
        <v>59</v>
      </c>
      <c r="Z801" s="55"/>
      <c r="AA801" s="56"/>
      <c r="AB801" s="57"/>
    </row>
    <row r="802" spans="1:28" ht="24.95" customHeight="1">
      <c r="A802" s="79"/>
      <c r="B802" s="79">
        <f>IF(C802="","",COUNTA($C$801:$C802))</f>
        <v>2</v>
      </c>
      <c r="C802" s="97" t="s">
        <v>615</v>
      </c>
      <c r="D802" s="81">
        <f t="shared" si="414"/>
        <v>1</v>
      </c>
      <c r="E802" s="81"/>
      <c r="F802" s="81">
        <f t="shared" si="405"/>
        <v>1</v>
      </c>
      <c r="G802" s="118">
        <v>4972.8599999999997</v>
      </c>
      <c r="H802" s="119">
        <v>8.6159999999999997</v>
      </c>
      <c r="I802" s="118">
        <v>174</v>
      </c>
      <c r="J802" s="55">
        <f t="shared" ref="J802:J807" si="416">IF(AND(0&lt;$G802, G802&lt;=500),1,0)</f>
        <v>0</v>
      </c>
      <c r="K802" s="55">
        <f t="shared" ref="K802:K807" si="417">IF(AND($G802&gt;=500,$G802&lt;1000),1,0)</f>
        <v>0</v>
      </c>
      <c r="L802" s="55">
        <f t="shared" ref="L802:L807" si="418">IF(AND($G802&gt;=1000,$G802&lt;1500),1,0)</f>
        <v>0</v>
      </c>
      <c r="M802" s="55">
        <f t="shared" ref="M802:M807" si="419">IF(AND($G802&gt;=1500,$G802&lt;2000),1,0)</f>
        <v>0</v>
      </c>
      <c r="N802" s="55">
        <f t="shared" ref="N802:N807" si="420">IF(AND($G802&gt;=2000,$G802&lt;3000),1,0)</f>
        <v>0</v>
      </c>
      <c r="O802" s="55">
        <f t="shared" ref="O802:O807" si="421">IF($G802&gt;=3000,1,0)</f>
        <v>1</v>
      </c>
      <c r="P802" s="55"/>
      <c r="Q802" s="55">
        <f t="shared" si="415"/>
        <v>1</v>
      </c>
      <c r="R802" s="52"/>
      <c r="S802" s="52"/>
      <c r="T802" s="53"/>
      <c r="U802" s="53"/>
      <c r="V802" s="38"/>
      <c r="W802" s="29"/>
      <c r="X802" s="23"/>
      <c r="Z802" s="55"/>
      <c r="AA802" s="56"/>
      <c r="AB802" s="57"/>
    </row>
    <row r="803" spans="1:28" ht="24.95" customHeight="1">
      <c r="A803" s="79"/>
      <c r="B803" s="79">
        <f>IF(C803="","",COUNTA($C$801:$C803))</f>
        <v>3</v>
      </c>
      <c r="C803" s="97" t="s">
        <v>616</v>
      </c>
      <c r="D803" s="81">
        <f t="shared" si="414"/>
        <v>1</v>
      </c>
      <c r="E803" s="81"/>
      <c r="F803" s="81">
        <f t="shared" si="405"/>
        <v>1</v>
      </c>
      <c r="G803" s="118">
        <v>2623.82</v>
      </c>
      <c r="H803" s="119">
        <v>6.4050000000000002</v>
      </c>
      <c r="I803" s="118">
        <v>96</v>
      </c>
      <c r="J803" s="55">
        <f t="shared" si="416"/>
        <v>0</v>
      </c>
      <c r="K803" s="55">
        <f t="shared" si="417"/>
        <v>0</v>
      </c>
      <c r="L803" s="55">
        <f t="shared" si="418"/>
        <v>0</v>
      </c>
      <c r="M803" s="55">
        <f t="shared" si="419"/>
        <v>0</v>
      </c>
      <c r="N803" s="55">
        <f t="shared" si="420"/>
        <v>1</v>
      </c>
      <c r="O803" s="55">
        <f t="shared" si="421"/>
        <v>0</v>
      </c>
      <c r="P803" s="55"/>
      <c r="Q803" s="55">
        <f t="shared" si="415"/>
        <v>1</v>
      </c>
      <c r="R803" s="52"/>
      <c r="S803" s="52"/>
      <c r="T803" s="53"/>
      <c r="U803" s="53"/>
      <c r="V803" s="38"/>
      <c r="W803" s="29"/>
      <c r="X803" s="23"/>
      <c r="Z803" s="55"/>
      <c r="AA803" s="56"/>
      <c r="AB803" s="57"/>
    </row>
    <row r="804" spans="1:28" ht="24.95" customHeight="1">
      <c r="A804" s="79"/>
      <c r="B804" s="79">
        <f>IF(C804="","",COUNTA($C$801:$C804))</f>
        <v>4</v>
      </c>
      <c r="C804" s="97" t="s">
        <v>617</v>
      </c>
      <c r="D804" s="81">
        <f t="shared" si="414"/>
        <v>1</v>
      </c>
      <c r="E804" s="81"/>
      <c r="F804" s="81">
        <f t="shared" si="405"/>
        <v>1</v>
      </c>
      <c r="G804" s="118">
        <v>1844.77</v>
      </c>
      <c r="H804" s="119">
        <v>4.3899999999999997</v>
      </c>
      <c r="I804" s="118">
        <v>76</v>
      </c>
      <c r="J804" s="55">
        <f t="shared" si="416"/>
        <v>0</v>
      </c>
      <c r="K804" s="55">
        <f t="shared" si="417"/>
        <v>0</v>
      </c>
      <c r="L804" s="55">
        <f t="shared" si="418"/>
        <v>0</v>
      </c>
      <c r="M804" s="55">
        <f t="shared" si="419"/>
        <v>1</v>
      </c>
      <c r="N804" s="55">
        <f t="shared" si="420"/>
        <v>0</v>
      </c>
      <c r="O804" s="55">
        <f t="shared" si="421"/>
        <v>0</v>
      </c>
      <c r="P804" s="55"/>
      <c r="Q804" s="55">
        <f t="shared" si="415"/>
        <v>1</v>
      </c>
      <c r="R804" s="52"/>
      <c r="S804" s="52"/>
      <c r="T804" s="53"/>
      <c r="U804" s="53"/>
      <c r="V804" s="38"/>
      <c r="W804" s="29"/>
      <c r="X804" s="23"/>
      <c r="Z804" s="55"/>
      <c r="AA804" s="56"/>
      <c r="AB804" s="57"/>
    </row>
    <row r="805" spans="1:28" ht="24.95" customHeight="1">
      <c r="A805" s="79"/>
      <c r="B805" s="79">
        <f>IF(C805="","",COUNTA($C$801:$C805))</f>
        <v>5</v>
      </c>
      <c r="C805" s="97" t="s">
        <v>618</v>
      </c>
      <c r="D805" s="81">
        <f t="shared" si="414"/>
        <v>1</v>
      </c>
      <c r="E805" s="81"/>
      <c r="F805" s="81">
        <f t="shared" si="405"/>
        <v>1</v>
      </c>
      <c r="G805" s="118">
        <v>3046.66</v>
      </c>
      <c r="H805" s="119">
        <v>6.5949999999999998</v>
      </c>
      <c r="I805" s="118">
        <v>112</v>
      </c>
      <c r="J805" s="55">
        <f t="shared" si="416"/>
        <v>0</v>
      </c>
      <c r="K805" s="55">
        <f t="shared" si="417"/>
        <v>0</v>
      </c>
      <c r="L805" s="55">
        <f t="shared" si="418"/>
        <v>0</v>
      </c>
      <c r="M805" s="55">
        <f t="shared" si="419"/>
        <v>0</v>
      </c>
      <c r="N805" s="55">
        <f t="shared" si="420"/>
        <v>0</v>
      </c>
      <c r="O805" s="55">
        <f t="shared" si="421"/>
        <v>1</v>
      </c>
      <c r="P805" s="55"/>
      <c r="Q805" s="55">
        <f t="shared" si="415"/>
        <v>1</v>
      </c>
      <c r="R805" s="52"/>
      <c r="S805" s="52"/>
      <c r="T805" s="53"/>
      <c r="U805" s="53"/>
      <c r="V805" s="38"/>
      <c r="W805" s="29"/>
      <c r="X805" s="23"/>
      <c r="Z805" s="55"/>
      <c r="AA805" s="56"/>
      <c r="AB805" s="57"/>
    </row>
    <row r="806" spans="1:28" ht="24.95" customHeight="1">
      <c r="A806" s="79"/>
      <c r="B806" s="79">
        <f>IF(C806="","",COUNTA($C$801:$C806))</f>
        <v>6</v>
      </c>
      <c r="C806" s="97" t="s">
        <v>619</v>
      </c>
      <c r="D806" s="81">
        <f t="shared" si="414"/>
        <v>1</v>
      </c>
      <c r="E806" s="81"/>
      <c r="F806" s="81">
        <f t="shared" si="405"/>
        <v>1</v>
      </c>
      <c r="G806" s="118">
        <v>1668.76</v>
      </c>
      <c r="H806" s="119">
        <v>3.73</v>
      </c>
      <c r="I806" s="118">
        <v>64</v>
      </c>
      <c r="J806" s="55">
        <f t="shared" si="416"/>
        <v>0</v>
      </c>
      <c r="K806" s="55">
        <f t="shared" si="417"/>
        <v>0</v>
      </c>
      <c r="L806" s="55">
        <f t="shared" si="418"/>
        <v>0</v>
      </c>
      <c r="M806" s="55">
        <f t="shared" si="419"/>
        <v>1</v>
      </c>
      <c r="N806" s="55">
        <f t="shared" si="420"/>
        <v>0</v>
      </c>
      <c r="O806" s="55">
        <f t="shared" si="421"/>
        <v>0</v>
      </c>
      <c r="P806" s="55"/>
      <c r="Q806" s="55">
        <f t="shared" si="415"/>
        <v>1</v>
      </c>
      <c r="R806" s="52"/>
      <c r="S806" s="52"/>
      <c r="T806" s="53"/>
      <c r="U806" s="53"/>
      <c r="V806" s="38"/>
      <c r="W806" s="29"/>
      <c r="X806" s="23"/>
      <c r="Z806" s="55"/>
      <c r="AA806" s="56"/>
      <c r="AB806" s="57"/>
    </row>
    <row r="807" spans="1:28" ht="24.95" customHeight="1">
      <c r="A807" s="79"/>
      <c r="B807" s="79">
        <f>IF(C807="","",COUNTA($C$764:$C807))</f>
        <v>32</v>
      </c>
      <c r="C807" s="97" t="s">
        <v>620</v>
      </c>
      <c r="D807" s="81">
        <f t="shared" si="414"/>
        <v>1</v>
      </c>
      <c r="E807" s="81"/>
      <c r="F807" s="81">
        <f t="shared" si="405"/>
        <v>1</v>
      </c>
      <c r="G807" s="118">
        <v>1512.38</v>
      </c>
      <c r="H807" s="119">
        <v>4.5149999999999997</v>
      </c>
      <c r="I807" s="118">
        <v>60</v>
      </c>
      <c r="J807" s="55">
        <f t="shared" si="416"/>
        <v>0</v>
      </c>
      <c r="K807" s="55">
        <f t="shared" si="417"/>
        <v>0</v>
      </c>
      <c r="L807" s="55">
        <f t="shared" si="418"/>
        <v>0</v>
      </c>
      <c r="M807" s="55">
        <f t="shared" si="419"/>
        <v>1</v>
      </c>
      <c r="N807" s="55">
        <f t="shared" si="420"/>
        <v>0</v>
      </c>
      <c r="O807" s="55">
        <f t="shared" si="421"/>
        <v>0</v>
      </c>
      <c r="P807" s="55"/>
      <c r="Q807" s="55">
        <f t="shared" si="415"/>
        <v>1</v>
      </c>
      <c r="R807" s="52"/>
      <c r="S807" s="52"/>
      <c r="T807" s="53"/>
      <c r="U807" s="53"/>
      <c r="V807" s="38"/>
      <c r="W807" s="29"/>
      <c r="X807" s="23"/>
      <c r="Z807" s="55"/>
      <c r="AA807" s="56"/>
      <c r="AB807" s="57"/>
    </row>
    <row r="808" spans="1:28" s="70" customFormat="1" ht="24.95" customHeight="1">
      <c r="A808" s="69">
        <v>2</v>
      </c>
      <c r="B808" s="157" t="s">
        <v>62</v>
      </c>
      <c r="C808" s="158"/>
      <c r="D808" s="29">
        <f>+D809</f>
        <v>0</v>
      </c>
      <c r="E808" s="29">
        <f t="shared" ref="E808:Q808" si="422">+E809</f>
        <v>0</v>
      </c>
      <c r="F808" s="81">
        <f t="shared" si="405"/>
        <v>0</v>
      </c>
      <c r="G808" s="30">
        <f t="shared" si="422"/>
        <v>0</v>
      </c>
      <c r="H808" s="127">
        <f t="shared" si="422"/>
        <v>0</v>
      </c>
      <c r="I808" s="30">
        <f t="shared" si="422"/>
        <v>0</v>
      </c>
      <c r="J808" s="30">
        <f t="shared" si="422"/>
        <v>0</v>
      </c>
      <c r="K808" s="30">
        <f t="shared" si="422"/>
        <v>0</v>
      </c>
      <c r="L808" s="30">
        <f t="shared" si="422"/>
        <v>0</v>
      </c>
      <c r="M808" s="30">
        <f t="shared" si="422"/>
        <v>0</v>
      </c>
      <c r="N808" s="30">
        <f t="shared" si="422"/>
        <v>0</v>
      </c>
      <c r="O808" s="30">
        <f t="shared" si="422"/>
        <v>0</v>
      </c>
      <c r="P808" s="30">
        <f t="shared" si="422"/>
        <v>0</v>
      </c>
      <c r="Q808" s="30">
        <f t="shared" si="422"/>
        <v>0</v>
      </c>
      <c r="R808" s="30"/>
      <c r="S808" s="30"/>
      <c r="T808" s="29"/>
      <c r="U808" s="29"/>
      <c r="V808" s="29"/>
      <c r="W808" s="54"/>
      <c r="X808" s="29"/>
      <c r="Z808" s="30" t="e">
        <f>+Z809+#REF!+#REF!+#REF!</f>
        <v>#REF!</v>
      </c>
      <c r="AA808" s="71" t="e">
        <f>+AA809+#REF!+#REF!+#REF!</f>
        <v>#REF!</v>
      </c>
      <c r="AB808" s="72"/>
    </row>
    <row r="809" spans="1:28" ht="24.95" customHeight="1">
      <c r="A809" s="79"/>
      <c r="B809" s="69" t="s">
        <v>63</v>
      </c>
      <c r="C809" s="73" t="s">
        <v>48</v>
      </c>
      <c r="D809" s="74">
        <f>SUM(D810:D814)</f>
        <v>0</v>
      </c>
      <c r="E809" s="74">
        <f>SUM(E810:E814)</f>
        <v>0</v>
      </c>
      <c r="F809" s="81">
        <f t="shared" si="405"/>
        <v>0</v>
      </c>
      <c r="G809" s="75">
        <f t="shared" ref="G809:Q809" si="423">SUM(G810:G814)</f>
        <v>0</v>
      </c>
      <c r="H809" s="76">
        <f t="shared" si="423"/>
        <v>0</v>
      </c>
      <c r="I809" s="75">
        <f t="shared" si="423"/>
        <v>0</v>
      </c>
      <c r="J809" s="75">
        <f t="shared" si="423"/>
        <v>0</v>
      </c>
      <c r="K809" s="75">
        <f t="shared" si="423"/>
        <v>0</v>
      </c>
      <c r="L809" s="75">
        <f t="shared" si="423"/>
        <v>0</v>
      </c>
      <c r="M809" s="75">
        <f t="shared" si="423"/>
        <v>0</v>
      </c>
      <c r="N809" s="75">
        <f t="shared" si="423"/>
        <v>0</v>
      </c>
      <c r="O809" s="75">
        <f t="shared" si="423"/>
        <v>0</v>
      </c>
      <c r="P809" s="75">
        <f t="shared" si="423"/>
        <v>0</v>
      </c>
      <c r="Q809" s="75">
        <f t="shared" si="423"/>
        <v>0</v>
      </c>
      <c r="R809" s="55"/>
      <c r="S809" s="55"/>
      <c r="T809" s="85"/>
      <c r="U809" s="85"/>
      <c r="V809" s="38"/>
      <c r="W809" s="29"/>
      <c r="X809" s="90" t="s">
        <v>59</v>
      </c>
      <c r="Z809" s="55"/>
      <c r="AA809" s="56"/>
      <c r="AB809" s="57"/>
    </row>
    <row r="810" spans="1:28" ht="24.95" customHeight="1">
      <c r="A810" s="79"/>
      <c r="B810" s="79">
        <f>IF(C810="","",COUNTA($C$810:$C810))</f>
        <v>1</v>
      </c>
      <c r="C810" s="97" t="s">
        <v>621</v>
      </c>
      <c r="D810" s="81"/>
      <c r="E810" s="81"/>
      <c r="F810" s="81">
        <f t="shared" si="405"/>
        <v>0</v>
      </c>
      <c r="G810" s="118"/>
      <c r="H810" s="119"/>
      <c r="I810" s="118"/>
      <c r="J810" s="55"/>
      <c r="K810" s="55"/>
      <c r="L810" s="55"/>
      <c r="M810" s="55"/>
      <c r="N810" s="55"/>
      <c r="O810" s="55"/>
      <c r="P810" s="55"/>
      <c r="Q810" s="55">
        <f t="shared" ref="Q810:Q814" si="424">+E810</f>
        <v>0</v>
      </c>
      <c r="R810" s="55"/>
      <c r="S810" s="55"/>
      <c r="T810" s="85"/>
      <c r="U810" s="85"/>
      <c r="V810" s="38"/>
      <c r="W810" s="54"/>
      <c r="X810" s="90"/>
      <c r="Z810" s="55"/>
      <c r="AA810" s="56"/>
      <c r="AB810" s="57"/>
    </row>
    <row r="811" spans="1:28" ht="24.95" customHeight="1">
      <c r="A811" s="79"/>
      <c r="B811" s="79">
        <f>IF(C811="","",COUNTA($C$810:$C811))</f>
        <v>2</v>
      </c>
      <c r="C811" s="97" t="s">
        <v>622</v>
      </c>
      <c r="D811" s="81"/>
      <c r="E811" s="81"/>
      <c r="F811" s="81">
        <f t="shared" si="405"/>
        <v>0</v>
      </c>
      <c r="G811" s="118"/>
      <c r="H811" s="119"/>
      <c r="I811" s="118"/>
      <c r="J811" s="55"/>
      <c r="K811" s="55"/>
      <c r="L811" s="55"/>
      <c r="M811" s="55"/>
      <c r="N811" s="55"/>
      <c r="O811" s="55"/>
      <c r="P811" s="55"/>
      <c r="Q811" s="55">
        <f t="shared" si="424"/>
        <v>0</v>
      </c>
      <c r="R811" s="55"/>
      <c r="S811" s="55"/>
      <c r="T811" s="85"/>
      <c r="U811" s="85"/>
      <c r="V811" s="38"/>
      <c r="W811" s="54"/>
      <c r="X811" s="90"/>
      <c r="Z811" s="55"/>
      <c r="AA811" s="56"/>
      <c r="AB811" s="57"/>
    </row>
    <row r="812" spans="1:28" ht="24.95" customHeight="1">
      <c r="A812" s="79"/>
      <c r="B812" s="79">
        <f>IF(C812="","",COUNTA($C$810:$C812))</f>
        <v>3</v>
      </c>
      <c r="C812" s="97" t="s">
        <v>623</v>
      </c>
      <c r="D812" s="81"/>
      <c r="E812" s="81"/>
      <c r="F812" s="81">
        <f t="shared" si="405"/>
        <v>0</v>
      </c>
      <c r="G812" s="118"/>
      <c r="H812" s="119"/>
      <c r="I812" s="118"/>
      <c r="J812" s="55"/>
      <c r="K812" s="55"/>
      <c r="L812" s="55"/>
      <c r="M812" s="55"/>
      <c r="N812" s="55"/>
      <c r="O812" s="55"/>
      <c r="P812" s="55"/>
      <c r="Q812" s="55">
        <f t="shared" si="424"/>
        <v>0</v>
      </c>
      <c r="R812" s="55"/>
      <c r="S812" s="55"/>
      <c r="T812" s="85"/>
      <c r="U812" s="85"/>
      <c r="V812" s="38"/>
      <c r="W812" s="54"/>
      <c r="X812" s="90"/>
      <c r="Z812" s="55"/>
      <c r="AA812" s="56"/>
      <c r="AB812" s="57"/>
    </row>
    <row r="813" spans="1:28" ht="24.95" customHeight="1">
      <c r="A813" s="79"/>
      <c r="B813" s="79">
        <f>IF(C813="","",COUNTA($C$810:$C813))</f>
        <v>4</v>
      </c>
      <c r="C813" s="97" t="s">
        <v>624</v>
      </c>
      <c r="D813" s="81"/>
      <c r="E813" s="81"/>
      <c r="F813" s="81">
        <f t="shared" si="405"/>
        <v>0</v>
      </c>
      <c r="G813" s="118"/>
      <c r="H813" s="119"/>
      <c r="I813" s="118"/>
      <c r="J813" s="55"/>
      <c r="K813" s="55"/>
      <c r="L813" s="55"/>
      <c r="M813" s="55"/>
      <c r="N813" s="55"/>
      <c r="O813" s="55"/>
      <c r="P813" s="55"/>
      <c r="Q813" s="55">
        <f t="shared" si="424"/>
        <v>0</v>
      </c>
      <c r="R813" s="55"/>
      <c r="S813" s="55"/>
      <c r="T813" s="85"/>
      <c r="U813" s="85"/>
      <c r="V813" s="38"/>
      <c r="W813" s="54"/>
      <c r="X813" s="90"/>
      <c r="Z813" s="55"/>
      <c r="AA813" s="56"/>
      <c r="AB813" s="57"/>
    </row>
    <row r="814" spans="1:28" ht="24.95" customHeight="1">
      <c r="A814" s="79"/>
      <c r="B814" s="79">
        <f>IF(C814="","",COUNTA($C$810:$C814))</f>
        <v>5</v>
      </c>
      <c r="C814" s="97" t="s">
        <v>625</v>
      </c>
      <c r="D814" s="81"/>
      <c r="E814" s="81"/>
      <c r="F814" s="81">
        <f t="shared" si="405"/>
        <v>0</v>
      </c>
      <c r="G814" s="118"/>
      <c r="H814" s="119"/>
      <c r="I814" s="118"/>
      <c r="J814" s="55"/>
      <c r="K814" s="55"/>
      <c r="L814" s="55"/>
      <c r="M814" s="55"/>
      <c r="N814" s="55"/>
      <c r="O814" s="55"/>
      <c r="P814" s="55"/>
      <c r="Q814" s="55">
        <f t="shared" si="424"/>
        <v>0</v>
      </c>
      <c r="R814" s="55"/>
      <c r="S814" s="55"/>
      <c r="T814" s="85"/>
      <c r="U814" s="85"/>
      <c r="V814" s="38"/>
      <c r="W814" s="54"/>
      <c r="X814" s="90"/>
      <c r="Z814" s="55"/>
      <c r="AA814" s="56"/>
      <c r="AB814" s="57"/>
    </row>
    <row r="815" spans="1:28" s="70" customFormat="1" ht="24.95" customHeight="1">
      <c r="A815" s="69">
        <v>1</v>
      </c>
      <c r="B815" s="157" t="s">
        <v>57</v>
      </c>
      <c r="C815" s="158"/>
      <c r="D815" s="29">
        <f>+D816</f>
        <v>0</v>
      </c>
      <c r="E815" s="29">
        <f t="shared" ref="E815:Q815" si="425">+E816</f>
        <v>0</v>
      </c>
      <c r="F815" s="81">
        <f t="shared" si="405"/>
        <v>0</v>
      </c>
      <c r="G815" s="29">
        <f t="shared" si="425"/>
        <v>0</v>
      </c>
      <c r="H815" s="29">
        <f t="shared" si="425"/>
        <v>0</v>
      </c>
      <c r="I815" s="29">
        <f t="shared" si="425"/>
        <v>0</v>
      </c>
      <c r="J815" s="29">
        <f t="shared" si="425"/>
        <v>0</v>
      </c>
      <c r="K815" s="29">
        <f t="shared" si="425"/>
        <v>0</v>
      </c>
      <c r="L815" s="29">
        <f t="shared" si="425"/>
        <v>0</v>
      </c>
      <c r="M815" s="29">
        <f t="shared" si="425"/>
        <v>0</v>
      </c>
      <c r="N815" s="29">
        <f t="shared" si="425"/>
        <v>0</v>
      </c>
      <c r="O815" s="29">
        <f t="shared" si="425"/>
        <v>0</v>
      </c>
      <c r="P815" s="29">
        <f t="shared" si="425"/>
        <v>0</v>
      </c>
      <c r="Q815" s="29">
        <f t="shared" si="425"/>
        <v>0</v>
      </c>
      <c r="R815" s="30"/>
      <c r="S815" s="30"/>
      <c r="T815" s="29"/>
      <c r="U815" s="29"/>
      <c r="V815" s="29"/>
      <c r="W815" s="54"/>
      <c r="X815" s="29"/>
      <c r="Z815" s="30" t="e">
        <f>+Z816+#REF!+#REF!+#REF!</f>
        <v>#REF!</v>
      </c>
      <c r="AA815" s="71" t="e">
        <f>+AA816+#REF!+#REF!+#REF!</f>
        <v>#REF!</v>
      </c>
      <c r="AB815" s="72"/>
    </row>
    <row r="816" spans="1:28" ht="24.95" customHeight="1">
      <c r="A816" s="69"/>
      <c r="B816" s="69" t="s">
        <v>58</v>
      </c>
      <c r="C816" s="73" t="s">
        <v>48</v>
      </c>
      <c r="D816" s="74">
        <f t="shared" ref="D816:Q816" si="426">SUM(D817:D818)</f>
        <v>0</v>
      </c>
      <c r="E816" s="74">
        <f t="shared" si="426"/>
        <v>0</v>
      </c>
      <c r="F816" s="81">
        <f t="shared" si="405"/>
        <v>0</v>
      </c>
      <c r="G816" s="74">
        <f t="shared" si="426"/>
        <v>0</v>
      </c>
      <c r="H816" s="74">
        <f t="shared" si="426"/>
        <v>0</v>
      </c>
      <c r="I816" s="74">
        <f t="shared" si="426"/>
        <v>0</v>
      </c>
      <c r="J816" s="74">
        <f t="shared" si="426"/>
        <v>0</v>
      </c>
      <c r="K816" s="74">
        <f t="shared" si="426"/>
        <v>0</v>
      </c>
      <c r="L816" s="74">
        <f t="shared" si="426"/>
        <v>0</v>
      </c>
      <c r="M816" s="74">
        <f t="shared" si="426"/>
        <v>0</v>
      </c>
      <c r="N816" s="74">
        <f t="shared" si="426"/>
        <v>0</v>
      </c>
      <c r="O816" s="74">
        <f t="shared" si="426"/>
        <v>0</v>
      </c>
      <c r="P816" s="74">
        <f t="shared" si="426"/>
        <v>0</v>
      </c>
      <c r="Q816" s="74">
        <f t="shared" si="426"/>
        <v>0</v>
      </c>
      <c r="R816" s="75"/>
      <c r="S816" s="75"/>
      <c r="T816" s="74"/>
      <c r="U816" s="74"/>
      <c r="V816" s="74"/>
      <c r="W816" s="77"/>
      <c r="X816" s="74"/>
      <c r="Z816" s="75">
        <f>SUM(Z817:Z818)</f>
        <v>0</v>
      </c>
      <c r="AA816" s="78">
        <f>SUM(AA817:AA818)</f>
        <v>0</v>
      </c>
      <c r="AB816" s="57"/>
    </row>
    <row r="817" spans="1:38" ht="24.95" hidden="1" customHeight="1">
      <c r="A817" s="79"/>
      <c r="B817" s="79"/>
      <c r="C817" s="80"/>
      <c r="D817" s="81"/>
      <c r="E817" s="81"/>
      <c r="F817" s="81"/>
      <c r="G817" s="82"/>
      <c r="H817" s="83"/>
      <c r="I817" s="82"/>
      <c r="J817" s="55"/>
      <c r="K817" s="55"/>
      <c r="L817" s="55"/>
      <c r="M817" s="55"/>
      <c r="N817" s="55"/>
      <c r="O817" s="55"/>
      <c r="P817" s="55"/>
      <c r="Q817" s="55"/>
      <c r="R817" s="55"/>
      <c r="S817" s="55"/>
      <c r="T817" s="85"/>
      <c r="U817" s="85"/>
      <c r="V817" s="38"/>
      <c r="W817" s="29"/>
      <c r="X817" s="90"/>
      <c r="Z817" s="55"/>
      <c r="AA817" s="56"/>
      <c r="AB817" s="57"/>
    </row>
    <row r="818" spans="1:38" s="58" customFormat="1" ht="24.95" hidden="1" customHeight="1">
      <c r="A818" s="79"/>
      <c r="B818" s="79"/>
      <c r="C818" s="80"/>
      <c r="D818" s="81"/>
      <c r="E818" s="81"/>
      <c r="F818" s="81"/>
      <c r="G818" s="82"/>
      <c r="H818" s="83"/>
      <c r="I818" s="82"/>
      <c r="J818" s="55"/>
      <c r="K818" s="55"/>
      <c r="L818" s="55"/>
      <c r="M818" s="55"/>
      <c r="N818" s="55"/>
      <c r="O818" s="55"/>
      <c r="P818" s="55"/>
      <c r="Q818" s="55"/>
      <c r="R818" s="52"/>
      <c r="S818" s="52"/>
      <c r="T818" s="53"/>
      <c r="U818" s="53"/>
      <c r="V818" s="38"/>
      <c r="W818" s="29"/>
      <c r="X818" s="18"/>
      <c r="Y818" s="2"/>
      <c r="Z818" s="55"/>
      <c r="AA818" s="56"/>
      <c r="AB818" s="57"/>
      <c r="AC818" s="2"/>
      <c r="AD818" s="2"/>
      <c r="AE818" s="2"/>
      <c r="AF818" s="2"/>
      <c r="AG818" s="2"/>
      <c r="AH818" s="2"/>
      <c r="AI818" s="2"/>
      <c r="AJ818" s="2"/>
      <c r="AK818" s="2"/>
      <c r="AL818" s="2"/>
    </row>
    <row r="819" spans="1:38" s="70" customFormat="1" ht="24.95" customHeight="1">
      <c r="A819" s="69">
        <v>2</v>
      </c>
      <c r="B819" s="157" t="s">
        <v>62</v>
      </c>
      <c r="C819" s="158"/>
      <c r="D819" s="29">
        <f>+D820</f>
        <v>0</v>
      </c>
      <c r="E819" s="29">
        <f t="shared" ref="E819:Q819" si="427">+E820</f>
        <v>0</v>
      </c>
      <c r="F819" s="81">
        <f t="shared" si="405"/>
        <v>0</v>
      </c>
      <c r="G819" s="30">
        <f t="shared" si="427"/>
        <v>0</v>
      </c>
      <c r="H819" s="127">
        <f t="shared" si="427"/>
        <v>0</v>
      </c>
      <c r="I819" s="30">
        <f t="shared" si="427"/>
        <v>0</v>
      </c>
      <c r="J819" s="30">
        <f t="shared" si="427"/>
        <v>0</v>
      </c>
      <c r="K819" s="30">
        <f t="shared" si="427"/>
        <v>0</v>
      </c>
      <c r="L819" s="30">
        <f t="shared" si="427"/>
        <v>0</v>
      </c>
      <c r="M819" s="30">
        <f t="shared" si="427"/>
        <v>0</v>
      </c>
      <c r="N819" s="30">
        <f t="shared" si="427"/>
        <v>0</v>
      </c>
      <c r="O819" s="30">
        <f t="shared" si="427"/>
        <v>0</v>
      </c>
      <c r="P819" s="30">
        <f t="shared" si="427"/>
        <v>0</v>
      </c>
      <c r="Q819" s="30">
        <f t="shared" si="427"/>
        <v>0</v>
      </c>
      <c r="R819" s="30"/>
      <c r="S819" s="30"/>
      <c r="T819" s="29"/>
      <c r="U819" s="29"/>
      <c r="V819" s="29"/>
      <c r="W819" s="54"/>
      <c r="X819" s="29"/>
      <c r="Z819" s="30" t="e">
        <f>+Z820+#REF!+Z2496+#REF!</f>
        <v>#REF!</v>
      </c>
      <c r="AA819" s="71" t="e">
        <f>+AA820+#REF!+AA2496+#REF!</f>
        <v>#REF!</v>
      </c>
      <c r="AB819" s="72"/>
    </row>
    <row r="820" spans="1:38" ht="24.95" customHeight="1">
      <c r="A820" s="79"/>
      <c r="B820" s="69" t="s">
        <v>63</v>
      </c>
      <c r="C820" s="73" t="s">
        <v>40</v>
      </c>
      <c r="D820" s="74">
        <f t="shared" ref="D820:P820" si="428">SUM(D821:D822)</f>
        <v>0</v>
      </c>
      <c r="E820" s="74">
        <f t="shared" si="428"/>
        <v>0</v>
      </c>
      <c r="F820" s="81">
        <f t="shared" si="405"/>
        <v>0</v>
      </c>
      <c r="G820" s="75">
        <f t="shared" si="428"/>
        <v>0</v>
      </c>
      <c r="H820" s="76">
        <f t="shared" si="428"/>
        <v>0</v>
      </c>
      <c r="I820" s="75">
        <f t="shared" si="428"/>
        <v>0</v>
      </c>
      <c r="J820" s="75">
        <f t="shared" si="428"/>
        <v>0</v>
      </c>
      <c r="K820" s="75">
        <f t="shared" si="428"/>
        <v>0</v>
      </c>
      <c r="L820" s="75">
        <f t="shared" si="428"/>
        <v>0</v>
      </c>
      <c r="M820" s="75">
        <f t="shared" si="428"/>
        <v>0</v>
      </c>
      <c r="N820" s="75">
        <f t="shared" si="428"/>
        <v>0</v>
      </c>
      <c r="O820" s="75">
        <f t="shared" si="428"/>
        <v>0</v>
      </c>
      <c r="P820" s="75">
        <f t="shared" si="428"/>
        <v>0</v>
      </c>
      <c r="Q820" s="55">
        <f>+D820</f>
        <v>0</v>
      </c>
      <c r="R820" s="55"/>
      <c r="S820" s="55"/>
      <c r="T820" s="85"/>
      <c r="U820" s="85"/>
      <c r="V820" s="38"/>
      <c r="W820" s="29"/>
      <c r="X820" s="90" t="s">
        <v>59</v>
      </c>
      <c r="Z820" s="55"/>
      <c r="AA820" s="56"/>
      <c r="AB820" s="57"/>
    </row>
    <row r="821" spans="1:38" ht="24.95" hidden="1" customHeight="1">
      <c r="A821" s="79"/>
      <c r="B821" s="79"/>
      <c r="C821" s="97"/>
      <c r="D821" s="81"/>
      <c r="E821" s="81"/>
      <c r="F821" s="81"/>
      <c r="G821" s="82"/>
      <c r="H821" s="119"/>
      <c r="I821" s="118"/>
      <c r="J821" s="55"/>
      <c r="K821" s="55"/>
      <c r="L821" s="55"/>
      <c r="M821" s="55"/>
      <c r="N821" s="55"/>
      <c r="O821" s="55"/>
      <c r="P821" s="55"/>
      <c r="Q821" s="55"/>
      <c r="R821" s="55"/>
      <c r="S821" s="55"/>
      <c r="T821" s="85"/>
      <c r="U821" s="85"/>
      <c r="V821" s="38"/>
      <c r="W821" s="54"/>
      <c r="X821" s="90"/>
      <c r="Z821" s="55"/>
      <c r="AA821" s="56"/>
      <c r="AB821" s="57"/>
    </row>
    <row r="822" spans="1:38" ht="24.95" hidden="1" customHeight="1">
      <c r="A822" s="79"/>
      <c r="B822" s="69"/>
      <c r="C822" s="73"/>
      <c r="D822" s="81"/>
      <c r="E822" s="81"/>
      <c r="F822" s="81"/>
      <c r="G822" s="82"/>
      <c r="H822" s="83"/>
      <c r="I822" s="82"/>
      <c r="J822" s="55"/>
      <c r="K822" s="55"/>
      <c r="L822" s="55"/>
      <c r="M822" s="55"/>
      <c r="N822" s="55"/>
      <c r="O822" s="55"/>
      <c r="P822" s="55"/>
      <c r="Q822" s="55"/>
      <c r="R822" s="55"/>
      <c r="S822" s="55"/>
      <c r="T822" s="85"/>
      <c r="U822" s="85"/>
      <c r="V822" s="38"/>
      <c r="W822" s="54"/>
      <c r="X822" s="90"/>
      <c r="Z822" s="55"/>
      <c r="AA822" s="56"/>
      <c r="AB822" s="57"/>
    </row>
    <row r="823" spans="1:38" s="63" customFormat="1" ht="30" customHeight="1">
      <c r="A823" s="59" t="s">
        <v>79</v>
      </c>
      <c r="B823" s="162" t="s">
        <v>626</v>
      </c>
      <c r="C823" s="163"/>
      <c r="D823" s="49"/>
      <c r="E823" s="49"/>
      <c r="F823" s="81">
        <f t="shared" si="405"/>
        <v>0</v>
      </c>
      <c r="G823" s="60"/>
      <c r="H823" s="61"/>
      <c r="I823" s="60"/>
      <c r="J823" s="60"/>
      <c r="K823" s="60"/>
      <c r="L823" s="60"/>
      <c r="M823" s="60"/>
      <c r="N823" s="60"/>
      <c r="O823" s="60"/>
      <c r="P823" s="60"/>
      <c r="Q823" s="60"/>
      <c r="R823" s="60"/>
      <c r="S823" s="60"/>
      <c r="T823" s="49"/>
      <c r="U823" s="49"/>
      <c r="V823" s="49"/>
      <c r="W823" s="100"/>
      <c r="X823" s="101"/>
      <c r="Z823" s="60" t="e">
        <f>+Z825+Z849</f>
        <v>#REF!</v>
      </c>
      <c r="AA823" s="64" t="e">
        <f>+AA825+AA849</f>
        <v>#REF!</v>
      </c>
      <c r="AB823" s="65"/>
    </row>
    <row r="824" spans="1:38" s="67" customFormat="1" ht="39.950000000000003" customHeight="1">
      <c r="A824" s="33" t="s">
        <v>38</v>
      </c>
      <c r="B824" s="159" t="s">
        <v>50</v>
      </c>
      <c r="C824" s="160"/>
      <c r="D824" s="29"/>
      <c r="E824" s="29"/>
      <c r="F824" s="81">
        <f t="shared" si="405"/>
        <v>0</v>
      </c>
      <c r="G824" s="30"/>
      <c r="H824" s="127"/>
      <c r="I824" s="30"/>
      <c r="J824" s="30"/>
      <c r="K824" s="30"/>
      <c r="L824" s="30"/>
      <c r="M824" s="30"/>
      <c r="N824" s="30"/>
      <c r="O824" s="30"/>
      <c r="P824" s="30"/>
      <c r="Q824" s="30"/>
      <c r="R824" s="21"/>
      <c r="S824" s="21"/>
      <c r="T824" s="29"/>
      <c r="U824" s="29"/>
      <c r="V824" s="6"/>
      <c r="W824" s="27"/>
      <c r="X824" s="6"/>
      <c r="Z824" s="21"/>
      <c r="AA824" s="32"/>
      <c r="AB824" s="68"/>
    </row>
    <row r="825" spans="1:38" s="70" customFormat="1" ht="30" customHeight="1">
      <c r="A825" s="69">
        <v>1</v>
      </c>
      <c r="B825" s="157" t="s">
        <v>57</v>
      </c>
      <c r="C825" s="158"/>
      <c r="D825" s="29"/>
      <c r="E825" s="29"/>
      <c r="F825" s="81">
        <f t="shared" si="405"/>
        <v>0</v>
      </c>
      <c r="G825" s="30"/>
      <c r="H825" s="127"/>
      <c r="I825" s="30"/>
      <c r="J825" s="30"/>
      <c r="K825" s="30"/>
      <c r="L825" s="30"/>
      <c r="M825" s="30"/>
      <c r="N825" s="30"/>
      <c r="O825" s="30"/>
      <c r="P825" s="30"/>
      <c r="Q825" s="30"/>
      <c r="R825" s="30"/>
      <c r="S825" s="30"/>
      <c r="T825" s="29"/>
      <c r="U825" s="29"/>
      <c r="V825" s="29"/>
      <c r="W825" s="77"/>
      <c r="X825" s="74"/>
      <c r="Z825" s="30" t="e">
        <f>+Z826+Z834+#REF!+Z847</f>
        <v>#REF!</v>
      </c>
      <c r="AA825" s="71" t="e">
        <f>+AA826+AA834+#REF!+AA847</f>
        <v>#REF!</v>
      </c>
      <c r="AB825" s="72"/>
    </row>
    <row r="826" spans="1:38" ht="30" customHeight="1">
      <c r="A826" s="69"/>
      <c r="B826" s="69" t="s">
        <v>58</v>
      </c>
      <c r="C826" s="73" t="s">
        <v>40</v>
      </c>
      <c r="D826" s="74"/>
      <c r="E826" s="74"/>
      <c r="F826" s="81">
        <f t="shared" si="405"/>
        <v>0</v>
      </c>
      <c r="G826" s="75"/>
      <c r="H826" s="76"/>
      <c r="I826" s="75"/>
      <c r="J826" s="75"/>
      <c r="K826" s="75"/>
      <c r="L826" s="75"/>
      <c r="M826" s="75"/>
      <c r="N826" s="75"/>
      <c r="O826" s="75"/>
      <c r="P826" s="75"/>
      <c r="Q826" s="75"/>
      <c r="R826" s="75"/>
      <c r="S826" s="75"/>
      <c r="T826" s="74"/>
      <c r="U826" s="74"/>
      <c r="V826" s="74"/>
      <c r="W826" s="77"/>
      <c r="X826" s="74"/>
      <c r="Z826" s="75">
        <f>SUM(Z827:Z833)</f>
        <v>7</v>
      </c>
      <c r="AA826" s="78">
        <f>SUM(AA827:AA833)</f>
        <v>0</v>
      </c>
      <c r="AB826" s="57"/>
      <c r="AC826" s="120"/>
      <c r="AD826" s="121"/>
      <c r="AE826" s="120"/>
    </row>
    <row r="827" spans="1:38" ht="30" customHeight="1">
      <c r="A827" s="79"/>
      <c r="B827" s="79">
        <f>IF(C827="","",COUNTA($C$827:$C827))</f>
        <v>1</v>
      </c>
      <c r="C827" s="97" t="s">
        <v>627</v>
      </c>
      <c r="D827" s="81">
        <f t="shared" ref="D827:D833" si="429">IF(C827&lt;&gt;"", 1, "")</f>
        <v>1</v>
      </c>
      <c r="E827" s="81"/>
      <c r="F827" s="81">
        <f t="shared" si="405"/>
        <v>1</v>
      </c>
      <c r="G827" s="118">
        <v>1497.85</v>
      </c>
      <c r="H827" s="119">
        <v>10.32</v>
      </c>
      <c r="I827" s="118">
        <v>60</v>
      </c>
      <c r="J827" s="55">
        <f t="shared" ref="J827:J833" si="430">IF(AND(0&lt;$G827, G827&lt;=500),1,0)</f>
        <v>0</v>
      </c>
      <c r="K827" s="55">
        <f t="shared" ref="K827:K833" si="431">IF(AND($G827&gt;=500,$G827&lt;1000),1,0)</f>
        <v>0</v>
      </c>
      <c r="L827" s="55">
        <f t="shared" ref="L827:L833" si="432">IF(AND($G827&gt;=1000,$G827&lt;1500),1,0)</f>
        <v>1</v>
      </c>
      <c r="M827" s="55">
        <f t="shared" ref="M827:M833" si="433">IF(AND($G827&gt;=1500,$G827&lt;2000),1,0)</f>
        <v>0</v>
      </c>
      <c r="N827" s="55">
        <f t="shared" ref="N827:N833" si="434">IF(AND($G827&gt;=2000,$G827&lt;3000),1,0)</f>
        <v>0</v>
      </c>
      <c r="O827" s="55">
        <f t="shared" ref="O827:O833" si="435">IF($G827&gt;=3000,1,0)</f>
        <v>0</v>
      </c>
      <c r="P827" s="55">
        <f t="shared" ref="P827:P833" si="436">+D827</f>
        <v>1</v>
      </c>
      <c r="Q827" s="55">
        <v>0</v>
      </c>
      <c r="R827" s="55"/>
      <c r="S827" s="55"/>
      <c r="T827" s="85"/>
      <c r="U827" s="85"/>
      <c r="V827" s="38"/>
      <c r="W827" s="29"/>
      <c r="X827" s="90" t="s">
        <v>59</v>
      </c>
      <c r="Z827" s="55">
        <v>1</v>
      </c>
      <c r="AA827" s="56"/>
      <c r="AB827" s="57"/>
    </row>
    <row r="828" spans="1:38" ht="30" customHeight="1">
      <c r="A828" s="79"/>
      <c r="B828" s="79">
        <f>IF(C828="","",COUNTA($C$827:$C828))</f>
        <v>2</v>
      </c>
      <c r="C828" s="97" t="s">
        <v>628</v>
      </c>
      <c r="D828" s="81">
        <f t="shared" si="429"/>
        <v>1</v>
      </c>
      <c r="E828" s="81"/>
      <c r="F828" s="81">
        <f t="shared" si="405"/>
        <v>1</v>
      </c>
      <c r="G828" s="118">
        <v>1352.68</v>
      </c>
      <c r="H828" s="119">
        <v>9.2880000000000003</v>
      </c>
      <c r="I828" s="118">
        <v>54</v>
      </c>
      <c r="J828" s="55">
        <f t="shared" si="430"/>
        <v>0</v>
      </c>
      <c r="K828" s="55">
        <f t="shared" si="431"/>
        <v>0</v>
      </c>
      <c r="L828" s="55">
        <f t="shared" si="432"/>
        <v>1</v>
      </c>
      <c r="M828" s="55">
        <f t="shared" si="433"/>
        <v>0</v>
      </c>
      <c r="N828" s="55">
        <f t="shared" si="434"/>
        <v>0</v>
      </c>
      <c r="O828" s="55">
        <f t="shared" si="435"/>
        <v>0</v>
      </c>
      <c r="P828" s="55">
        <f t="shared" si="436"/>
        <v>1</v>
      </c>
      <c r="Q828" s="55">
        <v>0</v>
      </c>
      <c r="R828" s="55"/>
      <c r="S828" s="52"/>
      <c r="T828" s="53"/>
      <c r="U828" s="53"/>
      <c r="V828" s="38"/>
      <c r="W828" s="74"/>
      <c r="X828" s="87"/>
      <c r="Z828" s="55">
        <v>1</v>
      </c>
      <c r="AA828" s="56"/>
      <c r="AB828" s="57"/>
    </row>
    <row r="829" spans="1:38" ht="30" customHeight="1">
      <c r="A829" s="79"/>
      <c r="B829" s="79">
        <f>IF(C829="","",COUNTA($C$827:$C829))</f>
        <v>3</v>
      </c>
      <c r="C829" s="97" t="s">
        <v>89</v>
      </c>
      <c r="D829" s="81">
        <f t="shared" si="429"/>
        <v>1</v>
      </c>
      <c r="E829" s="81"/>
      <c r="F829" s="81">
        <f t="shared" ref="F829:F854" si="437">+E829+D829</f>
        <v>1</v>
      </c>
      <c r="G829" s="118">
        <v>1265</v>
      </c>
      <c r="H829" s="119">
        <v>6.88</v>
      </c>
      <c r="I829" s="118">
        <v>40</v>
      </c>
      <c r="J829" s="55">
        <f t="shared" si="430"/>
        <v>0</v>
      </c>
      <c r="K829" s="55">
        <f t="shared" si="431"/>
        <v>0</v>
      </c>
      <c r="L829" s="55">
        <f t="shared" si="432"/>
        <v>1</v>
      </c>
      <c r="M829" s="55">
        <f t="shared" si="433"/>
        <v>0</v>
      </c>
      <c r="N829" s="55">
        <f t="shared" si="434"/>
        <v>0</v>
      </c>
      <c r="O829" s="55">
        <f t="shared" si="435"/>
        <v>0</v>
      </c>
      <c r="P829" s="55">
        <f t="shared" si="436"/>
        <v>1</v>
      </c>
      <c r="Q829" s="55">
        <v>0</v>
      </c>
      <c r="R829" s="55"/>
      <c r="S829" s="52"/>
      <c r="T829" s="53"/>
      <c r="U829" s="53"/>
      <c r="V829" s="38"/>
      <c r="W829" s="74"/>
      <c r="X829" s="87"/>
      <c r="Z829" s="55">
        <v>1</v>
      </c>
      <c r="AA829" s="56"/>
      <c r="AB829" s="57"/>
    </row>
    <row r="830" spans="1:38" ht="30" customHeight="1">
      <c r="A830" s="79"/>
      <c r="B830" s="79">
        <f>IF(C830="","",COUNTA($C$827:$C830))</f>
        <v>4</v>
      </c>
      <c r="C830" s="97" t="s">
        <v>629</v>
      </c>
      <c r="D830" s="81">
        <f t="shared" si="429"/>
        <v>1</v>
      </c>
      <c r="E830" s="81"/>
      <c r="F830" s="81">
        <f t="shared" si="437"/>
        <v>1</v>
      </c>
      <c r="G830" s="118">
        <v>796.25</v>
      </c>
      <c r="H830" s="119">
        <v>4.3</v>
      </c>
      <c r="I830" s="118">
        <v>25</v>
      </c>
      <c r="J830" s="55">
        <f t="shared" si="430"/>
        <v>0</v>
      </c>
      <c r="K830" s="55">
        <f t="shared" si="431"/>
        <v>1</v>
      </c>
      <c r="L830" s="55">
        <f t="shared" si="432"/>
        <v>0</v>
      </c>
      <c r="M830" s="55">
        <f t="shared" si="433"/>
        <v>0</v>
      </c>
      <c r="N830" s="55">
        <f t="shared" si="434"/>
        <v>0</v>
      </c>
      <c r="O830" s="55">
        <f t="shared" si="435"/>
        <v>0</v>
      </c>
      <c r="P830" s="55">
        <f t="shared" si="436"/>
        <v>1</v>
      </c>
      <c r="Q830" s="55">
        <v>0</v>
      </c>
      <c r="R830" s="55"/>
      <c r="S830" s="52"/>
      <c r="T830" s="53"/>
      <c r="U830" s="53"/>
      <c r="V830" s="38"/>
      <c r="W830" s="74"/>
      <c r="X830" s="87"/>
      <c r="Z830" s="55">
        <v>1</v>
      </c>
      <c r="AA830" s="56"/>
      <c r="AB830" s="57"/>
    </row>
    <row r="831" spans="1:38" ht="30" customHeight="1">
      <c r="A831" s="79"/>
      <c r="B831" s="79">
        <f>IF(C831="","",COUNTA($C$827:$C831))</f>
        <v>5</v>
      </c>
      <c r="C831" s="97" t="s">
        <v>630</v>
      </c>
      <c r="D831" s="81">
        <f t="shared" si="429"/>
        <v>1</v>
      </c>
      <c r="E831" s="81"/>
      <c r="F831" s="81">
        <f t="shared" si="437"/>
        <v>1</v>
      </c>
      <c r="G831" s="118">
        <v>935.05</v>
      </c>
      <c r="H831" s="119">
        <v>2.4649999999999999</v>
      </c>
      <c r="I831" s="118">
        <v>29</v>
      </c>
      <c r="J831" s="55">
        <f t="shared" si="430"/>
        <v>0</v>
      </c>
      <c r="K831" s="55">
        <f t="shared" si="431"/>
        <v>1</v>
      </c>
      <c r="L831" s="55">
        <f t="shared" si="432"/>
        <v>0</v>
      </c>
      <c r="M831" s="55">
        <f t="shared" si="433"/>
        <v>0</v>
      </c>
      <c r="N831" s="55">
        <f t="shared" si="434"/>
        <v>0</v>
      </c>
      <c r="O831" s="55">
        <f t="shared" si="435"/>
        <v>0</v>
      </c>
      <c r="P831" s="55">
        <f t="shared" si="436"/>
        <v>1</v>
      </c>
      <c r="Q831" s="55">
        <v>0</v>
      </c>
      <c r="R831" s="55"/>
      <c r="S831" s="52"/>
      <c r="T831" s="53" t="s">
        <v>69</v>
      </c>
      <c r="U831" s="53"/>
      <c r="V831" s="38"/>
      <c r="W831" s="74"/>
      <c r="X831" s="87"/>
      <c r="Z831" s="55">
        <v>1</v>
      </c>
      <c r="AA831" s="56"/>
      <c r="AB831" s="57"/>
    </row>
    <row r="832" spans="1:38" ht="30" customHeight="1">
      <c r="A832" s="79"/>
      <c r="B832" s="79">
        <f>IF(C832="","",COUNTA($C$827:$C832))</f>
        <v>6</v>
      </c>
      <c r="C832" s="97" t="s">
        <v>631</v>
      </c>
      <c r="D832" s="81">
        <f t="shared" si="429"/>
        <v>1</v>
      </c>
      <c r="E832" s="81"/>
      <c r="F832" s="81">
        <f t="shared" si="437"/>
        <v>1</v>
      </c>
      <c r="G832" s="118">
        <v>2216.0700000000002</v>
      </c>
      <c r="H832" s="119">
        <v>6.5359999999999996</v>
      </c>
      <c r="I832" s="118">
        <v>38</v>
      </c>
      <c r="J832" s="55">
        <f t="shared" si="430"/>
        <v>0</v>
      </c>
      <c r="K832" s="55">
        <f t="shared" si="431"/>
        <v>0</v>
      </c>
      <c r="L832" s="55">
        <f t="shared" si="432"/>
        <v>0</v>
      </c>
      <c r="M832" s="55">
        <f t="shared" si="433"/>
        <v>0</v>
      </c>
      <c r="N832" s="55">
        <f t="shared" si="434"/>
        <v>1</v>
      </c>
      <c r="O832" s="55">
        <f t="shared" si="435"/>
        <v>0</v>
      </c>
      <c r="P832" s="55">
        <f t="shared" si="436"/>
        <v>1</v>
      </c>
      <c r="Q832" s="55">
        <v>0</v>
      </c>
      <c r="R832" s="55"/>
      <c r="S832" s="52"/>
      <c r="T832" s="53"/>
      <c r="U832" s="53"/>
      <c r="V832" s="38"/>
      <c r="W832" s="74"/>
      <c r="X832" s="87"/>
      <c r="Z832" s="55">
        <v>1</v>
      </c>
      <c r="AA832" s="56"/>
      <c r="AB832" s="57"/>
    </row>
    <row r="833" spans="1:38" ht="30" customHeight="1">
      <c r="A833" s="79"/>
      <c r="B833" s="79">
        <f>IF(C833="","",COUNTA($C$827:$C833))</f>
        <v>7</v>
      </c>
      <c r="C833" s="97" t="s">
        <v>632</v>
      </c>
      <c r="D833" s="81">
        <f t="shared" si="429"/>
        <v>1</v>
      </c>
      <c r="E833" s="81"/>
      <c r="F833" s="81">
        <f t="shared" si="437"/>
        <v>1</v>
      </c>
      <c r="G833" s="118">
        <v>1099.55</v>
      </c>
      <c r="H833" s="119">
        <v>4.9880000000000004</v>
      </c>
      <c r="I833" s="118">
        <v>29</v>
      </c>
      <c r="J833" s="55">
        <f t="shared" si="430"/>
        <v>0</v>
      </c>
      <c r="K833" s="55">
        <f t="shared" si="431"/>
        <v>0</v>
      </c>
      <c r="L833" s="55">
        <f t="shared" si="432"/>
        <v>1</v>
      </c>
      <c r="M833" s="55">
        <f t="shared" si="433"/>
        <v>0</v>
      </c>
      <c r="N833" s="55">
        <f t="shared" si="434"/>
        <v>0</v>
      </c>
      <c r="O833" s="55">
        <f t="shared" si="435"/>
        <v>0</v>
      </c>
      <c r="P833" s="55">
        <f t="shared" si="436"/>
        <v>1</v>
      </c>
      <c r="Q833" s="55">
        <v>0</v>
      </c>
      <c r="R833" s="55"/>
      <c r="S833" s="52"/>
      <c r="T833" s="53" t="s">
        <v>69</v>
      </c>
      <c r="U833" s="53"/>
      <c r="V833" s="38"/>
      <c r="W833" s="74"/>
      <c r="X833" s="87"/>
      <c r="Z833" s="55">
        <v>1</v>
      </c>
      <c r="AA833" s="56"/>
      <c r="AB833" s="57"/>
    </row>
    <row r="834" spans="1:38" ht="30" customHeight="1">
      <c r="A834" s="69"/>
      <c r="B834" s="69" t="s">
        <v>60</v>
      </c>
      <c r="C834" s="73" t="s">
        <v>44</v>
      </c>
      <c r="D834" s="74"/>
      <c r="E834" s="74"/>
      <c r="F834" s="81">
        <f t="shared" si="437"/>
        <v>0</v>
      </c>
      <c r="G834" s="75"/>
      <c r="H834" s="76"/>
      <c r="I834" s="75"/>
      <c r="J834" s="75"/>
      <c r="K834" s="75"/>
      <c r="L834" s="75"/>
      <c r="M834" s="75"/>
      <c r="N834" s="75"/>
      <c r="O834" s="75"/>
      <c r="P834" s="75"/>
      <c r="Q834" s="75"/>
      <c r="R834" s="75"/>
      <c r="S834" s="75"/>
      <c r="T834" s="74"/>
      <c r="U834" s="74"/>
      <c r="V834" s="74"/>
      <c r="W834" s="77"/>
      <c r="X834" s="74"/>
      <c r="Z834" s="75">
        <f>SUM(Z835:Z846)</f>
        <v>0</v>
      </c>
      <c r="AA834" s="78">
        <f>SUM(AA835:AA846)</f>
        <v>12</v>
      </c>
      <c r="AB834" s="57"/>
      <c r="AC834" s="120"/>
      <c r="AD834" s="121"/>
      <c r="AE834" s="120"/>
    </row>
    <row r="835" spans="1:38" ht="30" customHeight="1">
      <c r="A835" s="79"/>
      <c r="B835" s="79">
        <f>IF(C835="","",COUNTA($C$835:$C835))</f>
        <v>1</v>
      </c>
      <c r="C835" s="134" t="s">
        <v>633</v>
      </c>
      <c r="D835" s="81">
        <f t="shared" ref="D835:D846" si="438">IF(C835&lt;&gt;"", 1, "")</f>
        <v>1</v>
      </c>
      <c r="E835" s="81"/>
      <c r="F835" s="81">
        <f t="shared" si="437"/>
        <v>1</v>
      </c>
      <c r="G835" s="118">
        <v>759.05</v>
      </c>
      <c r="H835" s="119">
        <v>1.04</v>
      </c>
      <c r="I835" s="118">
        <v>26</v>
      </c>
      <c r="J835" s="55">
        <f t="shared" ref="J835:J846" si="439">IF(AND(0&lt;$G835, G835&lt;=500),1,0)</f>
        <v>0</v>
      </c>
      <c r="K835" s="55">
        <f t="shared" ref="K835:K846" si="440">IF(AND($G835&gt;=500,$G835&lt;1000),1,0)</f>
        <v>1</v>
      </c>
      <c r="L835" s="55">
        <f t="shared" ref="L835:L846" si="441">IF(AND($G835&gt;=1000,$G835&lt;1500),1,0)</f>
        <v>0</v>
      </c>
      <c r="M835" s="55">
        <f t="shared" ref="M835:M846" si="442">IF(AND($G835&gt;=1500,$G835&lt;2000),1,0)</f>
        <v>0</v>
      </c>
      <c r="N835" s="55">
        <f t="shared" ref="N835:N846" si="443">IF(AND($G835&gt;=2000,$G835&lt;3000),1,0)</f>
        <v>0</v>
      </c>
      <c r="O835" s="55">
        <f t="shared" ref="O835:O846" si="444">IF($G835&gt;=3000,1,0)</f>
        <v>0</v>
      </c>
      <c r="P835" s="55">
        <f t="shared" ref="P835:P846" si="445">+D835</f>
        <v>1</v>
      </c>
      <c r="Q835" s="55"/>
      <c r="R835" s="55"/>
      <c r="S835" s="55"/>
      <c r="T835" s="85"/>
      <c r="U835" s="85"/>
      <c r="V835" s="38"/>
      <c r="W835" s="74"/>
      <c r="X835" s="86" t="s">
        <v>59</v>
      </c>
      <c r="Z835" s="55"/>
      <c r="AA835" s="56">
        <v>1</v>
      </c>
      <c r="AB835" s="57"/>
    </row>
    <row r="836" spans="1:38" ht="30" customHeight="1">
      <c r="A836" s="79"/>
      <c r="B836" s="79">
        <f>IF(C836="","",COUNTA($C$835:$C836))</f>
        <v>2</v>
      </c>
      <c r="C836" s="97" t="s">
        <v>634</v>
      </c>
      <c r="D836" s="81">
        <f t="shared" si="438"/>
        <v>1</v>
      </c>
      <c r="E836" s="81"/>
      <c r="F836" s="81">
        <f t="shared" si="437"/>
        <v>1</v>
      </c>
      <c r="G836" s="118">
        <v>3278.28</v>
      </c>
      <c r="H836" s="119">
        <v>6.0600000000000005</v>
      </c>
      <c r="I836" s="118">
        <v>111</v>
      </c>
      <c r="J836" s="55">
        <f t="shared" si="439"/>
        <v>0</v>
      </c>
      <c r="K836" s="55">
        <f t="shared" si="440"/>
        <v>0</v>
      </c>
      <c r="L836" s="55">
        <f t="shared" si="441"/>
        <v>0</v>
      </c>
      <c r="M836" s="55">
        <f t="shared" si="442"/>
        <v>0</v>
      </c>
      <c r="N836" s="55">
        <f t="shared" si="443"/>
        <v>0</v>
      </c>
      <c r="O836" s="55">
        <f t="shared" si="444"/>
        <v>1</v>
      </c>
      <c r="P836" s="55">
        <f t="shared" si="445"/>
        <v>1</v>
      </c>
      <c r="Q836" s="55"/>
      <c r="R836" s="55"/>
      <c r="S836" s="52"/>
      <c r="T836" s="53"/>
      <c r="U836" s="53"/>
      <c r="V836" s="38"/>
      <c r="W836" s="29"/>
      <c r="X836" s="18"/>
      <c r="Z836" s="55"/>
      <c r="AA836" s="56">
        <v>1</v>
      </c>
      <c r="AB836" s="57"/>
    </row>
    <row r="837" spans="1:38" ht="30" customHeight="1">
      <c r="A837" s="79"/>
      <c r="B837" s="79">
        <f>IF(C837="","",COUNTA($C$835:$C837))</f>
        <v>3</v>
      </c>
      <c r="C837" s="97" t="s">
        <v>635</v>
      </c>
      <c r="D837" s="81">
        <f t="shared" si="438"/>
        <v>1</v>
      </c>
      <c r="E837" s="81"/>
      <c r="F837" s="81">
        <f t="shared" si="437"/>
        <v>1</v>
      </c>
      <c r="G837" s="118">
        <v>3775.24</v>
      </c>
      <c r="H837" s="119">
        <v>7.48</v>
      </c>
      <c r="I837" s="118">
        <v>124</v>
      </c>
      <c r="J837" s="55">
        <f t="shared" si="439"/>
        <v>0</v>
      </c>
      <c r="K837" s="55">
        <f t="shared" si="440"/>
        <v>0</v>
      </c>
      <c r="L837" s="55">
        <f t="shared" si="441"/>
        <v>0</v>
      </c>
      <c r="M837" s="55">
        <f t="shared" si="442"/>
        <v>0</v>
      </c>
      <c r="N837" s="55">
        <f t="shared" si="443"/>
        <v>0</v>
      </c>
      <c r="O837" s="55">
        <f t="shared" si="444"/>
        <v>1</v>
      </c>
      <c r="P837" s="55">
        <f t="shared" si="445"/>
        <v>1</v>
      </c>
      <c r="Q837" s="55"/>
      <c r="R837" s="55"/>
      <c r="S837" s="52"/>
      <c r="T837" s="53"/>
      <c r="U837" s="53"/>
      <c r="V837" s="38"/>
      <c r="W837" s="29"/>
      <c r="X837" s="18"/>
      <c r="Z837" s="55"/>
      <c r="AA837" s="56">
        <v>1</v>
      </c>
      <c r="AB837" s="57"/>
    </row>
    <row r="838" spans="1:38" ht="30" customHeight="1">
      <c r="A838" s="79"/>
      <c r="B838" s="79">
        <f>IF(C838="","",COUNTA($C$835:$C838))</f>
        <v>4</v>
      </c>
      <c r="C838" s="97" t="s">
        <v>636</v>
      </c>
      <c r="D838" s="81">
        <f t="shared" si="438"/>
        <v>1</v>
      </c>
      <c r="E838" s="81"/>
      <c r="F838" s="81">
        <f t="shared" si="437"/>
        <v>1</v>
      </c>
      <c r="G838" s="118">
        <v>1850</v>
      </c>
      <c r="H838" s="119">
        <v>5.5600000000000005</v>
      </c>
      <c r="I838" s="118">
        <v>67</v>
      </c>
      <c r="J838" s="55">
        <f t="shared" si="439"/>
        <v>0</v>
      </c>
      <c r="K838" s="55">
        <f t="shared" si="440"/>
        <v>0</v>
      </c>
      <c r="L838" s="55">
        <f t="shared" si="441"/>
        <v>0</v>
      </c>
      <c r="M838" s="55">
        <f t="shared" si="442"/>
        <v>1</v>
      </c>
      <c r="N838" s="55">
        <f t="shared" si="443"/>
        <v>0</v>
      </c>
      <c r="O838" s="55">
        <f t="shared" si="444"/>
        <v>0</v>
      </c>
      <c r="P838" s="55">
        <f t="shared" si="445"/>
        <v>1</v>
      </c>
      <c r="Q838" s="55"/>
      <c r="R838" s="55"/>
      <c r="S838" s="52"/>
      <c r="T838" s="53"/>
      <c r="U838" s="53"/>
      <c r="V838" s="38"/>
      <c r="W838" s="29"/>
      <c r="X838" s="18"/>
      <c r="Z838" s="55"/>
      <c r="AA838" s="56">
        <v>1</v>
      </c>
      <c r="AB838" s="57"/>
    </row>
    <row r="839" spans="1:38" ht="30" customHeight="1">
      <c r="A839" s="79"/>
      <c r="B839" s="79">
        <f>IF(C839="","",COUNTA($C$835:$C839))</f>
        <v>5</v>
      </c>
      <c r="C839" s="97" t="s">
        <v>637</v>
      </c>
      <c r="D839" s="81">
        <f t="shared" si="438"/>
        <v>1</v>
      </c>
      <c r="E839" s="81"/>
      <c r="F839" s="81">
        <f t="shared" si="437"/>
        <v>1</v>
      </c>
      <c r="G839" s="118">
        <v>2337.91</v>
      </c>
      <c r="H839" s="119">
        <v>4.4550000000000001</v>
      </c>
      <c r="I839" s="118">
        <v>81</v>
      </c>
      <c r="J839" s="55">
        <f t="shared" si="439"/>
        <v>0</v>
      </c>
      <c r="K839" s="55">
        <f t="shared" si="440"/>
        <v>0</v>
      </c>
      <c r="L839" s="55">
        <f t="shared" si="441"/>
        <v>0</v>
      </c>
      <c r="M839" s="55">
        <f t="shared" si="442"/>
        <v>0</v>
      </c>
      <c r="N839" s="55">
        <f t="shared" si="443"/>
        <v>1</v>
      </c>
      <c r="O839" s="55">
        <f t="shared" si="444"/>
        <v>0</v>
      </c>
      <c r="P839" s="55">
        <f t="shared" si="445"/>
        <v>1</v>
      </c>
      <c r="Q839" s="55"/>
      <c r="R839" s="55"/>
      <c r="S839" s="52"/>
      <c r="T839" s="53"/>
      <c r="U839" s="53"/>
      <c r="V839" s="38"/>
      <c r="W839" s="29"/>
      <c r="X839" s="18"/>
      <c r="Z839" s="55"/>
      <c r="AA839" s="56">
        <v>1</v>
      </c>
      <c r="AB839" s="57"/>
    </row>
    <row r="840" spans="1:38" ht="30" customHeight="1">
      <c r="A840" s="79"/>
      <c r="B840" s="79">
        <f>IF(C840="","",COUNTA($C$835:$C840))</f>
        <v>6</v>
      </c>
      <c r="C840" s="97" t="s">
        <v>88</v>
      </c>
      <c r="D840" s="81">
        <f t="shared" si="438"/>
        <v>1</v>
      </c>
      <c r="E840" s="81"/>
      <c r="F840" s="81">
        <f t="shared" si="437"/>
        <v>1</v>
      </c>
      <c r="G840" s="118">
        <v>3068.56</v>
      </c>
      <c r="H840" s="119">
        <v>7.782</v>
      </c>
      <c r="I840" s="118">
        <v>102</v>
      </c>
      <c r="J840" s="55">
        <f t="shared" si="439"/>
        <v>0</v>
      </c>
      <c r="K840" s="55">
        <f t="shared" si="440"/>
        <v>0</v>
      </c>
      <c r="L840" s="55">
        <f t="shared" si="441"/>
        <v>0</v>
      </c>
      <c r="M840" s="55">
        <f t="shared" si="442"/>
        <v>0</v>
      </c>
      <c r="N840" s="55">
        <f t="shared" si="443"/>
        <v>0</v>
      </c>
      <c r="O840" s="55">
        <f t="shared" si="444"/>
        <v>1</v>
      </c>
      <c r="P840" s="55">
        <f t="shared" si="445"/>
        <v>1</v>
      </c>
      <c r="Q840" s="55"/>
      <c r="R840" s="55"/>
      <c r="S840" s="52"/>
      <c r="T840" s="53"/>
      <c r="U840" s="53"/>
      <c r="V840" s="38"/>
      <c r="W840" s="29"/>
      <c r="X840" s="18"/>
      <c r="Z840" s="55"/>
      <c r="AA840" s="56">
        <v>1</v>
      </c>
      <c r="AB840" s="57"/>
    </row>
    <row r="841" spans="1:38" ht="30" customHeight="1">
      <c r="A841" s="79"/>
      <c r="B841" s="79">
        <f>IF(C841="","",COUNTA($C$835:$C841))</f>
        <v>7</v>
      </c>
      <c r="C841" s="97" t="s">
        <v>638</v>
      </c>
      <c r="D841" s="81">
        <f t="shared" si="438"/>
        <v>1</v>
      </c>
      <c r="E841" s="81"/>
      <c r="F841" s="81">
        <f t="shared" si="437"/>
        <v>1</v>
      </c>
      <c r="G841" s="118">
        <v>5643.6900000000005</v>
      </c>
      <c r="H841" s="119">
        <v>12.937000000000001</v>
      </c>
      <c r="I841" s="118">
        <v>192</v>
      </c>
      <c r="J841" s="55">
        <f t="shared" si="439"/>
        <v>0</v>
      </c>
      <c r="K841" s="55">
        <f t="shared" si="440"/>
        <v>0</v>
      </c>
      <c r="L841" s="55">
        <f t="shared" si="441"/>
        <v>0</v>
      </c>
      <c r="M841" s="55">
        <f t="shared" si="442"/>
        <v>0</v>
      </c>
      <c r="N841" s="55">
        <f t="shared" si="443"/>
        <v>0</v>
      </c>
      <c r="O841" s="55">
        <f t="shared" si="444"/>
        <v>1</v>
      </c>
      <c r="P841" s="55">
        <f t="shared" si="445"/>
        <v>1</v>
      </c>
      <c r="Q841" s="55"/>
      <c r="R841" s="55"/>
      <c r="S841" s="52"/>
      <c r="T841" s="53"/>
      <c r="U841" s="53"/>
      <c r="V841" s="38"/>
      <c r="W841" s="29"/>
      <c r="X841" s="18"/>
      <c r="Z841" s="55"/>
      <c r="AA841" s="56">
        <v>1</v>
      </c>
      <c r="AB841" s="57"/>
    </row>
    <row r="842" spans="1:38" ht="30" customHeight="1">
      <c r="A842" s="79"/>
      <c r="B842" s="79">
        <f>IF(C842="","",COUNTA($C$835:$C842))</f>
        <v>8</v>
      </c>
      <c r="C842" s="97" t="s">
        <v>639</v>
      </c>
      <c r="D842" s="81">
        <f t="shared" si="438"/>
        <v>1</v>
      </c>
      <c r="E842" s="81"/>
      <c r="F842" s="81">
        <f t="shared" si="437"/>
        <v>1</v>
      </c>
      <c r="G842" s="118">
        <v>1817.1399999999999</v>
      </c>
      <c r="H842" s="119">
        <v>3.7480000000000002</v>
      </c>
      <c r="I842" s="118">
        <v>58</v>
      </c>
      <c r="J842" s="55">
        <f t="shared" si="439"/>
        <v>0</v>
      </c>
      <c r="K842" s="55">
        <f t="shared" si="440"/>
        <v>0</v>
      </c>
      <c r="L842" s="55">
        <f t="shared" si="441"/>
        <v>0</v>
      </c>
      <c r="M842" s="55">
        <f t="shared" si="442"/>
        <v>1</v>
      </c>
      <c r="N842" s="55">
        <f t="shared" si="443"/>
        <v>0</v>
      </c>
      <c r="O842" s="55">
        <f t="shared" si="444"/>
        <v>0</v>
      </c>
      <c r="P842" s="55">
        <f t="shared" si="445"/>
        <v>1</v>
      </c>
      <c r="Q842" s="55"/>
      <c r="R842" s="55"/>
      <c r="S842" s="52"/>
      <c r="T842" s="53"/>
      <c r="U842" s="53"/>
      <c r="V842" s="38"/>
      <c r="W842" s="29"/>
      <c r="X842" s="18"/>
      <c r="Z842" s="55"/>
      <c r="AA842" s="56">
        <v>1</v>
      </c>
      <c r="AB842" s="57"/>
    </row>
    <row r="843" spans="1:38" ht="30" customHeight="1">
      <c r="A843" s="79"/>
      <c r="B843" s="79">
        <f>IF(C843="","",COUNTA($C$835:$C843))</f>
        <v>9</v>
      </c>
      <c r="C843" s="97" t="s">
        <v>640</v>
      </c>
      <c r="D843" s="81">
        <f t="shared" si="438"/>
        <v>1</v>
      </c>
      <c r="E843" s="81"/>
      <c r="F843" s="81">
        <f t="shared" si="437"/>
        <v>1</v>
      </c>
      <c r="G843" s="118">
        <v>3102.8599999999997</v>
      </c>
      <c r="H843" s="119">
        <v>6.4749999999999996</v>
      </c>
      <c r="I843" s="118">
        <v>109</v>
      </c>
      <c r="J843" s="55">
        <f t="shared" si="439"/>
        <v>0</v>
      </c>
      <c r="K843" s="55">
        <f t="shared" si="440"/>
        <v>0</v>
      </c>
      <c r="L843" s="55">
        <f t="shared" si="441"/>
        <v>0</v>
      </c>
      <c r="M843" s="55">
        <f t="shared" si="442"/>
        <v>0</v>
      </c>
      <c r="N843" s="55">
        <f t="shared" si="443"/>
        <v>0</v>
      </c>
      <c r="O843" s="55">
        <f t="shared" si="444"/>
        <v>1</v>
      </c>
      <c r="P843" s="55">
        <f t="shared" si="445"/>
        <v>1</v>
      </c>
      <c r="Q843" s="55"/>
      <c r="R843" s="55"/>
      <c r="S843" s="52"/>
      <c r="T843" s="53"/>
      <c r="U843" s="53"/>
      <c r="V843" s="38"/>
      <c r="W843" s="29"/>
      <c r="X843" s="18"/>
      <c r="Z843" s="55"/>
      <c r="AA843" s="56">
        <v>1</v>
      </c>
      <c r="AB843" s="57"/>
    </row>
    <row r="844" spans="1:38" ht="30" customHeight="1">
      <c r="A844" s="79"/>
      <c r="B844" s="79">
        <f>IF(C844="","",COUNTA($C$835:$C844))</f>
        <v>10</v>
      </c>
      <c r="C844" s="97" t="s">
        <v>641</v>
      </c>
      <c r="D844" s="81">
        <f t="shared" si="438"/>
        <v>1</v>
      </c>
      <c r="E844" s="81"/>
      <c r="F844" s="81">
        <f t="shared" si="437"/>
        <v>1</v>
      </c>
      <c r="G844" s="118">
        <v>3480</v>
      </c>
      <c r="H844" s="119">
        <v>5.0299999999999994</v>
      </c>
      <c r="I844" s="118">
        <v>110</v>
      </c>
      <c r="J844" s="55">
        <f t="shared" si="439"/>
        <v>0</v>
      </c>
      <c r="K844" s="55">
        <f t="shared" si="440"/>
        <v>0</v>
      </c>
      <c r="L844" s="55">
        <f t="shared" si="441"/>
        <v>0</v>
      </c>
      <c r="M844" s="55">
        <f t="shared" si="442"/>
        <v>0</v>
      </c>
      <c r="N844" s="55">
        <f t="shared" si="443"/>
        <v>0</v>
      </c>
      <c r="O844" s="55">
        <f t="shared" si="444"/>
        <v>1</v>
      </c>
      <c r="P844" s="55">
        <f t="shared" si="445"/>
        <v>1</v>
      </c>
      <c r="Q844" s="55"/>
      <c r="R844" s="55"/>
      <c r="S844" s="52"/>
      <c r="T844" s="53"/>
      <c r="U844" s="53"/>
      <c r="V844" s="38"/>
      <c r="W844" s="29"/>
      <c r="X844" s="18"/>
      <c r="Z844" s="55"/>
      <c r="AA844" s="56">
        <v>1</v>
      </c>
      <c r="AB844" s="57"/>
    </row>
    <row r="845" spans="1:38" ht="30" customHeight="1">
      <c r="A845" s="79"/>
      <c r="B845" s="79">
        <f>IF(C845="","",COUNTA($C$835:$C845))</f>
        <v>11</v>
      </c>
      <c r="C845" s="97" t="s">
        <v>642</v>
      </c>
      <c r="D845" s="81">
        <f t="shared" si="438"/>
        <v>1</v>
      </c>
      <c r="E845" s="81"/>
      <c r="F845" s="81">
        <f t="shared" si="437"/>
        <v>1</v>
      </c>
      <c r="G845" s="118">
        <v>2134.64</v>
      </c>
      <c r="H845" s="119">
        <v>3.1399999999999997</v>
      </c>
      <c r="I845" s="118">
        <v>62</v>
      </c>
      <c r="J845" s="55">
        <f t="shared" si="439"/>
        <v>0</v>
      </c>
      <c r="K845" s="55">
        <f t="shared" si="440"/>
        <v>0</v>
      </c>
      <c r="L845" s="55">
        <f t="shared" si="441"/>
        <v>0</v>
      </c>
      <c r="M845" s="55">
        <f t="shared" si="442"/>
        <v>0</v>
      </c>
      <c r="N845" s="55">
        <f t="shared" si="443"/>
        <v>1</v>
      </c>
      <c r="O845" s="55">
        <f t="shared" si="444"/>
        <v>0</v>
      </c>
      <c r="P845" s="55">
        <f t="shared" si="445"/>
        <v>1</v>
      </c>
      <c r="Q845" s="55"/>
      <c r="R845" s="55"/>
      <c r="S845" s="52"/>
      <c r="T845" s="53"/>
      <c r="U845" s="53"/>
      <c r="V845" s="38"/>
      <c r="W845" s="29"/>
      <c r="X845" s="18"/>
      <c r="Z845" s="55"/>
      <c r="AA845" s="56">
        <v>1</v>
      </c>
      <c r="AB845" s="57"/>
    </row>
    <row r="846" spans="1:38" ht="30" customHeight="1">
      <c r="A846" s="79"/>
      <c r="B846" s="79">
        <f>IF(C846="","",COUNTA($C$835:$C846))</f>
        <v>12</v>
      </c>
      <c r="C846" s="97" t="s">
        <v>643</v>
      </c>
      <c r="D846" s="81">
        <f t="shared" si="438"/>
        <v>1</v>
      </c>
      <c r="E846" s="81"/>
      <c r="F846" s="81">
        <f t="shared" si="437"/>
        <v>1</v>
      </c>
      <c r="G846" s="118">
        <v>5018.1000000000004</v>
      </c>
      <c r="H846" s="119">
        <v>9.1</v>
      </c>
      <c r="I846" s="118">
        <v>169</v>
      </c>
      <c r="J846" s="55">
        <f t="shared" si="439"/>
        <v>0</v>
      </c>
      <c r="K846" s="55">
        <f t="shared" si="440"/>
        <v>0</v>
      </c>
      <c r="L846" s="55">
        <f t="shared" si="441"/>
        <v>0</v>
      </c>
      <c r="M846" s="55">
        <f t="shared" si="442"/>
        <v>0</v>
      </c>
      <c r="N846" s="55">
        <f t="shared" si="443"/>
        <v>0</v>
      </c>
      <c r="O846" s="55">
        <f t="shared" si="444"/>
        <v>1</v>
      </c>
      <c r="P846" s="55">
        <f t="shared" si="445"/>
        <v>1</v>
      </c>
      <c r="Q846" s="55"/>
      <c r="R846" s="55"/>
      <c r="S846" s="52"/>
      <c r="T846" s="53"/>
      <c r="U846" s="53"/>
      <c r="V846" s="38"/>
      <c r="W846" s="29"/>
      <c r="X846" s="18"/>
      <c r="Z846" s="55"/>
      <c r="AA846" s="56">
        <v>1</v>
      </c>
      <c r="AB846" s="57"/>
    </row>
    <row r="847" spans="1:38" ht="30" customHeight="1">
      <c r="A847" s="69"/>
      <c r="B847" s="69" t="s">
        <v>61</v>
      </c>
      <c r="C847" s="73" t="s">
        <v>45</v>
      </c>
      <c r="D847" s="74">
        <f>SUM(D848:D848)</f>
        <v>0</v>
      </c>
      <c r="E847" s="74">
        <f>SUM(E848:E848)</f>
        <v>0</v>
      </c>
      <c r="F847" s="81">
        <f t="shared" si="437"/>
        <v>0</v>
      </c>
      <c r="G847" s="75">
        <f t="shared" ref="G847:Q847" si="446">SUM(G848:G848)</f>
        <v>0</v>
      </c>
      <c r="H847" s="75">
        <f t="shared" si="446"/>
        <v>0</v>
      </c>
      <c r="I847" s="75">
        <f t="shared" si="446"/>
        <v>0</v>
      </c>
      <c r="J847" s="75">
        <f t="shared" si="446"/>
        <v>0</v>
      </c>
      <c r="K847" s="75">
        <f t="shared" si="446"/>
        <v>0</v>
      </c>
      <c r="L847" s="75">
        <f t="shared" si="446"/>
        <v>0</v>
      </c>
      <c r="M847" s="75">
        <f t="shared" si="446"/>
        <v>0</v>
      </c>
      <c r="N847" s="75">
        <f t="shared" si="446"/>
        <v>0</v>
      </c>
      <c r="O847" s="75">
        <f t="shared" si="446"/>
        <v>0</v>
      </c>
      <c r="P847" s="75">
        <f t="shared" si="446"/>
        <v>0</v>
      </c>
      <c r="Q847" s="75">
        <f t="shared" si="446"/>
        <v>0</v>
      </c>
      <c r="R847" s="75"/>
      <c r="S847" s="75"/>
      <c r="T847" s="74"/>
      <c r="U847" s="74"/>
      <c r="V847" s="74"/>
      <c r="W847" s="77"/>
      <c r="X847" s="74"/>
      <c r="Z847" s="75" t="e">
        <f>SUM(#REF!)</f>
        <v>#REF!</v>
      </c>
      <c r="AA847" s="78" t="e">
        <f>SUM(#REF!)</f>
        <v>#REF!</v>
      </c>
      <c r="AB847" s="57"/>
      <c r="AC847" s="120" t="e">
        <f>+G847+#REF!</f>
        <v>#REF!</v>
      </c>
      <c r="AD847" s="121" t="e">
        <f>+H847+#REF!</f>
        <v>#REF!</v>
      </c>
      <c r="AE847" s="120" t="e">
        <f>+I847+#REF!</f>
        <v>#REF!</v>
      </c>
    </row>
    <row r="848" spans="1:38" s="58" customFormat="1" ht="30" hidden="1" customHeight="1">
      <c r="A848" s="79"/>
      <c r="B848" s="79"/>
      <c r="C848" s="80"/>
      <c r="D848" s="81"/>
      <c r="E848" s="81"/>
      <c r="F848" s="81"/>
      <c r="G848" s="82"/>
      <c r="H848" s="83"/>
      <c r="I848" s="82"/>
      <c r="J848" s="55"/>
      <c r="K848" s="55"/>
      <c r="L848" s="55"/>
      <c r="M848" s="55"/>
      <c r="N848" s="55"/>
      <c r="O848" s="55"/>
      <c r="P848" s="55"/>
      <c r="Q848" s="55"/>
      <c r="R848" s="52"/>
      <c r="S848" s="52"/>
      <c r="T848" s="53"/>
      <c r="U848" s="53"/>
      <c r="V848" s="38"/>
      <c r="W848" s="74"/>
      <c r="X848" s="87"/>
      <c r="Y848" s="2"/>
      <c r="Z848" s="55"/>
      <c r="AA848" s="56"/>
      <c r="AB848" s="57"/>
      <c r="AC848" s="2"/>
      <c r="AD848" s="2"/>
      <c r="AE848" s="2"/>
      <c r="AF848" s="2"/>
      <c r="AG848" s="2"/>
      <c r="AH848" s="2"/>
      <c r="AI848" s="2"/>
      <c r="AJ848" s="2"/>
      <c r="AK848" s="2"/>
      <c r="AL848" s="2"/>
    </row>
    <row r="849" spans="1:38" s="70" customFormat="1" ht="30" customHeight="1">
      <c r="A849" s="69">
        <v>2</v>
      </c>
      <c r="B849" s="157" t="s">
        <v>62</v>
      </c>
      <c r="C849" s="158"/>
      <c r="D849" s="29"/>
      <c r="E849" s="29"/>
      <c r="F849" s="81">
        <f t="shared" si="437"/>
        <v>0</v>
      </c>
      <c r="G849" s="30"/>
      <c r="H849" s="76"/>
      <c r="I849" s="30"/>
      <c r="J849" s="30"/>
      <c r="K849" s="30"/>
      <c r="L849" s="30"/>
      <c r="M849" s="30"/>
      <c r="N849" s="30"/>
      <c r="O849" s="30"/>
      <c r="P849" s="30"/>
      <c r="Q849" s="30"/>
      <c r="R849" s="30"/>
      <c r="S849" s="30"/>
      <c r="T849" s="29"/>
      <c r="U849" s="29"/>
      <c r="V849" s="29"/>
      <c r="W849" s="77"/>
      <c r="X849" s="74"/>
      <c r="Z849" s="30" t="e">
        <f>+Z850+Z855+#REF!+#REF!</f>
        <v>#REF!</v>
      </c>
      <c r="AA849" s="71" t="e">
        <f>+AA850+AA855+#REF!+#REF!</f>
        <v>#REF!</v>
      </c>
      <c r="AB849" s="72"/>
    </row>
    <row r="850" spans="1:38" ht="30" customHeight="1">
      <c r="A850" s="69"/>
      <c r="B850" s="69" t="s">
        <v>63</v>
      </c>
      <c r="C850" s="73" t="s">
        <v>40</v>
      </c>
      <c r="D850" s="74">
        <f>SUM(D851:D854)</f>
        <v>0</v>
      </c>
      <c r="E850" s="74"/>
      <c r="F850" s="81">
        <f t="shared" si="437"/>
        <v>0</v>
      </c>
      <c r="G850" s="75"/>
      <c r="H850" s="76"/>
      <c r="I850" s="75"/>
      <c r="J850" s="75"/>
      <c r="K850" s="75"/>
      <c r="L850" s="75"/>
      <c r="M850" s="75"/>
      <c r="N850" s="75"/>
      <c r="O850" s="75"/>
      <c r="P850" s="75"/>
      <c r="Q850" s="75"/>
      <c r="R850" s="75"/>
      <c r="S850" s="75"/>
      <c r="T850" s="74"/>
      <c r="U850" s="74"/>
      <c r="V850" s="74"/>
      <c r="W850" s="54"/>
      <c r="X850" s="29"/>
      <c r="Z850" s="75">
        <f>SUM(Z851:Z854)</f>
        <v>4</v>
      </c>
      <c r="AA850" s="78">
        <f>SUM(AA851:AA854)</f>
        <v>0</v>
      </c>
      <c r="AB850" s="57"/>
    </row>
    <row r="851" spans="1:38" ht="30" customHeight="1">
      <c r="A851" s="79"/>
      <c r="B851" s="79">
        <f>IF(C851="","",COUNTA($C$851:$C851))</f>
        <v>1</v>
      </c>
      <c r="C851" s="97" t="s">
        <v>644</v>
      </c>
      <c r="D851" s="81"/>
      <c r="E851" s="81">
        <f t="shared" ref="E851:E854" si="447">IF(C851&lt;&gt;"", 1, "")</f>
        <v>1</v>
      </c>
      <c r="F851" s="81">
        <f t="shared" si="437"/>
        <v>1</v>
      </c>
      <c r="G851" s="118">
        <v>1940.62</v>
      </c>
      <c r="H851" s="119">
        <v>12.54</v>
      </c>
      <c r="I851" s="118">
        <v>132</v>
      </c>
      <c r="J851" s="55">
        <f t="shared" ref="J851:J854" si="448">IF(AND(0&lt;$G851, G851&lt;=500),1,0)</f>
        <v>0</v>
      </c>
      <c r="K851" s="55">
        <f t="shared" ref="K851:K858" si="449">IF(AND($G851&gt;=500,$G851&lt;1000),1,0)</f>
        <v>0</v>
      </c>
      <c r="L851" s="55">
        <f t="shared" ref="L851:L858" si="450">IF(AND($G851&gt;=1000,$G851&lt;1500),1,0)</f>
        <v>0</v>
      </c>
      <c r="M851" s="55">
        <f t="shared" ref="M851:M858" si="451">IF(AND($G851&gt;=1500,$G851&lt;2000),1,0)</f>
        <v>1</v>
      </c>
      <c r="N851" s="55">
        <f t="shared" ref="N851:N858" si="452">IF(AND($G851&gt;=2000,$G851&lt;3000),1,0)</f>
        <v>0</v>
      </c>
      <c r="O851" s="55">
        <f t="shared" ref="O851:O858" si="453">IF($G851&gt;=3000,1,0)</f>
        <v>0</v>
      </c>
      <c r="P851" s="55">
        <f t="shared" ref="P851:P854" si="454">+E851</f>
        <v>1</v>
      </c>
      <c r="Q851" s="55">
        <v>0</v>
      </c>
      <c r="R851" s="55"/>
      <c r="S851" s="55"/>
      <c r="T851" s="85"/>
      <c r="U851" s="85"/>
      <c r="V851" s="38"/>
      <c r="W851" s="77"/>
      <c r="X851" s="74" t="s">
        <v>59</v>
      </c>
      <c r="Z851" s="55">
        <v>1</v>
      </c>
      <c r="AA851" s="56"/>
      <c r="AB851" s="57"/>
    </row>
    <row r="852" spans="1:38" ht="30" customHeight="1">
      <c r="A852" s="79"/>
      <c r="B852" s="79">
        <f>IF(C852="","",COUNTA($C$851:$C852))</f>
        <v>2</v>
      </c>
      <c r="C852" s="97" t="s">
        <v>645</v>
      </c>
      <c r="D852" s="81"/>
      <c r="E852" s="81">
        <f t="shared" si="447"/>
        <v>1</v>
      </c>
      <c r="F852" s="81">
        <f t="shared" si="437"/>
        <v>1</v>
      </c>
      <c r="G852" s="118">
        <v>1409.24</v>
      </c>
      <c r="H852" s="119">
        <v>2</v>
      </c>
      <c r="I852" s="118">
        <v>50</v>
      </c>
      <c r="J852" s="55">
        <f t="shared" si="448"/>
        <v>0</v>
      </c>
      <c r="K852" s="55">
        <f t="shared" si="449"/>
        <v>0</v>
      </c>
      <c r="L852" s="55">
        <f t="shared" si="450"/>
        <v>1</v>
      </c>
      <c r="M852" s="55">
        <f t="shared" si="451"/>
        <v>0</v>
      </c>
      <c r="N852" s="55">
        <f t="shared" si="452"/>
        <v>0</v>
      </c>
      <c r="O852" s="55">
        <f t="shared" si="453"/>
        <v>0</v>
      </c>
      <c r="P852" s="55">
        <f t="shared" si="454"/>
        <v>1</v>
      </c>
      <c r="Q852" s="55">
        <v>0</v>
      </c>
      <c r="R852" s="55"/>
      <c r="S852" s="52"/>
      <c r="T852" s="53"/>
      <c r="U852" s="53"/>
      <c r="V852" s="38"/>
      <c r="W852" s="38"/>
      <c r="X852" s="44"/>
      <c r="Z852" s="55">
        <v>1</v>
      </c>
      <c r="AA852" s="56"/>
      <c r="AB852" s="57"/>
    </row>
    <row r="853" spans="1:38" ht="30" customHeight="1">
      <c r="A853" s="79"/>
      <c r="B853" s="79">
        <f>IF(C853="","",COUNTA($C$851:$C853))</f>
        <v>3</v>
      </c>
      <c r="C853" s="97" t="s">
        <v>646</v>
      </c>
      <c r="D853" s="81"/>
      <c r="E853" s="81">
        <f t="shared" si="447"/>
        <v>1</v>
      </c>
      <c r="F853" s="81">
        <f t="shared" si="437"/>
        <v>1</v>
      </c>
      <c r="G853" s="118">
        <v>1144.19</v>
      </c>
      <c r="H853" s="119">
        <v>1.32</v>
      </c>
      <c r="I853" s="118">
        <v>33</v>
      </c>
      <c r="J853" s="55">
        <f t="shared" si="448"/>
        <v>0</v>
      </c>
      <c r="K853" s="55">
        <f t="shared" si="449"/>
        <v>0</v>
      </c>
      <c r="L853" s="55">
        <f t="shared" si="450"/>
        <v>1</v>
      </c>
      <c r="M853" s="55">
        <f t="shared" si="451"/>
        <v>0</v>
      </c>
      <c r="N853" s="55">
        <f t="shared" si="452"/>
        <v>0</v>
      </c>
      <c r="O853" s="55">
        <f t="shared" si="453"/>
        <v>0</v>
      </c>
      <c r="P853" s="55">
        <f t="shared" si="454"/>
        <v>1</v>
      </c>
      <c r="Q853" s="55">
        <v>0</v>
      </c>
      <c r="R853" s="55"/>
      <c r="S853" s="52"/>
      <c r="T853" s="53"/>
      <c r="U853" s="53"/>
      <c r="V853" s="38"/>
      <c r="W853" s="38"/>
      <c r="X853" s="44"/>
      <c r="Z853" s="55">
        <v>1</v>
      </c>
      <c r="AA853" s="56"/>
      <c r="AB853" s="57"/>
    </row>
    <row r="854" spans="1:38" ht="30" customHeight="1">
      <c r="A854" s="79"/>
      <c r="B854" s="79">
        <f>IF(C854="","",COUNTA($C$851:$C854))</f>
        <v>4</v>
      </c>
      <c r="C854" s="97" t="s">
        <v>647</v>
      </c>
      <c r="D854" s="81"/>
      <c r="E854" s="81">
        <f t="shared" si="447"/>
        <v>1</v>
      </c>
      <c r="F854" s="81">
        <f t="shared" si="437"/>
        <v>1</v>
      </c>
      <c r="G854" s="118">
        <v>744.23</v>
      </c>
      <c r="H854" s="119">
        <v>2</v>
      </c>
      <c r="I854" s="118">
        <v>20</v>
      </c>
      <c r="J854" s="55">
        <f t="shared" si="448"/>
        <v>0</v>
      </c>
      <c r="K854" s="55">
        <f t="shared" si="449"/>
        <v>1</v>
      </c>
      <c r="L854" s="55">
        <f t="shared" si="450"/>
        <v>0</v>
      </c>
      <c r="M854" s="55">
        <f t="shared" si="451"/>
        <v>0</v>
      </c>
      <c r="N854" s="55">
        <f t="shared" si="452"/>
        <v>0</v>
      </c>
      <c r="O854" s="55">
        <f t="shared" si="453"/>
        <v>0</v>
      </c>
      <c r="P854" s="55">
        <f t="shared" si="454"/>
        <v>1</v>
      </c>
      <c r="Q854" s="55">
        <v>0</v>
      </c>
      <c r="R854" s="55"/>
      <c r="S854" s="52"/>
      <c r="T854" s="53"/>
      <c r="U854" s="53"/>
      <c r="V854" s="38"/>
      <c r="W854" s="38"/>
      <c r="X854" s="44"/>
      <c r="Z854" s="55">
        <v>1</v>
      </c>
      <c r="AA854" s="56"/>
      <c r="AB854" s="57"/>
    </row>
    <row r="855" spans="1:38" ht="30" customHeight="1">
      <c r="A855" s="69"/>
      <c r="B855" s="69" t="s">
        <v>64</v>
      </c>
      <c r="C855" s="73" t="s">
        <v>44</v>
      </c>
      <c r="D855" s="74">
        <f>SUM(D858:D858)</f>
        <v>0</v>
      </c>
      <c r="E855" s="74"/>
      <c r="F855" s="81">
        <f t="shared" ref="F855:F888" si="455">+E855+D855</f>
        <v>0</v>
      </c>
      <c r="G855" s="75"/>
      <c r="H855" s="76"/>
      <c r="I855" s="75"/>
      <c r="J855" s="75"/>
      <c r="K855" s="75"/>
      <c r="L855" s="75"/>
      <c r="M855" s="75"/>
      <c r="N855" s="75"/>
      <c r="O855" s="75"/>
      <c r="P855" s="75"/>
      <c r="Q855" s="75"/>
      <c r="R855" s="75"/>
      <c r="S855" s="75"/>
      <c r="T855" s="74"/>
      <c r="U855" s="74"/>
      <c r="V855" s="74"/>
      <c r="W855" s="102"/>
      <c r="X855" s="38"/>
      <c r="Z855" s="75">
        <f>SUM(Z858:Z858)</f>
        <v>0</v>
      </c>
      <c r="AA855" s="78">
        <f>SUM(AA858:AA858)</f>
        <v>0</v>
      </c>
      <c r="AB855" s="57"/>
    </row>
    <row r="856" spans="1:38" ht="30" customHeight="1">
      <c r="A856" s="69"/>
      <c r="B856" s="79">
        <f>IF(C856="","",COUNTA($C$856:$C856))</f>
        <v>1</v>
      </c>
      <c r="C856" s="97" t="s">
        <v>648</v>
      </c>
      <c r="D856" s="115"/>
      <c r="E856" s="81">
        <f>IF(C856&lt;&gt;"", 1, "")</f>
        <v>1</v>
      </c>
      <c r="F856" s="81">
        <f t="shared" si="455"/>
        <v>1</v>
      </c>
      <c r="G856" s="118">
        <v>499.03999999999996</v>
      </c>
      <c r="H856" s="119">
        <v>0.72</v>
      </c>
      <c r="I856" s="130">
        <v>18</v>
      </c>
      <c r="J856" s="55">
        <f>IF(AND(0&lt;$G856, G856&lt;=500),1,0)</f>
        <v>1</v>
      </c>
      <c r="K856" s="55">
        <f t="shared" si="449"/>
        <v>0</v>
      </c>
      <c r="L856" s="55">
        <f t="shared" si="450"/>
        <v>0</v>
      </c>
      <c r="M856" s="55">
        <f t="shared" si="451"/>
        <v>0</v>
      </c>
      <c r="N856" s="55">
        <f t="shared" si="452"/>
        <v>0</v>
      </c>
      <c r="O856" s="55">
        <f t="shared" si="453"/>
        <v>0</v>
      </c>
      <c r="P856" s="89">
        <f>+E856</f>
        <v>1</v>
      </c>
      <c r="Q856" s="89"/>
      <c r="R856" s="89"/>
      <c r="S856" s="75"/>
      <c r="T856" s="74"/>
      <c r="U856" s="74"/>
      <c r="V856" s="74"/>
      <c r="W856" s="102"/>
      <c r="X856" s="103"/>
      <c r="Z856" s="75"/>
      <c r="AA856" s="78"/>
      <c r="AB856" s="57"/>
    </row>
    <row r="857" spans="1:38" ht="30" customHeight="1">
      <c r="A857" s="69"/>
      <c r="B857" s="79">
        <f>IF(C857="","",COUNTA($C$856:$C857))</f>
        <v>2</v>
      </c>
      <c r="C857" s="97" t="s">
        <v>649</v>
      </c>
      <c r="D857" s="115"/>
      <c r="E857" s="81">
        <f>IF(C857&lt;&gt;"", 1, "")</f>
        <v>1</v>
      </c>
      <c r="F857" s="81">
        <f t="shared" si="455"/>
        <v>1</v>
      </c>
      <c r="G857" s="118">
        <v>970.48</v>
      </c>
      <c r="H857" s="119">
        <v>1.1200000000000001</v>
      </c>
      <c r="I857" s="130">
        <v>28</v>
      </c>
      <c r="J857" s="55">
        <f>IF(AND(0&lt;$G857, G857&lt;=500),1,0)</f>
        <v>0</v>
      </c>
      <c r="K857" s="55">
        <f t="shared" si="449"/>
        <v>1</v>
      </c>
      <c r="L857" s="55">
        <f t="shared" si="450"/>
        <v>0</v>
      </c>
      <c r="M857" s="55">
        <f t="shared" si="451"/>
        <v>0</v>
      </c>
      <c r="N857" s="55">
        <f t="shared" si="452"/>
        <v>0</v>
      </c>
      <c r="O857" s="55">
        <f t="shared" si="453"/>
        <v>0</v>
      </c>
      <c r="P857" s="89">
        <f>+E857</f>
        <v>1</v>
      </c>
      <c r="Q857" s="89"/>
      <c r="R857" s="89"/>
      <c r="S857" s="75"/>
      <c r="T857" s="74"/>
      <c r="U857" s="74"/>
      <c r="V857" s="74"/>
      <c r="W857" s="102"/>
      <c r="X857" s="103"/>
      <c r="Z857" s="75"/>
      <c r="AA857" s="78"/>
      <c r="AB857" s="57"/>
    </row>
    <row r="858" spans="1:38" s="58" customFormat="1" ht="30" customHeight="1">
      <c r="A858" s="79"/>
      <c r="B858" s="79">
        <f>IF(C858="","",COUNTA($C$856:$C858))</f>
        <v>3</v>
      </c>
      <c r="C858" s="97" t="s">
        <v>650</v>
      </c>
      <c r="D858" s="81"/>
      <c r="E858" s="81">
        <f>IF(C858&lt;&gt;"", 1, "")</f>
        <v>1</v>
      </c>
      <c r="F858" s="81">
        <f t="shared" si="455"/>
        <v>1</v>
      </c>
      <c r="G858" s="118">
        <v>1376.73</v>
      </c>
      <c r="H858" s="119">
        <v>3.9</v>
      </c>
      <c r="I858" s="130">
        <v>42</v>
      </c>
      <c r="J858" s="55">
        <f>IF(AND(0&lt;$G858, G858&lt;=500),1,0)</f>
        <v>0</v>
      </c>
      <c r="K858" s="55">
        <f t="shared" si="449"/>
        <v>0</v>
      </c>
      <c r="L858" s="55">
        <f t="shared" si="450"/>
        <v>1</v>
      </c>
      <c r="M858" s="55">
        <f t="shared" si="451"/>
        <v>0</v>
      </c>
      <c r="N858" s="55">
        <f t="shared" si="452"/>
        <v>0</v>
      </c>
      <c r="O858" s="55">
        <f t="shared" si="453"/>
        <v>0</v>
      </c>
      <c r="P858" s="89">
        <f>+E858</f>
        <v>1</v>
      </c>
      <c r="Q858" s="55"/>
      <c r="R858" s="52"/>
      <c r="S858" s="52"/>
      <c r="T858" s="53"/>
      <c r="U858" s="53"/>
      <c r="V858" s="38"/>
      <c r="W858" s="38"/>
      <c r="X858" s="98"/>
      <c r="Y858" s="2"/>
      <c r="Z858" s="55"/>
      <c r="AA858" s="56"/>
      <c r="AB858" s="57"/>
      <c r="AC858" s="2"/>
      <c r="AD858" s="2"/>
      <c r="AE858" s="2"/>
      <c r="AF858" s="2"/>
      <c r="AG858" s="2"/>
      <c r="AH858" s="2"/>
      <c r="AI858" s="2"/>
      <c r="AJ858" s="2"/>
      <c r="AK858" s="2"/>
      <c r="AL858" s="2"/>
    </row>
    <row r="859" spans="1:38" s="58" customFormat="1" ht="39.950000000000003" customHeight="1">
      <c r="A859" s="33" t="s">
        <v>46</v>
      </c>
      <c r="B859" s="159" t="s">
        <v>51</v>
      </c>
      <c r="C859" s="160"/>
      <c r="D859" s="50"/>
      <c r="E859" s="50"/>
      <c r="F859" s="81">
        <f t="shared" si="455"/>
        <v>0</v>
      </c>
      <c r="G859" s="51"/>
      <c r="H859" s="127"/>
      <c r="I859" s="51"/>
      <c r="J859" s="51"/>
      <c r="K859" s="51"/>
      <c r="L859" s="51"/>
      <c r="M859" s="51"/>
      <c r="N859" s="51"/>
      <c r="O859" s="51"/>
      <c r="P859" s="51"/>
      <c r="Q859" s="51"/>
      <c r="R859" s="55"/>
      <c r="S859" s="52"/>
      <c r="T859" s="53"/>
      <c r="U859" s="53"/>
      <c r="V859" s="38"/>
      <c r="W859" s="54"/>
      <c r="X859" s="18"/>
      <c r="Y859" s="2"/>
      <c r="Z859" s="55"/>
      <c r="AA859" s="56"/>
      <c r="AB859" s="57"/>
      <c r="AC859" s="2"/>
      <c r="AD859" s="2"/>
      <c r="AE859" s="2"/>
      <c r="AF859" s="2"/>
      <c r="AG859" s="2"/>
      <c r="AH859" s="2"/>
      <c r="AI859" s="2"/>
      <c r="AJ859" s="2"/>
      <c r="AK859" s="2"/>
      <c r="AL859" s="2"/>
    </row>
    <row r="860" spans="1:38" s="58" customFormat="1" ht="24.95" customHeight="1">
      <c r="A860" s="33" t="s">
        <v>52</v>
      </c>
      <c r="B860" s="159" t="s">
        <v>53</v>
      </c>
      <c r="C860" s="160"/>
      <c r="D860" s="50"/>
      <c r="E860" s="50"/>
      <c r="F860" s="81">
        <f t="shared" si="455"/>
        <v>0</v>
      </c>
      <c r="G860" s="51"/>
      <c r="H860" s="127"/>
      <c r="I860" s="51"/>
      <c r="J860" s="51"/>
      <c r="K860" s="51"/>
      <c r="L860" s="51"/>
      <c r="M860" s="51"/>
      <c r="N860" s="51"/>
      <c r="O860" s="51"/>
      <c r="P860" s="51"/>
      <c r="Q860" s="51"/>
      <c r="R860" s="52"/>
      <c r="S860" s="52"/>
      <c r="T860" s="53"/>
      <c r="U860" s="53"/>
      <c r="V860" s="38"/>
      <c r="W860" s="54"/>
      <c r="X860" s="18"/>
      <c r="Y860" s="2"/>
      <c r="Z860" s="55"/>
      <c r="AA860" s="56"/>
      <c r="AB860" s="57"/>
      <c r="AC860" s="2"/>
      <c r="AD860" s="2"/>
      <c r="AE860" s="2"/>
      <c r="AF860" s="2"/>
      <c r="AG860" s="2"/>
      <c r="AH860" s="2"/>
      <c r="AI860" s="2"/>
      <c r="AJ860" s="2"/>
      <c r="AK860" s="2"/>
      <c r="AL860" s="2"/>
    </row>
    <row r="861" spans="1:38" s="70" customFormat="1" ht="24.95" customHeight="1">
      <c r="A861" s="69">
        <v>1</v>
      </c>
      <c r="B861" s="157" t="s">
        <v>57</v>
      </c>
      <c r="C861" s="158"/>
      <c r="D861" s="29"/>
      <c r="E861" s="29"/>
      <c r="F861" s="81">
        <f t="shared" si="455"/>
        <v>0</v>
      </c>
      <c r="G861" s="30"/>
      <c r="H861" s="127"/>
      <c r="I861" s="30"/>
      <c r="J861" s="30"/>
      <c r="K861" s="30"/>
      <c r="L861" s="30"/>
      <c r="M861" s="30"/>
      <c r="N861" s="30"/>
      <c r="O861" s="30"/>
      <c r="P861" s="30"/>
      <c r="Q861" s="30"/>
      <c r="R861" s="30"/>
      <c r="S861" s="30"/>
      <c r="T861" s="29"/>
      <c r="U861" s="29"/>
      <c r="V861" s="29"/>
      <c r="W861" s="54"/>
      <c r="X861" s="29"/>
      <c r="Z861" s="30" t="e">
        <f>+Z862+#REF!+#REF!+#REF!</f>
        <v>#REF!</v>
      </c>
      <c r="AA861" s="71" t="e">
        <f>+AA862+#REF!+#REF!+#REF!</f>
        <v>#REF!</v>
      </c>
      <c r="AB861" s="72"/>
    </row>
    <row r="862" spans="1:38" ht="24.95" customHeight="1">
      <c r="A862" s="69"/>
      <c r="B862" s="69" t="s">
        <v>58</v>
      </c>
      <c r="C862" s="73" t="s">
        <v>48</v>
      </c>
      <c r="D862" s="74"/>
      <c r="E862" s="74"/>
      <c r="F862" s="81">
        <f t="shared" si="455"/>
        <v>0</v>
      </c>
      <c r="G862" s="75"/>
      <c r="H862" s="76"/>
      <c r="I862" s="75"/>
      <c r="J862" s="75"/>
      <c r="K862" s="75"/>
      <c r="L862" s="75"/>
      <c r="M862" s="75"/>
      <c r="N862" s="75"/>
      <c r="O862" s="75"/>
      <c r="P862" s="75"/>
      <c r="Q862" s="75"/>
      <c r="R862" s="75"/>
      <c r="S862" s="75"/>
      <c r="T862" s="74"/>
      <c r="U862" s="74"/>
      <c r="V862" s="74"/>
      <c r="W862" s="77"/>
      <c r="X862" s="74"/>
      <c r="Z862" s="75">
        <f>SUM(Z863:Z865)</f>
        <v>0</v>
      </c>
      <c r="AA862" s="78">
        <f>SUM(AA863:AA865)</f>
        <v>0</v>
      </c>
      <c r="AB862" s="57"/>
    </row>
    <row r="863" spans="1:38" ht="24.95" customHeight="1">
      <c r="A863" s="79"/>
      <c r="B863" s="79">
        <f>IF(C863="","",COUNTA($C$863:$C863))</f>
        <v>1</v>
      </c>
      <c r="C863" s="97" t="s">
        <v>651</v>
      </c>
      <c r="D863" s="81">
        <f t="shared" ref="D863:D865" si="456">IF(C863&lt;&gt;"", 1, "")</f>
        <v>1</v>
      </c>
      <c r="E863" s="81"/>
      <c r="F863" s="81">
        <f t="shared" si="455"/>
        <v>1</v>
      </c>
      <c r="G863" s="118">
        <v>5514.76</v>
      </c>
      <c r="H863" s="119">
        <v>9.42</v>
      </c>
      <c r="I863" s="118">
        <v>195</v>
      </c>
      <c r="J863" s="55">
        <f>IF(AND(0&lt;$G863, G863&lt;=500),1,0)</f>
        <v>0</v>
      </c>
      <c r="K863" s="55">
        <f>IF(AND($G863&gt;=500,$G863&lt;1000),1,0)</f>
        <v>0</v>
      </c>
      <c r="L863" s="55">
        <f>IF(AND($G863&gt;=1000,$G863&lt;1500),1,0)</f>
        <v>0</v>
      </c>
      <c r="M863" s="55">
        <f>IF(AND($G863&gt;=1500,$G863&lt;2000),1,0)</f>
        <v>0</v>
      </c>
      <c r="N863" s="55">
        <f>IF(AND($G863&gt;=2000,$G863&lt;3000),1,0)</f>
        <v>0</v>
      </c>
      <c r="O863" s="55">
        <f>IF($G863&gt;=3000,1,0)</f>
        <v>1</v>
      </c>
      <c r="P863" s="55"/>
      <c r="Q863" s="55">
        <f t="shared" ref="Q863:Q865" si="457">+D863</f>
        <v>1</v>
      </c>
      <c r="R863" s="55"/>
      <c r="S863" s="55"/>
      <c r="T863" s="85"/>
      <c r="U863" s="85"/>
      <c r="V863" s="38"/>
      <c r="W863" s="29"/>
      <c r="X863" s="90" t="s">
        <v>59</v>
      </c>
      <c r="Z863" s="55"/>
      <c r="AA863" s="56"/>
      <c r="AB863" s="57"/>
    </row>
    <row r="864" spans="1:38" ht="24.95" customHeight="1">
      <c r="A864" s="79"/>
      <c r="B864" s="79">
        <f>IF(C864="","",COUNTA($C$863:$C864))</f>
        <v>2</v>
      </c>
      <c r="C864" s="97" t="s">
        <v>652</v>
      </c>
      <c r="D864" s="81">
        <f t="shared" si="456"/>
        <v>1</v>
      </c>
      <c r="E864" s="81"/>
      <c r="F864" s="81">
        <f t="shared" si="455"/>
        <v>1</v>
      </c>
      <c r="G864" s="118">
        <v>2000</v>
      </c>
      <c r="H864" s="119">
        <v>4.16</v>
      </c>
      <c r="I864" s="118">
        <v>68</v>
      </c>
      <c r="J864" s="55">
        <f>IF(AND(0&lt;$G864, G864&lt;=500),1,0)</f>
        <v>0</v>
      </c>
      <c r="K864" s="55">
        <f>IF(AND($G864&gt;=500,$G864&lt;1000),1,0)</f>
        <v>0</v>
      </c>
      <c r="L864" s="55">
        <f>IF(AND($G864&gt;=1000,$G864&lt;1500),1,0)</f>
        <v>0</v>
      </c>
      <c r="M864" s="55">
        <f>IF(AND($G864&gt;=1500,$G864&lt;2000),1,0)</f>
        <v>0</v>
      </c>
      <c r="N864" s="55">
        <f>IF(AND($G864&gt;=2000,$G864&lt;3000),1,0)</f>
        <v>1</v>
      </c>
      <c r="O864" s="55">
        <f>IF($G864&gt;=3000,1,0)</f>
        <v>0</v>
      </c>
      <c r="P864" s="55"/>
      <c r="Q864" s="55">
        <f t="shared" si="457"/>
        <v>1</v>
      </c>
      <c r="R864" s="52"/>
      <c r="S864" s="52"/>
      <c r="T864" s="53"/>
      <c r="U864" s="53"/>
      <c r="V864" s="38"/>
      <c r="W864" s="29"/>
      <c r="X864" s="23"/>
      <c r="Z864" s="55"/>
      <c r="AA864" s="56"/>
      <c r="AB864" s="57"/>
    </row>
    <row r="865" spans="1:38" ht="24.95" customHeight="1">
      <c r="A865" s="79"/>
      <c r="B865" s="79">
        <f>IF(C865="","",COUNTA($C$863:$C865))</f>
        <v>3</v>
      </c>
      <c r="C865" s="97" t="s">
        <v>653</v>
      </c>
      <c r="D865" s="81">
        <f t="shared" si="456"/>
        <v>1</v>
      </c>
      <c r="E865" s="81"/>
      <c r="F865" s="81">
        <f t="shared" si="455"/>
        <v>1</v>
      </c>
      <c r="G865" s="118">
        <v>2170.4699999999998</v>
      </c>
      <c r="H865" s="119">
        <v>3.2</v>
      </c>
      <c r="I865" s="118">
        <v>80</v>
      </c>
      <c r="J865" s="55">
        <f>IF(AND(0&lt;$G865, G865&lt;=500),1,0)</f>
        <v>0</v>
      </c>
      <c r="K865" s="55">
        <f>IF(AND($G865&gt;=500,$G865&lt;1000),1,0)</f>
        <v>0</v>
      </c>
      <c r="L865" s="55">
        <f>IF(AND($G865&gt;=1000,$G865&lt;1500),1,0)</f>
        <v>0</v>
      </c>
      <c r="M865" s="55">
        <f>IF(AND($G865&gt;=1500,$G865&lt;2000),1,0)</f>
        <v>0</v>
      </c>
      <c r="N865" s="55">
        <f>IF(AND($G865&gt;=2000,$G865&lt;3000),1,0)</f>
        <v>1</v>
      </c>
      <c r="O865" s="55">
        <f>IF($G865&gt;=3000,1,0)</f>
        <v>0</v>
      </c>
      <c r="P865" s="55"/>
      <c r="Q865" s="55">
        <f t="shared" si="457"/>
        <v>1</v>
      </c>
      <c r="R865" s="52"/>
      <c r="S865" s="52"/>
      <c r="T865" s="53"/>
      <c r="U865" s="53"/>
      <c r="V865" s="38"/>
      <c r="W865" s="29"/>
      <c r="X865" s="23"/>
      <c r="Z865" s="55"/>
      <c r="AA865" s="56"/>
      <c r="AB865" s="57"/>
    </row>
    <row r="866" spans="1:38" s="70" customFormat="1" ht="24.95" customHeight="1">
      <c r="A866" s="69">
        <v>2</v>
      </c>
      <c r="B866" s="157" t="s">
        <v>62</v>
      </c>
      <c r="C866" s="158"/>
      <c r="D866" s="29">
        <f>+D867</f>
        <v>0</v>
      </c>
      <c r="E866" s="29">
        <f t="shared" ref="E866:Q866" si="458">+E867</f>
        <v>0</v>
      </c>
      <c r="F866" s="81">
        <f t="shared" si="455"/>
        <v>0</v>
      </c>
      <c r="G866" s="30">
        <f t="shared" si="458"/>
        <v>0</v>
      </c>
      <c r="H866" s="127">
        <f t="shared" si="458"/>
        <v>0</v>
      </c>
      <c r="I866" s="30">
        <f t="shared" si="458"/>
        <v>0</v>
      </c>
      <c r="J866" s="30">
        <f t="shared" si="458"/>
        <v>0</v>
      </c>
      <c r="K866" s="30">
        <f t="shared" si="458"/>
        <v>0</v>
      </c>
      <c r="L866" s="30">
        <f t="shared" si="458"/>
        <v>0</v>
      </c>
      <c r="M866" s="30">
        <f t="shared" si="458"/>
        <v>0</v>
      </c>
      <c r="N866" s="30">
        <f t="shared" si="458"/>
        <v>0</v>
      </c>
      <c r="O866" s="30">
        <f t="shared" si="458"/>
        <v>0</v>
      </c>
      <c r="P866" s="30">
        <f t="shared" si="458"/>
        <v>0</v>
      </c>
      <c r="Q866" s="30">
        <f t="shared" si="458"/>
        <v>0</v>
      </c>
      <c r="R866" s="30"/>
      <c r="S866" s="30"/>
      <c r="T866" s="29"/>
      <c r="U866" s="29"/>
      <c r="V866" s="29"/>
      <c r="W866" s="54"/>
      <c r="X866" s="29"/>
      <c r="Z866" s="30" t="e">
        <f>+Z867+#REF!+#REF!+#REF!</f>
        <v>#REF!</v>
      </c>
      <c r="AA866" s="71" t="e">
        <f>+AA867+#REF!+#REF!+#REF!</f>
        <v>#REF!</v>
      </c>
      <c r="AB866" s="72"/>
    </row>
    <row r="867" spans="1:38" ht="24.95" hidden="1" customHeight="1">
      <c r="A867" s="79"/>
      <c r="B867" s="69" t="s">
        <v>63</v>
      </c>
      <c r="C867" s="73" t="s">
        <v>48</v>
      </c>
      <c r="D867" s="74">
        <f>SUM(D868:D873)</f>
        <v>0</v>
      </c>
      <c r="E867" s="74">
        <f>SUM(E868:E873)</f>
        <v>0</v>
      </c>
      <c r="F867" s="81">
        <f t="shared" si="455"/>
        <v>0</v>
      </c>
      <c r="G867" s="75">
        <f t="shared" ref="G867:Q867" si="459">SUM(G868:G873)</f>
        <v>0</v>
      </c>
      <c r="H867" s="76">
        <f t="shared" si="459"/>
        <v>0</v>
      </c>
      <c r="I867" s="75">
        <f t="shared" si="459"/>
        <v>0</v>
      </c>
      <c r="J867" s="75">
        <f t="shared" si="459"/>
        <v>0</v>
      </c>
      <c r="K867" s="75">
        <f t="shared" si="459"/>
        <v>0</v>
      </c>
      <c r="L867" s="75">
        <f t="shared" si="459"/>
        <v>0</v>
      </c>
      <c r="M867" s="75">
        <f t="shared" si="459"/>
        <v>0</v>
      </c>
      <c r="N867" s="75">
        <f t="shared" si="459"/>
        <v>0</v>
      </c>
      <c r="O867" s="75">
        <f t="shared" si="459"/>
        <v>0</v>
      </c>
      <c r="P867" s="75">
        <f t="shared" si="459"/>
        <v>0</v>
      </c>
      <c r="Q867" s="75">
        <f t="shared" si="459"/>
        <v>0</v>
      </c>
      <c r="R867" s="55"/>
      <c r="S867" s="55"/>
      <c r="T867" s="85"/>
      <c r="U867" s="85"/>
      <c r="V867" s="38"/>
      <c r="W867" s="29"/>
      <c r="X867" s="90" t="s">
        <v>59</v>
      </c>
      <c r="Z867" s="55"/>
      <c r="AA867" s="56"/>
      <c r="AB867" s="57"/>
    </row>
    <row r="868" spans="1:38" ht="24.95" hidden="1" customHeight="1">
      <c r="A868" s="79"/>
      <c r="B868" s="79">
        <f>IF(C868="","",COUNTA($C$868:$C868))</f>
        <v>1</v>
      </c>
      <c r="C868" s="97" t="s">
        <v>654</v>
      </c>
      <c r="D868" s="81"/>
      <c r="E868" s="81"/>
      <c r="F868" s="81">
        <f t="shared" si="455"/>
        <v>0</v>
      </c>
      <c r="G868" s="118"/>
      <c r="H868" s="119"/>
      <c r="I868" s="118"/>
      <c r="J868" s="55"/>
      <c r="K868" s="55"/>
      <c r="L868" s="55"/>
      <c r="M868" s="55"/>
      <c r="N868" s="55"/>
      <c r="O868" s="55"/>
      <c r="P868" s="55"/>
      <c r="Q868" s="55">
        <f t="shared" ref="Q868:Q873" si="460">+E868</f>
        <v>0</v>
      </c>
      <c r="R868" s="55"/>
      <c r="S868" s="55"/>
      <c r="T868" s="85"/>
      <c r="U868" s="85"/>
      <c r="V868" s="38"/>
      <c r="W868" s="54"/>
      <c r="X868" s="90"/>
      <c r="Z868" s="55"/>
      <c r="AA868" s="56"/>
      <c r="AB868" s="57"/>
    </row>
    <row r="869" spans="1:38" ht="24.95" hidden="1" customHeight="1">
      <c r="A869" s="79"/>
      <c r="B869" s="79">
        <f>IF(C869="","",COUNTA($C$868:$C869))</f>
        <v>2</v>
      </c>
      <c r="C869" s="97" t="s">
        <v>655</v>
      </c>
      <c r="D869" s="81"/>
      <c r="E869" s="81"/>
      <c r="F869" s="81">
        <f t="shared" si="455"/>
        <v>0</v>
      </c>
      <c r="G869" s="118"/>
      <c r="H869" s="119"/>
      <c r="I869" s="118"/>
      <c r="J869" s="55"/>
      <c r="K869" s="55"/>
      <c r="L869" s="55"/>
      <c r="M869" s="55"/>
      <c r="N869" s="55"/>
      <c r="O869" s="55"/>
      <c r="P869" s="55"/>
      <c r="Q869" s="55">
        <f t="shared" si="460"/>
        <v>0</v>
      </c>
      <c r="R869" s="55"/>
      <c r="S869" s="55"/>
      <c r="T869" s="85"/>
      <c r="U869" s="85"/>
      <c r="V869" s="38"/>
      <c r="W869" s="54"/>
      <c r="X869" s="90"/>
      <c r="Z869" s="55"/>
      <c r="AA869" s="56"/>
      <c r="AB869" s="57"/>
    </row>
    <row r="870" spans="1:38" ht="24.95" hidden="1" customHeight="1">
      <c r="A870" s="79"/>
      <c r="B870" s="79">
        <f>IF(C870="","",COUNTA($C$868:$C870))</f>
        <v>3</v>
      </c>
      <c r="C870" s="97" t="s">
        <v>656</v>
      </c>
      <c r="D870" s="81"/>
      <c r="E870" s="81"/>
      <c r="F870" s="81">
        <f t="shared" si="455"/>
        <v>0</v>
      </c>
      <c r="G870" s="118"/>
      <c r="H870" s="119"/>
      <c r="I870" s="118"/>
      <c r="J870" s="55"/>
      <c r="K870" s="55"/>
      <c r="L870" s="55"/>
      <c r="M870" s="55"/>
      <c r="N870" s="55"/>
      <c r="O870" s="55"/>
      <c r="P870" s="55"/>
      <c r="Q870" s="55">
        <f t="shared" si="460"/>
        <v>0</v>
      </c>
      <c r="R870" s="55"/>
      <c r="S870" s="55"/>
      <c r="T870" s="85"/>
      <c r="U870" s="85"/>
      <c r="V870" s="38"/>
      <c r="W870" s="54"/>
      <c r="X870" s="90"/>
      <c r="Z870" s="55"/>
      <c r="AA870" s="56"/>
      <c r="AB870" s="57"/>
    </row>
    <row r="871" spans="1:38" ht="24.95" hidden="1" customHeight="1">
      <c r="A871" s="79"/>
      <c r="B871" s="79">
        <f>IF(C871="","",COUNTA($C$868:$C871))</f>
        <v>4</v>
      </c>
      <c r="C871" s="97" t="s">
        <v>657</v>
      </c>
      <c r="D871" s="81"/>
      <c r="E871" s="81"/>
      <c r="F871" s="81">
        <f t="shared" si="455"/>
        <v>0</v>
      </c>
      <c r="G871" s="118"/>
      <c r="H871" s="119"/>
      <c r="I871" s="118"/>
      <c r="J871" s="55"/>
      <c r="K871" s="55"/>
      <c r="L871" s="55"/>
      <c r="M871" s="55"/>
      <c r="N871" s="55"/>
      <c r="O871" s="55"/>
      <c r="P871" s="55"/>
      <c r="Q871" s="55">
        <f t="shared" si="460"/>
        <v>0</v>
      </c>
      <c r="R871" s="55"/>
      <c r="S871" s="55"/>
      <c r="T871" s="85"/>
      <c r="U871" s="85"/>
      <c r="V871" s="38"/>
      <c r="W871" s="54"/>
      <c r="X871" s="90"/>
      <c r="Z871" s="55"/>
      <c r="AA871" s="56"/>
      <c r="AB871" s="57"/>
    </row>
    <row r="872" spans="1:38" ht="24.95" hidden="1" customHeight="1">
      <c r="A872" s="79"/>
      <c r="B872" s="79">
        <f>IF(C872="","",COUNTA($C$868:$C872))</f>
        <v>5</v>
      </c>
      <c r="C872" s="97" t="s">
        <v>658</v>
      </c>
      <c r="D872" s="81"/>
      <c r="E872" s="81"/>
      <c r="F872" s="81">
        <f t="shared" si="455"/>
        <v>0</v>
      </c>
      <c r="G872" s="118"/>
      <c r="H872" s="119"/>
      <c r="I872" s="118"/>
      <c r="J872" s="55"/>
      <c r="K872" s="55"/>
      <c r="L872" s="55"/>
      <c r="M872" s="55"/>
      <c r="N872" s="55"/>
      <c r="O872" s="55"/>
      <c r="P872" s="55"/>
      <c r="Q872" s="55">
        <f t="shared" si="460"/>
        <v>0</v>
      </c>
      <c r="R872" s="55"/>
      <c r="S872" s="55"/>
      <c r="T872" s="85"/>
      <c r="U872" s="85"/>
      <c r="V872" s="38"/>
      <c r="W872" s="54"/>
      <c r="X872" s="90"/>
      <c r="Z872" s="55"/>
      <c r="AA872" s="56"/>
      <c r="AB872" s="57"/>
    </row>
    <row r="873" spans="1:38" ht="24.95" hidden="1" customHeight="1">
      <c r="A873" s="79"/>
      <c r="B873" s="79">
        <f>IF(C873="","",COUNTA($C$868:$C873))</f>
        <v>6</v>
      </c>
      <c r="C873" s="97" t="s">
        <v>659</v>
      </c>
      <c r="D873" s="81"/>
      <c r="E873" s="81"/>
      <c r="F873" s="81">
        <f t="shared" si="455"/>
        <v>0</v>
      </c>
      <c r="G873" s="118"/>
      <c r="H873" s="119"/>
      <c r="I873" s="118"/>
      <c r="J873" s="55"/>
      <c r="K873" s="55"/>
      <c r="L873" s="55"/>
      <c r="M873" s="55"/>
      <c r="N873" s="55"/>
      <c r="O873" s="55"/>
      <c r="P873" s="55"/>
      <c r="Q873" s="55">
        <f t="shared" si="460"/>
        <v>0</v>
      </c>
      <c r="R873" s="55"/>
      <c r="S873" s="55"/>
      <c r="T873" s="85"/>
      <c r="U873" s="85"/>
      <c r="V873" s="38"/>
      <c r="W873" s="54"/>
      <c r="X873" s="90"/>
      <c r="Z873" s="55"/>
      <c r="AA873" s="56"/>
      <c r="AB873" s="57"/>
    </row>
    <row r="874" spans="1:38" s="70" customFormat="1" ht="24.95" customHeight="1">
      <c r="A874" s="69">
        <v>1</v>
      </c>
      <c r="B874" s="157" t="s">
        <v>57</v>
      </c>
      <c r="C874" s="158"/>
      <c r="D874" s="29">
        <f>+D875</f>
        <v>0</v>
      </c>
      <c r="E874" s="29">
        <f t="shared" ref="E874:Q874" si="461">+E875</f>
        <v>0</v>
      </c>
      <c r="F874" s="81">
        <f t="shared" si="455"/>
        <v>0</v>
      </c>
      <c r="G874" s="29">
        <f t="shared" si="461"/>
        <v>0</v>
      </c>
      <c r="H874" s="29">
        <f t="shared" si="461"/>
        <v>0</v>
      </c>
      <c r="I874" s="29">
        <f t="shared" si="461"/>
        <v>0</v>
      </c>
      <c r="J874" s="29">
        <f t="shared" si="461"/>
        <v>0</v>
      </c>
      <c r="K874" s="29">
        <f t="shared" si="461"/>
        <v>0</v>
      </c>
      <c r="L874" s="29">
        <f t="shared" si="461"/>
        <v>0</v>
      </c>
      <c r="M874" s="29">
        <f t="shared" si="461"/>
        <v>0</v>
      </c>
      <c r="N874" s="29">
        <f t="shared" si="461"/>
        <v>0</v>
      </c>
      <c r="O874" s="29">
        <f t="shared" si="461"/>
        <v>0</v>
      </c>
      <c r="P874" s="29">
        <f t="shared" si="461"/>
        <v>0</v>
      </c>
      <c r="Q874" s="29">
        <f t="shared" si="461"/>
        <v>0</v>
      </c>
      <c r="R874" s="30"/>
      <c r="S874" s="30"/>
      <c r="T874" s="29"/>
      <c r="U874" s="29"/>
      <c r="V874" s="29"/>
      <c r="W874" s="54"/>
      <c r="X874" s="29"/>
      <c r="Z874" s="30" t="e">
        <f>+Z875+#REF!+#REF!+#REF!</f>
        <v>#REF!</v>
      </c>
      <c r="AA874" s="71" t="e">
        <f>+AA875+#REF!+#REF!+#REF!</f>
        <v>#REF!</v>
      </c>
      <c r="AB874" s="72"/>
    </row>
    <row r="875" spans="1:38" ht="24.95" customHeight="1">
      <c r="A875" s="69"/>
      <c r="B875" s="69" t="s">
        <v>58</v>
      </c>
      <c r="C875" s="73" t="s">
        <v>48</v>
      </c>
      <c r="D875" s="74">
        <f t="shared" ref="D875:Q875" si="462">SUM(D876:D877)</f>
        <v>0</v>
      </c>
      <c r="E875" s="74">
        <f t="shared" si="462"/>
        <v>0</v>
      </c>
      <c r="F875" s="81">
        <f t="shared" si="455"/>
        <v>0</v>
      </c>
      <c r="G875" s="74">
        <f t="shared" si="462"/>
        <v>0</v>
      </c>
      <c r="H875" s="74">
        <f t="shared" si="462"/>
        <v>0</v>
      </c>
      <c r="I875" s="74">
        <f t="shared" si="462"/>
        <v>0</v>
      </c>
      <c r="J875" s="74">
        <f t="shared" si="462"/>
        <v>0</v>
      </c>
      <c r="K875" s="74">
        <f t="shared" si="462"/>
        <v>0</v>
      </c>
      <c r="L875" s="74">
        <f t="shared" si="462"/>
        <v>0</v>
      </c>
      <c r="M875" s="74">
        <f t="shared" si="462"/>
        <v>0</v>
      </c>
      <c r="N875" s="74">
        <f t="shared" si="462"/>
        <v>0</v>
      </c>
      <c r="O875" s="74">
        <f t="shared" si="462"/>
        <v>0</v>
      </c>
      <c r="P875" s="74">
        <f t="shared" si="462"/>
        <v>0</v>
      </c>
      <c r="Q875" s="74">
        <f t="shared" si="462"/>
        <v>0</v>
      </c>
      <c r="R875" s="75"/>
      <c r="S875" s="75"/>
      <c r="T875" s="74"/>
      <c r="U875" s="74"/>
      <c r="V875" s="74"/>
      <c r="W875" s="77"/>
      <c r="X875" s="74"/>
      <c r="Z875" s="75">
        <f>SUM(Z876:Z877)</f>
        <v>0</v>
      </c>
      <c r="AA875" s="78">
        <f>SUM(AA876:AA877)</f>
        <v>0</v>
      </c>
      <c r="AB875" s="57"/>
    </row>
    <row r="876" spans="1:38" ht="24.95" hidden="1" customHeight="1">
      <c r="A876" s="79"/>
      <c r="B876" s="79"/>
      <c r="C876" s="80"/>
      <c r="D876" s="81"/>
      <c r="E876" s="81"/>
      <c r="F876" s="81"/>
      <c r="G876" s="82"/>
      <c r="H876" s="83"/>
      <c r="I876" s="82"/>
      <c r="J876" s="55"/>
      <c r="K876" s="55"/>
      <c r="L876" s="55"/>
      <c r="M876" s="55"/>
      <c r="N876" s="55"/>
      <c r="O876" s="55"/>
      <c r="P876" s="55"/>
      <c r="Q876" s="55"/>
      <c r="R876" s="55"/>
      <c r="S876" s="55"/>
      <c r="T876" s="85"/>
      <c r="U876" s="85"/>
      <c r="V876" s="38"/>
      <c r="W876" s="29"/>
      <c r="X876" s="90"/>
      <c r="Z876" s="55"/>
      <c r="AA876" s="56"/>
      <c r="AB876" s="57"/>
    </row>
    <row r="877" spans="1:38" s="58" customFormat="1" ht="24.95" hidden="1" customHeight="1">
      <c r="A877" s="79"/>
      <c r="B877" s="79"/>
      <c r="C877" s="80"/>
      <c r="D877" s="81"/>
      <c r="E877" s="81"/>
      <c r="F877" s="81"/>
      <c r="G877" s="82"/>
      <c r="H877" s="83"/>
      <c r="I877" s="82"/>
      <c r="J877" s="55"/>
      <c r="K877" s="55"/>
      <c r="L877" s="55"/>
      <c r="M877" s="55"/>
      <c r="N877" s="55"/>
      <c r="O877" s="55"/>
      <c r="P877" s="55"/>
      <c r="Q877" s="55"/>
      <c r="R877" s="52"/>
      <c r="S877" s="52"/>
      <c r="T877" s="53"/>
      <c r="U877" s="53"/>
      <c r="V877" s="38"/>
      <c r="W877" s="29"/>
      <c r="X877" s="18"/>
      <c r="Y877" s="2"/>
      <c r="Z877" s="55"/>
      <c r="AA877" s="56"/>
      <c r="AB877" s="57"/>
      <c r="AC877" s="2"/>
      <c r="AD877" s="2"/>
      <c r="AE877" s="2"/>
      <c r="AF877" s="2"/>
      <c r="AG877" s="2"/>
      <c r="AH877" s="2"/>
      <c r="AI877" s="2"/>
      <c r="AJ877" s="2"/>
      <c r="AK877" s="2"/>
      <c r="AL877" s="2"/>
    </row>
    <row r="878" spans="1:38" s="70" customFormat="1" ht="24.95" customHeight="1">
      <c r="A878" s="69">
        <v>2</v>
      </c>
      <c r="B878" s="157" t="s">
        <v>62</v>
      </c>
      <c r="C878" s="158"/>
      <c r="D878" s="29">
        <f>+D879</f>
        <v>0</v>
      </c>
      <c r="E878" s="29">
        <f t="shared" ref="E878:Q878" si="463">+E879</f>
        <v>0</v>
      </c>
      <c r="F878" s="81">
        <f t="shared" si="455"/>
        <v>0</v>
      </c>
      <c r="G878" s="30">
        <f t="shared" si="463"/>
        <v>0</v>
      </c>
      <c r="H878" s="127">
        <f t="shared" si="463"/>
        <v>0</v>
      </c>
      <c r="I878" s="30">
        <f t="shared" si="463"/>
        <v>0</v>
      </c>
      <c r="J878" s="30">
        <f t="shared" si="463"/>
        <v>0</v>
      </c>
      <c r="K878" s="30">
        <f t="shared" si="463"/>
        <v>0</v>
      </c>
      <c r="L878" s="30">
        <f t="shared" si="463"/>
        <v>0</v>
      </c>
      <c r="M878" s="30">
        <f t="shared" si="463"/>
        <v>0</v>
      </c>
      <c r="N878" s="30">
        <f t="shared" si="463"/>
        <v>0</v>
      </c>
      <c r="O878" s="30">
        <f t="shared" si="463"/>
        <v>0</v>
      </c>
      <c r="P878" s="30">
        <f t="shared" si="463"/>
        <v>0</v>
      </c>
      <c r="Q878" s="30">
        <f t="shared" si="463"/>
        <v>0</v>
      </c>
      <c r="R878" s="30"/>
      <c r="S878" s="30"/>
      <c r="T878" s="29"/>
      <c r="U878" s="29"/>
      <c r="V878" s="29"/>
      <c r="W878" s="54"/>
      <c r="X878" s="29"/>
      <c r="Z878" s="30" t="e">
        <f>+Z879+#REF!+Z2611+#REF!</f>
        <v>#REF!</v>
      </c>
      <c r="AA878" s="71" t="e">
        <f>+AA879+#REF!+AA2611+#REF!</f>
        <v>#REF!</v>
      </c>
      <c r="AB878" s="72"/>
    </row>
    <row r="879" spans="1:38" ht="24.95" customHeight="1">
      <c r="A879" s="79"/>
      <c r="B879" s="69" t="s">
        <v>63</v>
      </c>
      <c r="C879" s="73" t="s">
        <v>40</v>
      </c>
      <c r="D879" s="74">
        <f t="shared" ref="D879:P879" si="464">SUM(D880:D881)</f>
        <v>0</v>
      </c>
      <c r="E879" s="74">
        <f t="shared" si="464"/>
        <v>0</v>
      </c>
      <c r="F879" s="81">
        <f t="shared" si="455"/>
        <v>0</v>
      </c>
      <c r="G879" s="75">
        <f t="shared" si="464"/>
        <v>0</v>
      </c>
      <c r="H879" s="76">
        <f t="shared" si="464"/>
        <v>0</v>
      </c>
      <c r="I879" s="75">
        <f t="shared" si="464"/>
        <v>0</v>
      </c>
      <c r="J879" s="75">
        <f t="shared" si="464"/>
        <v>0</v>
      </c>
      <c r="K879" s="75">
        <f t="shared" si="464"/>
        <v>0</v>
      </c>
      <c r="L879" s="75">
        <f t="shared" si="464"/>
        <v>0</v>
      </c>
      <c r="M879" s="75">
        <f t="shared" si="464"/>
        <v>0</v>
      </c>
      <c r="N879" s="75">
        <f t="shared" si="464"/>
        <v>0</v>
      </c>
      <c r="O879" s="75">
        <f t="shared" si="464"/>
        <v>0</v>
      </c>
      <c r="P879" s="75">
        <f t="shared" si="464"/>
        <v>0</v>
      </c>
      <c r="Q879" s="55">
        <f>+D879</f>
        <v>0</v>
      </c>
      <c r="R879" s="55"/>
      <c r="S879" s="55"/>
      <c r="T879" s="85"/>
      <c r="U879" s="85"/>
      <c r="V879" s="38"/>
      <c r="W879" s="29"/>
      <c r="X879" s="90" t="s">
        <v>59</v>
      </c>
      <c r="Z879" s="55"/>
      <c r="AA879" s="56"/>
      <c r="AB879" s="57"/>
    </row>
    <row r="880" spans="1:38" ht="24.95" hidden="1" customHeight="1">
      <c r="A880" s="79"/>
      <c r="B880" s="79"/>
      <c r="C880" s="97"/>
      <c r="D880" s="81"/>
      <c r="E880" s="81"/>
      <c r="F880" s="81"/>
      <c r="G880" s="82"/>
      <c r="H880" s="119"/>
      <c r="I880" s="118"/>
      <c r="J880" s="55"/>
      <c r="K880" s="55"/>
      <c r="L880" s="55"/>
      <c r="M880" s="55"/>
      <c r="N880" s="55"/>
      <c r="O880" s="55"/>
      <c r="P880" s="55"/>
      <c r="Q880" s="55"/>
      <c r="R880" s="55"/>
      <c r="S880" s="55"/>
      <c r="T880" s="85"/>
      <c r="U880" s="85"/>
      <c r="V880" s="38"/>
      <c r="W880" s="54"/>
      <c r="X880" s="90"/>
      <c r="Z880" s="55"/>
      <c r="AA880" s="56"/>
      <c r="AB880" s="57"/>
    </row>
    <row r="881" spans="1:31" ht="24.95" hidden="1" customHeight="1">
      <c r="A881" s="79"/>
      <c r="B881" s="69"/>
      <c r="C881" s="73"/>
      <c r="D881" s="81"/>
      <c r="E881" s="81"/>
      <c r="F881" s="81"/>
      <c r="G881" s="82"/>
      <c r="H881" s="83"/>
      <c r="I881" s="82"/>
      <c r="J881" s="55"/>
      <c r="K881" s="55"/>
      <c r="L881" s="55"/>
      <c r="M881" s="55"/>
      <c r="N881" s="55"/>
      <c r="O881" s="55"/>
      <c r="P881" s="55"/>
      <c r="Q881" s="55"/>
      <c r="R881" s="55"/>
      <c r="S881" s="55"/>
      <c r="T881" s="85"/>
      <c r="U881" s="85"/>
      <c r="V881" s="38"/>
      <c r="W881" s="54"/>
      <c r="X881" s="90"/>
      <c r="Z881" s="55"/>
      <c r="AA881" s="56"/>
      <c r="AB881" s="57"/>
    </row>
    <row r="882" spans="1:31" s="63" customFormat="1" ht="30" customHeight="1">
      <c r="A882" s="59" t="s">
        <v>81</v>
      </c>
      <c r="B882" s="162" t="s">
        <v>660</v>
      </c>
      <c r="C882" s="163"/>
      <c r="D882" s="49"/>
      <c r="E882" s="49"/>
      <c r="F882" s="81">
        <f t="shared" si="455"/>
        <v>0</v>
      </c>
      <c r="G882" s="60"/>
      <c r="H882" s="61"/>
      <c r="I882" s="60"/>
      <c r="J882" s="60"/>
      <c r="K882" s="60"/>
      <c r="L882" s="60"/>
      <c r="M882" s="60"/>
      <c r="N882" s="60"/>
      <c r="O882" s="60"/>
      <c r="P882" s="60"/>
      <c r="Q882" s="60"/>
      <c r="R882" s="60"/>
      <c r="S882" s="60"/>
      <c r="T882" s="49"/>
      <c r="U882" s="49"/>
      <c r="V882" s="49"/>
      <c r="W882" s="100"/>
      <c r="X882" s="101"/>
      <c r="Z882" s="60" t="e">
        <f>+Z884+Z904</f>
        <v>#REF!</v>
      </c>
      <c r="AA882" s="64" t="e">
        <f>+AA884+AA904</f>
        <v>#REF!</v>
      </c>
      <c r="AB882" s="65"/>
    </row>
    <row r="883" spans="1:31" s="67" customFormat="1" ht="39.950000000000003" customHeight="1">
      <c r="A883" s="33" t="s">
        <v>38</v>
      </c>
      <c r="B883" s="159" t="s">
        <v>50</v>
      </c>
      <c r="C883" s="160"/>
      <c r="D883" s="29"/>
      <c r="E883" s="29"/>
      <c r="F883" s="81">
        <f t="shared" si="455"/>
        <v>0</v>
      </c>
      <c r="G883" s="30"/>
      <c r="H883" s="127"/>
      <c r="I883" s="30"/>
      <c r="J883" s="30"/>
      <c r="K883" s="30"/>
      <c r="L883" s="30"/>
      <c r="M883" s="30"/>
      <c r="N883" s="30"/>
      <c r="O883" s="30"/>
      <c r="P883" s="30"/>
      <c r="Q883" s="30"/>
      <c r="R883" s="21"/>
      <c r="S883" s="21"/>
      <c r="T883" s="29"/>
      <c r="U883" s="29"/>
      <c r="V883" s="6"/>
      <c r="W883" s="27"/>
      <c r="X883" s="6"/>
      <c r="Z883" s="21"/>
      <c r="AA883" s="32"/>
      <c r="AB883" s="68"/>
    </row>
    <row r="884" spans="1:31" s="70" customFormat="1" ht="30" customHeight="1">
      <c r="A884" s="69">
        <v>1</v>
      </c>
      <c r="B884" s="157" t="s">
        <v>57</v>
      </c>
      <c r="C884" s="158"/>
      <c r="D884" s="29"/>
      <c r="E884" s="29"/>
      <c r="F884" s="81">
        <f t="shared" si="455"/>
        <v>0</v>
      </c>
      <c r="G884" s="30"/>
      <c r="H884" s="127"/>
      <c r="I884" s="30"/>
      <c r="J884" s="30"/>
      <c r="K884" s="30"/>
      <c r="L884" s="30"/>
      <c r="M884" s="30"/>
      <c r="N884" s="30"/>
      <c r="O884" s="30"/>
      <c r="P884" s="30"/>
      <c r="Q884" s="30"/>
      <c r="R884" s="30"/>
      <c r="S884" s="30"/>
      <c r="T884" s="29"/>
      <c r="U884" s="29"/>
      <c r="V884" s="29"/>
      <c r="W884" s="77"/>
      <c r="X884" s="74"/>
      <c r="Z884" s="30" t="e">
        <f>+Z885+Z889+#REF!+Z902</f>
        <v>#REF!</v>
      </c>
      <c r="AA884" s="71" t="e">
        <f>+AA885+AA889+#REF!+AA902</f>
        <v>#REF!</v>
      </c>
      <c r="AB884" s="72"/>
    </row>
    <row r="885" spans="1:31" ht="30" customHeight="1">
      <c r="A885" s="69"/>
      <c r="B885" s="69" t="s">
        <v>58</v>
      </c>
      <c r="C885" s="73" t="s">
        <v>40</v>
      </c>
      <c r="D885" s="74"/>
      <c r="E885" s="74"/>
      <c r="F885" s="81">
        <f t="shared" si="455"/>
        <v>0</v>
      </c>
      <c r="G885" s="75"/>
      <c r="H885" s="76"/>
      <c r="I885" s="75"/>
      <c r="J885" s="75"/>
      <c r="K885" s="75"/>
      <c r="L885" s="75"/>
      <c r="M885" s="75"/>
      <c r="N885" s="75"/>
      <c r="O885" s="75"/>
      <c r="P885" s="75"/>
      <c r="Q885" s="75"/>
      <c r="R885" s="75"/>
      <c r="S885" s="75"/>
      <c r="T885" s="74"/>
      <c r="U885" s="74"/>
      <c r="V885" s="74"/>
      <c r="W885" s="77"/>
      <c r="X885" s="74"/>
      <c r="Z885" s="75">
        <f>SUM(Z886:Z888)</f>
        <v>3</v>
      </c>
      <c r="AA885" s="78">
        <f>SUM(AA886:AA888)</f>
        <v>0</v>
      </c>
      <c r="AB885" s="57"/>
      <c r="AC885" s="120"/>
      <c r="AD885" s="121"/>
      <c r="AE885" s="120"/>
    </row>
    <row r="886" spans="1:31" ht="30" customHeight="1">
      <c r="A886" s="79"/>
      <c r="B886" s="79">
        <f>IF(C886="","",COUNTA($C$886:$C886))</f>
        <v>1</v>
      </c>
      <c r="C886" s="97" t="s">
        <v>661</v>
      </c>
      <c r="D886" s="81">
        <f t="shared" ref="D886:D888" si="465">IF(C886&lt;&gt;"", 1, "")</f>
        <v>1</v>
      </c>
      <c r="E886" s="81"/>
      <c r="F886" s="81">
        <f t="shared" si="455"/>
        <v>1</v>
      </c>
      <c r="G886" s="118">
        <v>1181.8</v>
      </c>
      <c r="H886" s="119">
        <v>8.8350000000000009</v>
      </c>
      <c r="I886" s="118">
        <v>31</v>
      </c>
      <c r="J886" s="55">
        <f t="shared" ref="J886:J888" si="466">IF(AND(0&lt;$G886, G886&lt;=500),1,0)</f>
        <v>0</v>
      </c>
      <c r="K886" s="55">
        <f t="shared" ref="K886:K888" si="467">IF(AND($G886&gt;=500,$G886&lt;1000),1,0)</f>
        <v>0</v>
      </c>
      <c r="L886" s="55">
        <f t="shared" ref="L886:L888" si="468">IF(AND($G886&gt;=1000,$G886&lt;1500),1,0)</f>
        <v>1</v>
      </c>
      <c r="M886" s="55">
        <f t="shared" ref="M886:M888" si="469">IF(AND($G886&gt;=1500,$G886&lt;2000),1,0)</f>
        <v>0</v>
      </c>
      <c r="N886" s="55">
        <f t="shared" ref="N886:N888" si="470">IF(AND($G886&gt;=2000,$G886&lt;3000),1,0)</f>
        <v>0</v>
      </c>
      <c r="O886" s="55">
        <f t="shared" ref="O886:O888" si="471">IF($G886&gt;=3000,1,0)</f>
        <v>0</v>
      </c>
      <c r="P886" s="55">
        <f t="shared" ref="P886:P888" si="472">+D886</f>
        <v>1</v>
      </c>
      <c r="Q886" s="55">
        <v>0</v>
      </c>
      <c r="R886" s="55"/>
      <c r="S886" s="55"/>
      <c r="T886" s="85"/>
      <c r="U886" s="85"/>
      <c r="V886" s="38"/>
      <c r="W886" s="29"/>
      <c r="X886" s="90" t="s">
        <v>59</v>
      </c>
      <c r="Z886" s="55">
        <v>1</v>
      </c>
      <c r="AA886" s="56"/>
      <c r="AB886" s="57"/>
    </row>
    <row r="887" spans="1:31" ht="30" customHeight="1">
      <c r="A887" s="79"/>
      <c r="B887" s="79">
        <f>IF(C887="","",COUNTA($C$886:$C887))</f>
        <v>2</v>
      </c>
      <c r="C887" s="97" t="s">
        <v>662</v>
      </c>
      <c r="D887" s="81">
        <f t="shared" si="465"/>
        <v>1</v>
      </c>
      <c r="E887" s="81"/>
      <c r="F887" s="81">
        <f t="shared" si="455"/>
        <v>1</v>
      </c>
      <c r="G887" s="118">
        <v>1433.04</v>
      </c>
      <c r="H887" s="119">
        <v>14.25</v>
      </c>
      <c r="I887" s="118">
        <v>50</v>
      </c>
      <c r="J887" s="55">
        <f t="shared" si="466"/>
        <v>0</v>
      </c>
      <c r="K887" s="55">
        <f t="shared" si="467"/>
        <v>0</v>
      </c>
      <c r="L887" s="55">
        <f t="shared" si="468"/>
        <v>1</v>
      </c>
      <c r="M887" s="55">
        <f t="shared" si="469"/>
        <v>0</v>
      </c>
      <c r="N887" s="55">
        <f t="shared" si="470"/>
        <v>0</v>
      </c>
      <c r="O887" s="55">
        <f t="shared" si="471"/>
        <v>0</v>
      </c>
      <c r="P887" s="55">
        <f t="shared" si="472"/>
        <v>1</v>
      </c>
      <c r="Q887" s="55">
        <v>0</v>
      </c>
      <c r="R887" s="55"/>
      <c r="S887" s="52"/>
      <c r="T887" s="53"/>
      <c r="U887" s="53"/>
      <c r="V887" s="38"/>
      <c r="W887" s="74"/>
      <c r="X887" s="87"/>
      <c r="Z887" s="55">
        <v>1</v>
      </c>
      <c r="AA887" s="56"/>
      <c r="AB887" s="57"/>
    </row>
    <row r="888" spans="1:31" ht="30" customHeight="1">
      <c r="A888" s="79"/>
      <c r="B888" s="79">
        <f>IF(C888="","",COUNTA($C$886:$C888))</f>
        <v>3</v>
      </c>
      <c r="C888" s="97" t="s">
        <v>663</v>
      </c>
      <c r="D888" s="81">
        <f t="shared" si="465"/>
        <v>1</v>
      </c>
      <c r="E888" s="81"/>
      <c r="F888" s="81">
        <f t="shared" si="455"/>
        <v>1</v>
      </c>
      <c r="G888" s="118">
        <v>1119.28</v>
      </c>
      <c r="H888" s="119">
        <v>11.141</v>
      </c>
      <c r="I888" s="118">
        <v>37</v>
      </c>
      <c r="J888" s="55">
        <f t="shared" si="466"/>
        <v>0</v>
      </c>
      <c r="K888" s="55">
        <f t="shared" si="467"/>
        <v>0</v>
      </c>
      <c r="L888" s="55">
        <f t="shared" si="468"/>
        <v>1</v>
      </c>
      <c r="M888" s="55">
        <f t="shared" si="469"/>
        <v>0</v>
      </c>
      <c r="N888" s="55">
        <f t="shared" si="470"/>
        <v>0</v>
      </c>
      <c r="O888" s="55">
        <f t="shared" si="471"/>
        <v>0</v>
      </c>
      <c r="P888" s="55">
        <f t="shared" si="472"/>
        <v>1</v>
      </c>
      <c r="Q888" s="55">
        <v>0</v>
      </c>
      <c r="R888" s="55"/>
      <c r="S888" s="52"/>
      <c r="T888" s="53"/>
      <c r="U888" s="53"/>
      <c r="V888" s="38"/>
      <c r="W888" s="74"/>
      <c r="X888" s="87"/>
      <c r="Z888" s="55">
        <v>1</v>
      </c>
      <c r="AA888" s="56"/>
      <c r="AB888" s="57"/>
    </row>
    <row r="889" spans="1:31" ht="30" customHeight="1">
      <c r="A889" s="69"/>
      <c r="B889" s="69" t="s">
        <v>60</v>
      </c>
      <c r="C889" s="73" t="s">
        <v>44</v>
      </c>
      <c r="D889" s="74"/>
      <c r="E889" s="74"/>
      <c r="F889" s="81">
        <f t="shared" ref="F889:F921" si="473">+E889+D889</f>
        <v>0</v>
      </c>
      <c r="G889" s="75"/>
      <c r="H889" s="76"/>
      <c r="I889" s="75"/>
      <c r="J889" s="75"/>
      <c r="K889" s="75"/>
      <c r="L889" s="75"/>
      <c r="M889" s="75"/>
      <c r="N889" s="75"/>
      <c r="O889" s="75"/>
      <c r="P889" s="75"/>
      <c r="Q889" s="75"/>
      <c r="R889" s="75"/>
      <c r="S889" s="75"/>
      <c r="T889" s="74"/>
      <c r="U889" s="74"/>
      <c r="V889" s="74"/>
      <c r="W889" s="77"/>
      <c r="X889" s="74"/>
      <c r="Z889" s="75">
        <f>SUM(Z890:Z901)</f>
        <v>0</v>
      </c>
      <c r="AA889" s="78">
        <f>SUM(AA890:AA901)</f>
        <v>12</v>
      </c>
      <c r="AB889" s="57"/>
      <c r="AC889" s="120"/>
      <c r="AD889" s="121"/>
      <c r="AE889" s="120"/>
    </row>
    <row r="890" spans="1:31" ht="30" customHeight="1">
      <c r="A890" s="79"/>
      <c r="B890" s="79">
        <f>IF(C890="","",COUNTA($C$890:$C890))</f>
        <v>1</v>
      </c>
      <c r="C890" s="134" t="s">
        <v>664</v>
      </c>
      <c r="D890" s="81">
        <f t="shared" ref="D890:D901" si="474">IF(C890&lt;&gt;"", 1, "")</f>
        <v>1</v>
      </c>
      <c r="E890" s="81"/>
      <c r="F890" s="81">
        <f t="shared" si="473"/>
        <v>1</v>
      </c>
      <c r="G890" s="118">
        <v>4645.7199999999993</v>
      </c>
      <c r="H890" s="119">
        <v>11.817</v>
      </c>
      <c r="I890" s="118">
        <v>177</v>
      </c>
      <c r="J890" s="55">
        <f t="shared" ref="J890:J901" si="475">IF(AND(0&lt;$G890, G890&lt;=500),1,0)</f>
        <v>0</v>
      </c>
      <c r="K890" s="55">
        <f t="shared" ref="K890:K901" si="476">IF(AND($G890&gt;=500,$G890&lt;1000),1,0)</f>
        <v>0</v>
      </c>
      <c r="L890" s="55">
        <f t="shared" ref="L890:L901" si="477">IF(AND($G890&gt;=1000,$G890&lt;1500),1,0)</f>
        <v>0</v>
      </c>
      <c r="M890" s="55">
        <f t="shared" ref="M890:M901" si="478">IF(AND($G890&gt;=1500,$G890&lt;2000),1,0)</f>
        <v>0</v>
      </c>
      <c r="N890" s="55">
        <f t="shared" ref="N890:N901" si="479">IF(AND($G890&gt;=2000,$G890&lt;3000),1,0)</f>
        <v>0</v>
      </c>
      <c r="O890" s="55">
        <f t="shared" ref="O890:O901" si="480">IF($G890&gt;=3000,1,0)</f>
        <v>1</v>
      </c>
      <c r="P890" s="55">
        <f t="shared" ref="P890:P901" si="481">+D890</f>
        <v>1</v>
      </c>
      <c r="Q890" s="55"/>
      <c r="R890" s="55"/>
      <c r="S890" s="55"/>
      <c r="T890" s="85"/>
      <c r="U890" s="85"/>
      <c r="V890" s="38"/>
      <c r="W890" s="74"/>
      <c r="X890" s="86" t="s">
        <v>59</v>
      </c>
      <c r="Z890" s="55"/>
      <c r="AA890" s="56">
        <v>1</v>
      </c>
      <c r="AB890" s="57"/>
    </row>
    <row r="891" spans="1:31" ht="30" customHeight="1">
      <c r="A891" s="79"/>
      <c r="B891" s="79">
        <f>IF(C891="","",COUNTA($C$890:$C891))</f>
        <v>2</v>
      </c>
      <c r="C891" s="97" t="s">
        <v>665</v>
      </c>
      <c r="D891" s="81">
        <f t="shared" si="474"/>
        <v>1</v>
      </c>
      <c r="E891" s="81"/>
      <c r="F891" s="81">
        <f t="shared" si="473"/>
        <v>1</v>
      </c>
      <c r="G891" s="118">
        <v>3616.1000000000004</v>
      </c>
      <c r="H891" s="119">
        <v>7.55</v>
      </c>
      <c r="I891" s="118">
        <v>137</v>
      </c>
      <c r="J891" s="55">
        <f t="shared" si="475"/>
        <v>0</v>
      </c>
      <c r="K891" s="55">
        <f t="shared" si="476"/>
        <v>0</v>
      </c>
      <c r="L891" s="55">
        <f t="shared" si="477"/>
        <v>0</v>
      </c>
      <c r="M891" s="55">
        <f t="shared" si="478"/>
        <v>0</v>
      </c>
      <c r="N891" s="55">
        <f t="shared" si="479"/>
        <v>0</v>
      </c>
      <c r="O891" s="55">
        <f t="shared" si="480"/>
        <v>1</v>
      </c>
      <c r="P891" s="55">
        <f t="shared" si="481"/>
        <v>1</v>
      </c>
      <c r="Q891" s="55"/>
      <c r="R891" s="55"/>
      <c r="S891" s="52"/>
      <c r="T891" s="53"/>
      <c r="U891" s="53"/>
      <c r="V891" s="38"/>
      <c r="W891" s="29"/>
      <c r="X891" s="18"/>
      <c r="Z891" s="55"/>
      <c r="AA891" s="56">
        <v>1</v>
      </c>
      <c r="AB891" s="57"/>
    </row>
    <row r="892" spans="1:31" ht="30" customHeight="1">
      <c r="A892" s="79"/>
      <c r="B892" s="79">
        <f>IF(C892="","",COUNTA($C$890:$C892))</f>
        <v>3</v>
      </c>
      <c r="C892" s="97" t="s">
        <v>666</v>
      </c>
      <c r="D892" s="81">
        <f t="shared" si="474"/>
        <v>1</v>
      </c>
      <c r="E892" s="81"/>
      <c r="F892" s="81">
        <f t="shared" si="473"/>
        <v>1</v>
      </c>
      <c r="G892" s="118">
        <v>2648.66</v>
      </c>
      <c r="H892" s="119">
        <v>7.1800000000000006</v>
      </c>
      <c r="I892" s="118">
        <v>85</v>
      </c>
      <c r="J892" s="55">
        <f t="shared" si="475"/>
        <v>0</v>
      </c>
      <c r="K892" s="55">
        <f t="shared" si="476"/>
        <v>0</v>
      </c>
      <c r="L892" s="55">
        <f t="shared" si="477"/>
        <v>0</v>
      </c>
      <c r="M892" s="55">
        <f t="shared" si="478"/>
        <v>0</v>
      </c>
      <c r="N892" s="55">
        <f t="shared" si="479"/>
        <v>1</v>
      </c>
      <c r="O892" s="55">
        <f t="shared" si="480"/>
        <v>0</v>
      </c>
      <c r="P892" s="55">
        <f t="shared" si="481"/>
        <v>1</v>
      </c>
      <c r="Q892" s="55"/>
      <c r="R892" s="55"/>
      <c r="S892" s="52"/>
      <c r="T892" s="53"/>
      <c r="U892" s="53"/>
      <c r="V892" s="38"/>
      <c r="W892" s="29"/>
      <c r="X892" s="18"/>
      <c r="Z892" s="55"/>
      <c r="AA892" s="56">
        <v>1</v>
      </c>
      <c r="AB892" s="57"/>
    </row>
    <row r="893" spans="1:31" ht="30" customHeight="1">
      <c r="A893" s="79"/>
      <c r="B893" s="79">
        <f>IF(C893="","",COUNTA($C$890:$C893))</f>
        <v>4</v>
      </c>
      <c r="C893" s="97" t="s">
        <v>667</v>
      </c>
      <c r="D893" s="81">
        <f t="shared" si="474"/>
        <v>1</v>
      </c>
      <c r="E893" s="81"/>
      <c r="F893" s="81">
        <f t="shared" si="473"/>
        <v>1</v>
      </c>
      <c r="G893" s="118">
        <v>4386.95</v>
      </c>
      <c r="H893" s="119">
        <v>11.754999999999999</v>
      </c>
      <c r="I893" s="118">
        <v>166</v>
      </c>
      <c r="J893" s="55">
        <f t="shared" si="475"/>
        <v>0</v>
      </c>
      <c r="K893" s="55">
        <f t="shared" si="476"/>
        <v>0</v>
      </c>
      <c r="L893" s="55">
        <f t="shared" si="477"/>
        <v>0</v>
      </c>
      <c r="M893" s="55">
        <f t="shared" si="478"/>
        <v>0</v>
      </c>
      <c r="N893" s="55">
        <f t="shared" si="479"/>
        <v>0</v>
      </c>
      <c r="O893" s="55">
        <f t="shared" si="480"/>
        <v>1</v>
      </c>
      <c r="P893" s="55">
        <f t="shared" si="481"/>
        <v>1</v>
      </c>
      <c r="Q893" s="55"/>
      <c r="R893" s="55"/>
      <c r="S893" s="52"/>
      <c r="T893" s="53"/>
      <c r="U893" s="53"/>
      <c r="V893" s="38"/>
      <c r="W893" s="29"/>
      <c r="X893" s="18"/>
      <c r="Z893" s="55"/>
      <c r="AA893" s="56">
        <v>1</v>
      </c>
      <c r="AB893" s="57"/>
    </row>
    <row r="894" spans="1:31" ht="30" customHeight="1">
      <c r="A894" s="79"/>
      <c r="B894" s="79">
        <f>IF(C894="","",COUNTA($C$890:$C894))</f>
        <v>5</v>
      </c>
      <c r="C894" s="97" t="s">
        <v>668</v>
      </c>
      <c r="D894" s="81">
        <f t="shared" si="474"/>
        <v>1</v>
      </c>
      <c r="E894" s="81"/>
      <c r="F894" s="81">
        <f t="shared" si="473"/>
        <v>1</v>
      </c>
      <c r="G894" s="118">
        <v>1605.8600000000001</v>
      </c>
      <c r="H894" s="119">
        <v>4.16</v>
      </c>
      <c r="I894" s="118">
        <v>59</v>
      </c>
      <c r="J894" s="55">
        <f t="shared" si="475"/>
        <v>0</v>
      </c>
      <c r="K894" s="55">
        <f t="shared" si="476"/>
        <v>0</v>
      </c>
      <c r="L894" s="55">
        <f t="shared" si="477"/>
        <v>0</v>
      </c>
      <c r="M894" s="55">
        <f t="shared" si="478"/>
        <v>1</v>
      </c>
      <c r="N894" s="55">
        <f t="shared" si="479"/>
        <v>0</v>
      </c>
      <c r="O894" s="55">
        <f t="shared" si="480"/>
        <v>0</v>
      </c>
      <c r="P894" s="55">
        <f t="shared" si="481"/>
        <v>1</v>
      </c>
      <c r="Q894" s="55"/>
      <c r="R894" s="55"/>
      <c r="S894" s="52"/>
      <c r="T894" s="53"/>
      <c r="U894" s="53"/>
      <c r="V894" s="38"/>
      <c r="W894" s="29"/>
      <c r="X894" s="18"/>
      <c r="Z894" s="55"/>
      <c r="AA894" s="56">
        <v>1</v>
      </c>
      <c r="AB894" s="57"/>
    </row>
    <row r="895" spans="1:31" ht="30" customHeight="1">
      <c r="A895" s="79"/>
      <c r="B895" s="79">
        <f>IF(C895="","",COUNTA($C$890:$C895))</f>
        <v>6</v>
      </c>
      <c r="C895" s="97" t="s">
        <v>669</v>
      </c>
      <c r="D895" s="81">
        <f t="shared" si="474"/>
        <v>1</v>
      </c>
      <c r="E895" s="81"/>
      <c r="F895" s="81">
        <f t="shared" si="473"/>
        <v>1</v>
      </c>
      <c r="G895" s="118">
        <v>3651.24</v>
      </c>
      <c r="H895" s="119">
        <v>7.4949999999999992</v>
      </c>
      <c r="I895" s="118">
        <v>117</v>
      </c>
      <c r="J895" s="55">
        <f t="shared" si="475"/>
        <v>0</v>
      </c>
      <c r="K895" s="55">
        <f t="shared" si="476"/>
        <v>0</v>
      </c>
      <c r="L895" s="55">
        <f t="shared" si="477"/>
        <v>0</v>
      </c>
      <c r="M895" s="55">
        <f t="shared" si="478"/>
        <v>0</v>
      </c>
      <c r="N895" s="55">
        <f t="shared" si="479"/>
        <v>0</v>
      </c>
      <c r="O895" s="55">
        <f t="shared" si="480"/>
        <v>1</v>
      </c>
      <c r="P895" s="55">
        <f t="shared" si="481"/>
        <v>1</v>
      </c>
      <c r="Q895" s="55"/>
      <c r="R895" s="55"/>
      <c r="S895" s="52"/>
      <c r="T895" s="53"/>
      <c r="U895" s="53"/>
      <c r="V895" s="38"/>
      <c r="W895" s="29"/>
      <c r="X895" s="18"/>
      <c r="Z895" s="55"/>
      <c r="AA895" s="56">
        <v>1</v>
      </c>
      <c r="AB895" s="57"/>
    </row>
    <row r="896" spans="1:31" ht="30" customHeight="1">
      <c r="A896" s="79"/>
      <c r="B896" s="79">
        <f>IF(C896="","",COUNTA($C$890:$C896))</f>
        <v>7</v>
      </c>
      <c r="C896" s="97" t="s">
        <v>670</v>
      </c>
      <c r="D896" s="81">
        <f t="shared" si="474"/>
        <v>1</v>
      </c>
      <c r="E896" s="81"/>
      <c r="F896" s="81">
        <f t="shared" si="473"/>
        <v>1</v>
      </c>
      <c r="G896" s="118">
        <v>6094.88</v>
      </c>
      <c r="H896" s="119">
        <v>19.505000000000003</v>
      </c>
      <c r="I896" s="118">
        <v>224</v>
      </c>
      <c r="J896" s="55">
        <f t="shared" si="475"/>
        <v>0</v>
      </c>
      <c r="K896" s="55">
        <f t="shared" si="476"/>
        <v>0</v>
      </c>
      <c r="L896" s="55">
        <f t="shared" si="477"/>
        <v>0</v>
      </c>
      <c r="M896" s="55">
        <f t="shared" si="478"/>
        <v>0</v>
      </c>
      <c r="N896" s="55">
        <f t="shared" si="479"/>
        <v>0</v>
      </c>
      <c r="O896" s="55">
        <f t="shared" si="480"/>
        <v>1</v>
      </c>
      <c r="P896" s="55">
        <f t="shared" si="481"/>
        <v>1</v>
      </c>
      <c r="Q896" s="55"/>
      <c r="R896" s="55"/>
      <c r="S896" s="52"/>
      <c r="T896" s="53"/>
      <c r="U896" s="53"/>
      <c r="V896" s="38"/>
      <c r="W896" s="29"/>
      <c r="X896" s="18"/>
      <c r="Z896" s="55"/>
      <c r="AA896" s="56">
        <v>1</v>
      </c>
      <c r="AB896" s="57"/>
    </row>
    <row r="897" spans="1:38" ht="30" customHeight="1">
      <c r="A897" s="79"/>
      <c r="B897" s="79">
        <f>IF(C897="","",COUNTA($C$890:$C897))</f>
        <v>8</v>
      </c>
      <c r="C897" s="97" t="s">
        <v>671</v>
      </c>
      <c r="D897" s="81">
        <f t="shared" si="474"/>
        <v>1</v>
      </c>
      <c r="E897" s="81"/>
      <c r="F897" s="81">
        <f t="shared" si="473"/>
        <v>1</v>
      </c>
      <c r="G897" s="118">
        <v>3311.62</v>
      </c>
      <c r="H897" s="119">
        <v>8.81</v>
      </c>
      <c r="I897" s="118">
        <v>128</v>
      </c>
      <c r="J897" s="55">
        <f t="shared" si="475"/>
        <v>0</v>
      </c>
      <c r="K897" s="55">
        <f t="shared" si="476"/>
        <v>0</v>
      </c>
      <c r="L897" s="55">
        <f t="shared" si="477"/>
        <v>0</v>
      </c>
      <c r="M897" s="55">
        <f t="shared" si="478"/>
        <v>0</v>
      </c>
      <c r="N897" s="55">
        <f t="shared" si="479"/>
        <v>0</v>
      </c>
      <c r="O897" s="55">
        <f t="shared" si="480"/>
        <v>1</v>
      </c>
      <c r="P897" s="55">
        <f t="shared" si="481"/>
        <v>1</v>
      </c>
      <c r="Q897" s="55"/>
      <c r="R897" s="55"/>
      <c r="S897" s="52"/>
      <c r="T897" s="53"/>
      <c r="U897" s="53"/>
      <c r="V897" s="38"/>
      <c r="W897" s="29"/>
      <c r="X897" s="18"/>
      <c r="Z897" s="55"/>
      <c r="AA897" s="56">
        <v>1</v>
      </c>
      <c r="AB897" s="57"/>
    </row>
    <row r="898" spans="1:38" ht="30" customHeight="1">
      <c r="A898" s="79"/>
      <c r="B898" s="79">
        <f>IF(C898="","",COUNTA($C$890:$C898))</f>
        <v>9</v>
      </c>
      <c r="C898" s="97" t="s">
        <v>672</v>
      </c>
      <c r="D898" s="81">
        <f t="shared" si="474"/>
        <v>1</v>
      </c>
      <c r="E898" s="81"/>
      <c r="F898" s="81">
        <f t="shared" si="473"/>
        <v>1</v>
      </c>
      <c r="G898" s="118">
        <v>2839.34</v>
      </c>
      <c r="H898" s="119">
        <v>7.3249999999999993</v>
      </c>
      <c r="I898" s="118">
        <v>101</v>
      </c>
      <c r="J898" s="55">
        <f t="shared" si="475"/>
        <v>0</v>
      </c>
      <c r="K898" s="55">
        <f t="shared" si="476"/>
        <v>0</v>
      </c>
      <c r="L898" s="55">
        <f t="shared" si="477"/>
        <v>0</v>
      </c>
      <c r="M898" s="55">
        <f t="shared" si="478"/>
        <v>0</v>
      </c>
      <c r="N898" s="55">
        <f t="shared" si="479"/>
        <v>1</v>
      </c>
      <c r="O898" s="55">
        <f t="shared" si="480"/>
        <v>0</v>
      </c>
      <c r="P898" s="55">
        <f t="shared" si="481"/>
        <v>1</v>
      </c>
      <c r="Q898" s="55"/>
      <c r="R898" s="55"/>
      <c r="S898" s="52"/>
      <c r="T898" s="53"/>
      <c r="U898" s="53"/>
      <c r="V898" s="38"/>
      <c r="W898" s="29"/>
      <c r="X898" s="18"/>
      <c r="Z898" s="55"/>
      <c r="AA898" s="56">
        <v>1</v>
      </c>
      <c r="AB898" s="57"/>
    </row>
    <row r="899" spans="1:38" ht="30" customHeight="1">
      <c r="A899" s="79"/>
      <c r="B899" s="79">
        <f>IF(C899="","",COUNTA($C$890:$C899))</f>
        <v>10</v>
      </c>
      <c r="C899" s="97" t="s">
        <v>673</v>
      </c>
      <c r="D899" s="81">
        <f t="shared" si="474"/>
        <v>1</v>
      </c>
      <c r="E899" s="81"/>
      <c r="F899" s="81">
        <f t="shared" si="473"/>
        <v>1</v>
      </c>
      <c r="G899" s="118">
        <v>3641.62</v>
      </c>
      <c r="H899" s="119">
        <v>10.185</v>
      </c>
      <c r="I899" s="118">
        <v>141</v>
      </c>
      <c r="J899" s="55">
        <f t="shared" si="475"/>
        <v>0</v>
      </c>
      <c r="K899" s="55">
        <f t="shared" si="476"/>
        <v>0</v>
      </c>
      <c r="L899" s="55">
        <f t="shared" si="477"/>
        <v>0</v>
      </c>
      <c r="M899" s="55">
        <f t="shared" si="478"/>
        <v>0</v>
      </c>
      <c r="N899" s="55">
        <f t="shared" si="479"/>
        <v>0</v>
      </c>
      <c r="O899" s="55">
        <f t="shared" si="480"/>
        <v>1</v>
      </c>
      <c r="P899" s="55">
        <f t="shared" si="481"/>
        <v>1</v>
      </c>
      <c r="Q899" s="55"/>
      <c r="R899" s="55"/>
      <c r="S899" s="52"/>
      <c r="T899" s="53"/>
      <c r="U899" s="53"/>
      <c r="V899" s="38"/>
      <c r="W899" s="29"/>
      <c r="X899" s="18"/>
      <c r="Z899" s="55"/>
      <c r="AA899" s="56">
        <v>1</v>
      </c>
      <c r="AB899" s="57"/>
    </row>
    <row r="900" spans="1:38" ht="30" customHeight="1">
      <c r="A900" s="79"/>
      <c r="B900" s="79">
        <f>IF(C900="","",COUNTA($C$890:$C900))</f>
        <v>11</v>
      </c>
      <c r="C900" s="97" t="s">
        <v>674</v>
      </c>
      <c r="D900" s="81">
        <f t="shared" si="474"/>
        <v>1</v>
      </c>
      <c r="E900" s="81"/>
      <c r="F900" s="81">
        <f t="shared" si="473"/>
        <v>1</v>
      </c>
      <c r="G900" s="118">
        <v>4225.4799999999996</v>
      </c>
      <c r="H900" s="119">
        <v>14.123000000000001</v>
      </c>
      <c r="I900" s="118">
        <v>132</v>
      </c>
      <c r="J900" s="55">
        <f t="shared" si="475"/>
        <v>0</v>
      </c>
      <c r="K900" s="55">
        <f t="shared" si="476"/>
        <v>0</v>
      </c>
      <c r="L900" s="55">
        <f t="shared" si="477"/>
        <v>0</v>
      </c>
      <c r="M900" s="55">
        <f t="shared" si="478"/>
        <v>0</v>
      </c>
      <c r="N900" s="55">
        <f t="shared" si="479"/>
        <v>0</v>
      </c>
      <c r="O900" s="55">
        <f t="shared" si="480"/>
        <v>1</v>
      </c>
      <c r="P900" s="55">
        <f t="shared" si="481"/>
        <v>1</v>
      </c>
      <c r="Q900" s="55"/>
      <c r="R900" s="55"/>
      <c r="S900" s="52"/>
      <c r="T900" s="53"/>
      <c r="U900" s="53"/>
      <c r="V900" s="38"/>
      <c r="W900" s="29"/>
      <c r="X900" s="18"/>
      <c r="Z900" s="55"/>
      <c r="AA900" s="56">
        <v>1</v>
      </c>
      <c r="AB900" s="57"/>
    </row>
    <row r="901" spans="1:38" ht="30" customHeight="1">
      <c r="A901" s="79"/>
      <c r="B901" s="79">
        <f>IF(C901="","",COUNTA($C$890:$C901))</f>
        <v>12</v>
      </c>
      <c r="C901" s="97" t="s">
        <v>675</v>
      </c>
      <c r="D901" s="81">
        <f t="shared" si="474"/>
        <v>1</v>
      </c>
      <c r="E901" s="81"/>
      <c r="F901" s="81">
        <f t="shared" si="473"/>
        <v>1</v>
      </c>
      <c r="G901" s="118">
        <v>7530</v>
      </c>
      <c r="H901" s="119">
        <v>20.317999999999998</v>
      </c>
      <c r="I901" s="118">
        <v>266</v>
      </c>
      <c r="J901" s="55">
        <f t="shared" si="475"/>
        <v>0</v>
      </c>
      <c r="K901" s="55">
        <f t="shared" si="476"/>
        <v>0</v>
      </c>
      <c r="L901" s="55">
        <f t="shared" si="477"/>
        <v>0</v>
      </c>
      <c r="M901" s="55">
        <f t="shared" si="478"/>
        <v>0</v>
      </c>
      <c r="N901" s="55">
        <f t="shared" si="479"/>
        <v>0</v>
      </c>
      <c r="O901" s="55">
        <f t="shared" si="480"/>
        <v>1</v>
      </c>
      <c r="P901" s="55">
        <f t="shared" si="481"/>
        <v>1</v>
      </c>
      <c r="Q901" s="55"/>
      <c r="R901" s="55"/>
      <c r="S901" s="52"/>
      <c r="T901" s="53"/>
      <c r="U901" s="53"/>
      <c r="V901" s="38"/>
      <c r="W901" s="29"/>
      <c r="X901" s="18"/>
      <c r="Z901" s="55"/>
      <c r="AA901" s="56">
        <v>1</v>
      </c>
      <c r="AB901" s="57"/>
    </row>
    <row r="902" spans="1:38" ht="30" customHeight="1">
      <c r="A902" s="69"/>
      <c r="B902" s="69" t="s">
        <v>61</v>
      </c>
      <c r="C902" s="73" t="s">
        <v>45</v>
      </c>
      <c r="D902" s="74">
        <f>SUM(D903:D903)</f>
        <v>0</v>
      </c>
      <c r="E902" s="74">
        <f>SUM(E903:E903)</f>
        <v>0</v>
      </c>
      <c r="F902" s="81">
        <f t="shared" si="473"/>
        <v>0</v>
      </c>
      <c r="G902" s="75">
        <f t="shared" ref="G902:Q902" si="482">SUM(G903:G903)</f>
        <v>0</v>
      </c>
      <c r="H902" s="133">
        <f t="shared" si="482"/>
        <v>0</v>
      </c>
      <c r="I902" s="75">
        <f t="shared" si="482"/>
        <v>0</v>
      </c>
      <c r="J902" s="75">
        <f t="shared" si="482"/>
        <v>0</v>
      </c>
      <c r="K902" s="75">
        <f t="shared" si="482"/>
        <v>0</v>
      </c>
      <c r="L902" s="75">
        <f t="shared" si="482"/>
        <v>0</v>
      </c>
      <c r="M902" s="75">
        <f t="shared" si="482"/>
        <v>0</v>
      </c>
      <c r="N902" s="75">
        <f t="shared" si="482"/>
        <v>0</v>
      </c>
      <c r="O902" s="75">
        <f t="shared" si="482"/>
        <v>0</v>
      </c>
      <c r="P902" s="75">
        <f t="shared" si="482"/>
        <v>0</v>
      </c>
      <c r="Q902" s="75">
        <f t="shared" si="482"/>
        <v>0</v>
      </c>
      <c r="R902" s="75"/>
      <c r="S902" s="75"/>
      <c r="T902" s="74"/>
      <c r="U902" s="74"/>
      <c r="V902" s="74"/>
      <c r="W902" s="77"/>
      <c r="X902" s="74"/>
      <c r="Z902" s="75" t="e">
        <f>SUM(#REF!)</f>
        <v>#REF!</v>
      </c>
      <c r="AA902" s="78" t="e">
        <f>SUM(#REF!)</f>
        <v>#REF!</v>
      </c>
      <c r="AB902" s="57"/>
      <c r="AC902" s="120" t="e">
        <f>+G902+#REF!</f>
        <v>#REF!</v>
      </c>
      <c r="AD902" s="121" t="e">
        <f>+H902+#REF!</f>
        <v>#REF!</v>
      </c>
      <c r="AE902" s="120" t="e">
        <f>+I902+#REF!</f>
        <v>#REF!</v>
      </c>
    </row>
    <row r="903" spans="1:38" s="58" customFormat="1" ht="30" hidden="1" customHeight="1">
      <c r="A903" s="79"/>
      <c r="B903" s="79"/>
      <c r="C903" s="80"/>
      <c r="D903" s="81"/>
      <c r="E903" s="81"/>
      <c r="F903" s="81"/>
      <c r="G903" s="82"/>
      <c r="H903" s="83"/>
      <c r="I903" s="82"/>
      <c r="J903" s="55"/>
      <c r="K903" s="55"/>
      <c r="L903" s="55"/>
      <c r="M903" s="55"/>
      <c r="N903" s="55"/>
      <c r="O903" s="55"/>
      <c r="P903" s="55"/>
      <c r="Q903" s="55"/>
      <c r="R903" s="52"/>
      <c r="S903" s="52"/>
      <c r="T903" s="53"/>
      <c r="U903" s="53"/>
      <c r="V903" s="38"/>
      <c r="W903" s="74"/>
      <c r="X903" s="87"/>
      <c r="Y903" s="2"/>
      <c r="Z903" s="55"/>
      <c r="AA903" s="56"/>
      <c r="AB903" s="57"/>
      <c r="AC903" s="2"/>
      <c r="AD903" s="2"/>
      <c r="AE903" s="2"/>
      <c r="AF903" s="2"/>
      <c r="AG903" s="2"/>
      <c r="AH903" s="2"/>
      <c r="AI903" s="2"/>
      <c r="AJ903" s="2"/>
      <c r="AK903" s="2"/>
      <c r="AL903" s="2"/>
    </row>
    <row r="904" spans="1:38" s="70" customFormat="1" ht="30" customHeight="1">
      <c r="A904" s="69">
        <v>2</v>
      </c>
      <c r="B904" s="157" t="s">
        <v>62</v>
      </c>
      <c r="C904" s="158"/>
      <c r="D904" s="29"/>
      <c r="E904" s="29"/>
      <c r="F904" s="81">
        <f t="shared" si="473"/>
        <v>0</v>
      </c>
      <c r="G904" s="30"/>
      <c r="H904" s="76"/>
      <c r="I904" s="30"/>
      <c r="J904" s="30"/>
      <c r="K904" s="30"/>
      <c r="L904" s="30"/>
      <c r="M904" s="30"/>
      <c r="N904" s="30"/>
      <c r="O904" s="30"/>
      <c r="P904" s="30"/>
      <c r="Q904" s="30"/>
      <c r="R904" s="30"/>
      <c r="S904" s="30"/>
      <c r="T904" s="29"/>
      <c r="U904" s="29"/>
      <c r="V904" s="29"/>
      <c r="W904" s="77"/>
      <c r="X904" s="74"/>
      <c r="Z904" s="30" t="e">
        <f>+Z905+Z919+#REF!+#REF!</f>
        <v>#REF!</v>
      </c>
      <c r="AA904" s="71" t="e">
        <f>+AA905+AA919+#REF!+#REF!</f>
        <v>#REF!</v>
      </c>
      <c r="AB904" s="72"/>
    </row>
    <row r="905" spans="1:38" ht="30" customHeight="1">
      <c r="A905" s="69"/>
      <c r="B905" s="69" t="s">
        <v>63</v>
      </c>
      <c r="C905" s="73" t="s">
        <v>40</v>
      </c>
      <c r="D905" s="74">
        <f>SUM(D906:D918)</f>
        <v>0</v>
      </c>
      <c r="E905" s="74"/>
      <c r="F905" s="81">
        <f t="shared" si="473"/>
        <v>0</v>
      </c>
      <c r="G905" s="75"/>
      <c r="H905" s="76"/>
      <c r="I905" s="75"/>
      <c r="J905" s="75"/>
      <c r="K905" s="75"/>
      <c r="L905" s="75"/>
      <c r="M905" s="75"/>
      <c r="N905" s="75"/>
      <c r="O905" s="75"/>
      <c r="P905" s="75"/>
      <c r="Q905" s="75"/>
      <c r="R905" s="75"/>
      <c r="S905" s="75"/>
      <c r="T905" s="74"/>
      <c r="U905" s="74"/>
      <c r="V905" s="74"/>
      <c r="W905" s="54"/>
      <c r="X905" s="29"/>
      <c r="Z905" s="75">
        <f>SUM(Z906:Z918)</f>
        <v>13</v>
      </c>
      <c r="AA905" s="78">
        <f>SUM(AA906:AA918)</f>
        <v>0</v>
      </c>
      <c r="AB905" s="57"/>
    </row>
    <row r="906" spans="1:38" ht="30" customHeight="1">
      <c r="A906" s="79"/>
      <c r="B906" s="79">
        <f>IF(C906="","",COUNTA($C$906:$C906))</f>
        <v>1</v>
      </c>
      <c r="C906" s="97" t="s">
        <v>676</v>
      </c>
      <c r="D906" s="81"/>
      <c r="E906" s="81">
        <f t="shared" ref="E906:E918" si="483">IF(C906&lt;&gt;"", 1, "")</f>
        <v>1</v>
      </c>
      <c r="F906" s="81">
        <f t="shared" si="473"/>
        <v>1</v>
      </c>
      <c r="G906" s="118">
        <v>1559.82</v>
      </c>
      <c r="H906" s="119">
        <v>9.5640000000000001</v>
      </c>
      <c r="I906" s="118">
        <v>100</v>
      </c>
      <c r="J906" s="55">
        <f t="shared" ref="J906:J918" si="484">IF(AND(0&lt;$G906, G906&lt;=500),1,0)</f>
        <v>0</v>
      </c>
      <c r="K906" s="55">
        <f t="shared" ref="K906:K921" si="485">IF(AND($G906&gt;=500,$G906&lt;1000),1,0)</f>
        <v>0</v>
      </c>
      <c r="L906" s="55">
        <f t="shared" ref="L906:L921" si="486">IF(AND($G906&gt;=1000,$G906&lt;1500),1,0)</f>
        <v>0</v>
      </c>
      <c r="M906" s="55">
        <f t="shared" ref="M906:M921" si="487">IF(AND($G906&gt;=1500,$G906&lt;2000),1,0)</f>
        <v>1</v>
      </c>
      <c r="N906" s="55">
        <f t="shared" ref="N906:N921" si="488">IF(AND($G906&gt;=2000,$G906&lt;3000),1,0)</f>
        <v>0</v>
      </c>
      <c r="O906" s="55">
        <f t="shared" ref="O906:O921" si="489">IF($G906&gt;=3000,1,0)</f>
        <v>0</v>
      </c>
      <c r="P906" s="55">
        <f t="shared" ref="P906:P918" si="490">+E906</f>
        <v>1</v>
      </c>
      <c r="Q906" s="55">
        <v>0</v>
      </c>
      <c r="R906" s="55"/>
      <c r="S906" s="55"/>
      <c r="T906" s="85"/>
      <c r="U906" s="85"/>
      <c r="V906" s="38"/>
      <c r="W906" s="77"/>
      <c r="X906" s="74" t="s">
        <v>59</v>
      </c>
      <c r="Z906" s="55">
        <v>1</v>
      </c>
      <c r="AA906" s="56"/>
      <c r="AB906" s="57"/>
    </row>
    <row r="907" spans="1:38" ht="30" customHeight="1">
      <c r="A907" s="79"/>
      <c r="B907" s="79">
        <f>IF(C907="","",COUNTA($C$906:$C907))</f>
        <v>2</v>
      </c>
      <c r="C907" s="97" t="s">
        <v>677</v>
      </c>
      <c r="D907" s="81"/>
      <c r="E907" s="81">
        <f t="shared" si="483"/>
        <v>1</v>
      </c>
      <c r="F907" s="81">
        <f t="shared" si="473"/>
        <v>1</v>
      </c>
      <c r="G907" s="118">
        <v>374.55</v>
      </c>
      <c r="H907" s="119">
        <v>1.7490000000000001</v>
      </c>
      <c r="I907" s="118">
        <v>22</v>
      </c>
      <c r="J907" s="55">
        <f t="shared" si="484"/>
        <v>1</v>
      </c>
      <c r="K907" s="55">
        <f t="shared" si="485"/>
        <v>0</v>
      </c>
      <c r="L907" s="55">
        <f t="shared" si="486"/>
        <v>0</v>
      </c>
      <c r="M907" s="55">
        <f t="shared" si="487"/>
        <v>0</v>
      </c>
      <c r="N907" s="55">
        <f t="shared" si="488"/>
        <v>0</v>
      </c>
      <c r="O907" s="55">
        <f t="shared" si="489"/>
        <v>0</v>
      </c>
      <c r="P907" s="55">
        <f t="shared" si="490"/>
        <v>1</v>
      </c>
      <c r="Q907" s="55">
        <v>0</v>
      </c>
      <c r="R907" s="55"/>
      <c r="S907" s="52"/>
      <c r="T907" s="53"/>
      <c r="U907" s="53"/>
      <c r="V907" s="38"/>
      <c r="W907" s="38"/>
      <c r="X907" s="44"/>
      <c r="Z907" s="55">
        <v>1</v>
      </c>
      <c r="AA907" s="56"/>
      <c r="AB907" s="57"/>
    </row>
    <row r="908" spans="1:38" ht="30" customHeight="1">
      <c r="A908" s="79"/>
      <c r="B908" s="79">
        <f>IF(C908="","",COUNTA($C$906:$C908))</f>
        <v>3</v>
      </c>
      <c r="C908" s="97" t="s">
        <v>678</v>
      </c>
      <c r="D908" s="81"/>
      <c r="E908" s="81">
        <f t="shared" si="483"/>
        <v>1</v>
      </c>
      <c r="F908" s="81">
        <f t="shared" si="473"/>
        <v>1</v>
      </c>
      <c r="G908" s="118">
        <v>1288.3900000000001</v>
      </c>
      <c r="H908" s="119">
        <v>8.1639999999999997</v>
      </c>
      <c r="I908" s="118">
        <v>64</v>
      </c>
      <c r="J908" s="55">
        <f t="shared" si="484"/>
        <v>0</v>
      </c>
      <c r="K908" s="55">
        <f t="shared" si="485"/>
        <v>0</v>
      </c>
      <c r="L908" s="55">
        <f t="shared" si="486"/>
        <v>1</v>
      </c>
      <c r="M908" s="55">
        <f t="shared" si="487"/>
        <v>0</v>
      </c>
      <c r="N908" s="55">
        <f t="shared" si="488"/>
        <v>0</v>
      </c>
      <c r="O908" s="55">
        <f t="shared" si="489"/>
        <v>0</v>
      </c>
      <c r="P908" s="55">
        <f t="shared" si="490"/>
        <v>1</v>
      </c>
      <c r="Q908" s="55">
        <v>0</v>
      </c>
      <c r="R908" s="55"/>
      <c r="S908" s="52"/>
      <c r="T908" s="53"/>
      <c r="U908" s="53"/>
      <c r="V908" s="38"/>
      <c r="W908" s="38"/>
      <c r="X908" s="44"/>
      <c r="Z908" s="55">
        <v>1</v>
      </c>
      <c r="AA908" s="56"/>
      <c r="AB908" s="57"/>
    </row>
    <row r="909" spans="1:38" ht="30" customHeight="1">
      <c r="A909" s="79"/>
      <c r="B909" s="79">
        <f>IF(C909="","",COUNTA($C$906:$C909))</f>
        <v>4</v>
      </c>
      <c r="C909" s="97" t="s">
        <v>679</v>
      </c>
      <c r="D909" s="81"/>
      <c r="E909" s="81">
        <f t="shared" si="483"/>
        <v>1</v>
      </c>
      <c r="F909" s="81">
        <f t="shared" si="473"/>
        <v>1</v>
      </c>
      <c r="G909" s="118">
        <v>585.71</v>
      </c>
      <c r="H909" s="119">
        <v>1.8</v>
      </c>
      <c r="I909" s="118">
        <v>18</v>
      </c>
      <c r="J909" s="55">
        <f t="shared" si="484"/>
        <v>0</v>
      </c>
      <c r="K909" s="55">
        <f t="shared" si="485"/>
        <v>1</v>
      </c>
      <c r="L909" s="55">
        <f t="shared" si="486"/>
        <v>0</v>
      </c>
      <c r="M909" s="55">
        <f t="shared" si="487"/>
        <v>0</v>
      </c>
      <c r="N909" s="55">
        <f t="shared" si="488"/>
        <v>0</v>
      </c>
      <c r="O909" s="55">
        <f t="shared" si="489"/>
        <v>0</v>
      </c>
      <c r="P909" s="55">
        <f t="shared" si="490"/>
        <v>1</v>
      </c>
      <c r="Q909" s="55">
        <v>0</v>
      </c>
      <c r="R909" s="55"/>
      <c r="S909" s="52"/>
      <c r="T909" s="53"/>
      <c r="U909" s="53"/>
      <c r="V909" s="38"/>
      <c r="W909" s="38"/>
      <c r="X909" s="44"/>
      <c r="Z909" s="55">
        <v>1</v>
      </c>
      <c r="AA909" s="56"/>
      <c r="AB909" s="57"/>
    </row>
    <row r="910" spans="1:38" ht="30" customHeight="1">
      <c r="A910" s="79"/>
      <c r="B910" s="79">
        <f>IF(C910="","",COUNTA($C$906:$C910))</f>
        <v>5</v>
      </c>
      <c r="C910" s="97" t="s">
        <v>680</v>
      </c>
      <c r="D910" s="81"/>
      <c r="E910" s="81">
        <f t="shared" si="483"/>
        <v>1</v>
      </c>
      <c r="F910" s="81">
        <f t="shared" si="473"/>
        <v>1</v>
      </c>
      <c r="G910" s="118">
        <v>645.71</v>
      </c>
      <c r="H910" s="119">
        <v>1.9</v>
      </c>
      <c r="I910" s="118">
        <v>19</v>
      </c>
      <c r="J910" s="55">
        <f t="shared" si="484"/>
        <v>0</v>
      </c>
      <c r="K910" s="55">
        <f t="shared" si="485"/>
        <v>1</v>
      </c>
      <c r="L910" s="55">
        <f t="shared" si="486"/>
        <v>0</v>
      </c>
      <c r="M910" s="55">
        <f t="shared" si="487"/>
        <v>0</v>
      </c>
      <c r="N910" s="55">
        <f t="shared" si="488"/>
        <v>0</v>
      </c>
      <c r="O910" s="55">
        <f t="shared" si="489"/>
        <v>0</v>
      </c>
      <c r="P910" s="55">
        <f t="shared" si="490"/>
        <v>1</v>
      </c>
      <c r="Q910" s="55">
        <v>0</v>
      </c>
      <c r="R910" s="55"/>
      <c r="S910" s="52"/>
      <c r="T910" s="53"/>
      <c r="U910" s="53"/>
      <c r="V910" s="38"/>
      <c r="W910" s="38"/>
      <c r="X910" s="44"/>
      <c r="Z910" s="55">
        <v>1</v>
      </c>
      <c r="AA910" s="56"/>
      <c r="AB910" s="57"/>
    </row>
    <row r="911" spans="1:38" ht="30" customHeight="1">
      <c r="A911" s="79"/>
      <c r="B911" s="79">
        <f>IF(C911="","",COUNTA($C$906:$C911))</f>
        <v>6</v>
      </c>
      <c r="C911" s="97" t="s">
        <v>681</v>
      </c>
      <c r="D911" s="81"/>
      <c r="E911" s="81">
        <f t="shared" si="483"/>
        <v>1</v>
      </c>
      <c r="F911" s="81">
        <f t="shared" si="473"/>
        <v>1</v>
      </c>
      <c r="G911" s="118">
        <v>755.36</v>
      </c>
      <c r="H911" s="119">
        <v>3.956</v>
      </c>
      <c r="I911" s="118">
        <v>23</v>
      </c>
      <c r="J911" s="55">
        <f t="shared" si="484"/>
        <v>0</v>
      </c>
      <c r="K911" s="55">
        <f t="shared" si="485"/>
        <v>1</v>
      </c>
      <c r="L911" s="55">
        <f t="shared" si="486"/>
        <v>0</v>
      </c>
      <c r="M911" s="55">
        <f t="shared" si="487"/>
        <v>0</v>
      </c>
      <c r="N911" s="55">
        <f t="shared" si="488"/>
        <v>0</v>
      </c>
      <c r="O911" s="55">
        <f t="shared" si="489"/>
        <v>0</v>
      </c>
      <c r="P911" s="55">
        <f t="shared" si="490"/>
        <v>1</v>
      </c>
      <c r="Q911" s="55">
        <v>0</v>
      </c>
      <c r="R911" s="55"/>
      <c r="S911" s="52"/>
      <c r="T911" s="53"/>
      <c r="U911" s="53"/>
      <c r="V911" s="38"/>
      <c r="W911" s="38"/>
      <c r="X911" s="44"/>
      <c r="Z911" s="55">
        <v>1</v>
      </c>
      <c r="AA911" s="56"/>
      <c r="AB911" s="57"/>
    </row>
    <row r="912" spans="1:38" ht="30" customHeight="1">
      <c r="A912" s="79"/>
      <c r="B912" s="79">
        <f>IF(C912="","",COUNTA($C$906:$C912))</f>
        <v>7</v>
      </c>
      <c r="C912" s="97" t="s">
        <v>682</v>
      </c>
      <c r="D912" s="81"/>
      <c r="E912" s="81">
        <f t="shared" si="483"/>
        <v>1</v>
      </c>
      <c r="F912" s="81">
        <f t="shared" si="473"/>
        <v>1</v>
      </c>
      <c r="G912" s="118">
        <v>205.36</v>
      </c>
      <c r="H912" s="119">
        <v>1.3280000000000001</v>
      </c>
      <c r="I912" s="118">
        <v>15</v>
      </c>
      <c r="J912" s="55">
        <f t="shared" si="484"/>
        <v>1</v>
      </c>
      <c r="K912" s="55">
        <f t="shared" si="485"/>
        <v>0</v>
      </c>
      <c r="L912" s="55">
        <f t="shared" si="486"/>
        <v>0</v>
      </c>
      <c r="M912" s="55">
        <f t="shared" si="487"/>
        <v>0</v>
      </c>
      <c r="N912" s="55">
        <f t="shared" si="488"/>
        <v>0</v>
      </c>
      <c r="O912" s="55">
        <f t="shared" si="489"/>
        <v>0</v>
      </c>
      <c r="P912" s="55">
        <f t="shared" si="490"/>
        <v>1</v>
      </c>
      <c r="Q912" s="55">
        <v>0</v>
      </c>
      <c r="R912" s="55"/>
      <c r="S912" s="52"/>
      <c r="T912" s="53"/>
      <c r="U912" s="53"/>
      <c r="V912" s="38"/>
      <c r="W912" s="38"/>
      <c r="X912" s="44"/>
      <c r="Z912" s="55">
        <v>1</v>
      </c>
      <c r="AA912" s="56"/>
      <c r="AB912" s="57"/>
    </row>
    <row r="913" spans="1:38" ht="30" customHeight="1">
      <c r="A913" s="79"/>
      <c r="B913" s="79">
        <f>IF(C913="","",COUNTA($C$906:$C913))</f>
        <v>8</v>
      </c>
      <c r="C913" s="97" t="s">
        <v>683</v>
      </c>
      <c r="D913" s="81"/>
      <c r="E913" s="81">
        <f t="shared" si="483"/>
        <v>1</v>
      </c>
      <c r="F913" s="81">
        <f t="shared" si="473"/>
        <v>1</v>
      </c>
      <c r="G913" s="118">
        <v>297.32</v>
      </c>
      <c r="H913" s="119">
        <v>1.88</v>
      </c>
      <c r="I913" s="118">
        <v>18</v>
      </c>
      <c r="J913" s="55">
        <f t="shared" si="484"/>
        <v>1</v>
      </c>
      <c r="K913" s="55">
        <f t="shared" si="485"/>
        <v>0</v>
      </c>
      <c r="L913" s="55">
        <f t="shared" si="486"/>
        <v>0</v>
      </c>
      <c r="M913" s="55">
        <f t="shared" si="487"/>
        <v>0</v>
      </c>
      <c r="N913" s="55">
        <f t="shared" si="488"/>
        <v>0</v>
      </c>
      <c r="O913" s="55">
        <f t="shared" si="489"/>
        <v>0</v>
      </c>
      <c r="P913" s="55">
        <f t="shared" si="490"/>
        <v>1</v>
      </c>
      <c r="Q913" s="55">
        <v>0</v>
      </c>
      <c r="R913" s="55"/>
      <c r="S913" s="52"/>
      <c r="T913" s="53"/>
      <c r="U913" s="53"/>
      <c r="V913" s="38"/>
      <c r="W913" s="38"/>
      <c r="X913" s="44"/>
      <c r="Z913" s="55">
        <v>1</v>
      </c>
      <c r="AA913" s="56"/>
      <c r="AB913" s="57"/>
    </row>
    <row r="914" spans="1:38" ht="30" customHeight="1">
      <c r="A914" s="79"/>
      <c r="B914" s="79">
        <f>IF(C914="","",COUNTA($C$906:$C914))</f>
        <v>9</v>
      </c>
      <c r="C914" s="97" t="s">
        <v>684</v>
      </c>
      <c r="D914" s="81"/>
      <c r="E914" s="81">
        <f t="shared" si="483"/>
        <v>1</v>
      </c>
      <c r="F914" s="81">
        <f t="shared" si="473"/>
        <v>1</v>
      </c>
      <c r="G914" s="118">
        <v>217.86</v>
      </c>
      <c r="H914" s="119">
        <v>1.768</v>
      </c>
      <c r="I914" s="118">
        <v>20</v>
      </c>
      <c r="J914" s="55">
        <f t="shared" si="484"/>
        <v>1</v>
      </c>
      <c r="K914" s="55">
        <f t="shared" si="485"/>
        <v>0</v>
      </c>
      <c r="L914" s="55">
        <f t="shared" si="486"/>
        <v>0</v>
      </c>
      <c r="M914" s="55">
        <f t="shared" si="487"/>
        <v>0</v>
      </c>
      <c r="N914" s="55">
        <f t="shared" si="488"/>
        <v>0</v>
      </c>
      <c r="O914" s="55">
        <f t="shared" si="489"/>
        <v>0</v>
      </c>
      <c r="P914" s="55">
        <f t="shared" si="490"/>
        <v>1</v>
      </c>
      <c r="Q914" s="55">
        <v>0</v>
      </c>
      <c r="R914" s="55"/>
      <c r="S914" s="52"/>
      <c r="T914" s="53"/>
      <c r="U914" s="53"/>
      <c r="V914" s="38"/>
      <c r="W914" s="38"/>
      <c r="X914" s="44"/>
      <c r="Z914" s="55">
        <v>1</v>
      </c>
      <c r="AA914" s="56"/>
      <c r="AB914" s="57"/>
    </row>
    <row r="915" spans="1:38" ht="30" customHeight="1">
      <c r="A915" s="79"/>
      <c r="B915" s="79">
        <f>IF(C915="","",COUNTA($C$906:$C915))</f>
        <v>10</v>
      </c>
      <c r="C915" s="97" t="s">
        <v>685</v>
      </c>
      <c r="D915" s="81"/>
      <c r="E915" s="81">
        <f t="shared" si="483"/>
        <v>1</v>
      </c>
      <c r="F915" s="81">
        <f t="shared" si="473"/>
        <v>1</v>
      </c>
      <c r="G915" s="118">
        <v>207.14</v>
      </c>
      <c r="H915" s="119">
        <v>1.3120000000000001</v>
      </c>
      <c r="I915" s="118">
        <v>20</v>
      </c>
      <c r="J915" s="55">
        <f t="shared" si="484"/>
        <v>1</v>
      </c>
      <c r="K915" s="55">
        <f t="shared" si="485"/>
        <v>0</v>
      </c>
      <c r="L915" s="55">
        <f t="shared" si="486"/>
        <v>0</v>
      </c>
      <c r="M915" s="55">
        <f t="shared" si="487"/>
        <v>0</v>
      </c>
      <c r="N915" s="55">
        <f t="shared" si="488"/>
        <v>0</v>
      </c>
      <c r="O915" s="55">
        <f t="shared" si="489"/>
        <v>0</v>
      </c>
      <c r="P915" s="55">
        <f t="shared" si="490"/>
        <v>1</v>
      </c>
      <c r="Q915" s="55">
        <v>0</v>
      </c>
      <c r="R915" s="55"/>
      <c r="S915" s="52"/>
      <c r="T915" s="53"/>
      <c r="U915" s="53"/>
      <c r="V915" s="38"/>
      <c r="W915" s="38"/>
      <c r="X915" s="44"/>
      <c r="Z915" s="55">
        <v>1</v>
      </c>
      <c r="AA915" s="56"/>
      <c r="AB915" s="57"/>
    </row>
    <row r="916" spans="1:38" ht="30" customHeight="1">
      <c r="A916" s="79"/>
      <c r="B916" s="79">
        <f>IF(C916="","",COUNTA($C$906:$C916))</f>
        <v>11</v>
      </c>
      <c r="C916" s="97" t="s">
        <v>686</v>
      </c>
      <c r="D916" s="81"/>
      <c r="E916" s="81">
        <f t="shared" si="483"/>
        <v>1</v>
      </c>
      <c r="F916" s="81">
        <f t="shared" si="473"/>
        <v>1</v>
      </c>
      <c r="G916" s="118">
        <v>221.43</v>
      </c>
      <c r="H916" s="119">
        <v>1.1879999999999999</v>
      </c>
      <c r="I916" s="118">
        <v>29</v>
      </c>
      <c r="J916" s="55">
        <f t="shared" si="484"/>
        <v>1</v>
      </c>
      <c r="K916" s="55">
        <f t="shared" si="485"/>
        <v>0</v>
      </c>
      <c r="L916" s="55">
        <f t="shared" si="486"/>
        <v>0</v>
      </c>
      <c r="M916" s="55">
        <f t="shared" si="487"/>
        <v>0</v>
      </c>
      <c r="N916" s="55">
        <f t="shared" si="488"/>
        <v>0</v>
      </c>
      <c r="O916" s="55">
        <f t="shared" si="489"/>
        <v>0</v>
      </c>
      <c r="P916" s="55">
        <f t="shared" si="490"/>
        <v>1</v>
      </c>
      <c r="Q916" s="55">
        <v>0</v>
      </c>
      <c r="R916" s="55"/>
      <c r="S916" s="52"/>
      <c r="T916" s="53"/>
      <c r="U916" s="53"/>
      <c r="V916" s="38"/>
      <c r="W916" s="38"/>
      <c r="X916" s="44"/>
      <c r="Z916" s="55">
        <v>1</v>
      </c>
      <c r="AA916" s="56"/>
      <c r="AB916" s="57"/>
    </row>
    <row r="917" spans="1:38" ht="30" customHeight="1">
      <c r="A917" s="79"/>
      <c r="B917" s="79">
        <f>IF(C917="","",COUNTA($C$906:$C917))</f>
        <v>12</v>
      </c>
      <c r="C917" s="97" t="s">
        <v>687</v>
      </c>
      <c r="D917" s="81"/>
      <c r="E917" s="81">
        <f t="shared" si="483"/>
        <v>1</v>
      </c>
      <c r="F917" s="81">
        <f t="shared" si="473"/>
        <v>1</v>
      </c>
      <c r="G917" s="118">
        <v>2124</v>
      </c>
      <c r="H917" s="119">
        <v>12.622</v>
      </c>
      <c r="I917" s="118">
        <v>146</v>
      </c>
      <c r="J917" s="55">
        <f t="shared" si="484"/>
        <v>0</v>
      </c>
      <c r="K917" s="55">
        <f t="shared" si="485"/>
        <v>0</v>
      </c>
      <c r="L917" s="55">
        <f t="shared" si="486"/>
        <v>0</v>
      </c>
      <c r="M917" s="55">
        <f t="shared" si="487"/>
        <v>0</v>
      </c>
      <c r="N917" s="55">
        <f t="shared" si="488"/>
        <v>1</v>
      </c>
      <c r="O917" s="55">
        <f t="shared" si="489"/>
        <v>0</v>
      </c>
      <c r="P917" s="55">
        <f t="shared" si="490"/>
        <v>1</v>
      </c>
      <c r="Q917" s="55">
        <v>0</v>
      </c>
      <c r="R917" s="55"/>
      <c r="S917" s="52"/>
      <c r="T917" s="53"/>
      <c r="U917" s="53"/>
      <c r="V917" s="38"/>
      <c r="W917" s="38"/>
      <c r="X917" s="44"/>
      <c r="Z917" s="55">
        <v>1</v>
      </c>
      <c r="AA917" s="56"/>
      <c r="AB917" s="57"/>
    </row>
    <row r="918" spans="1:38" ht="30" customHeight="1">
      <c r="A918" s="79"/>
      <c r="B918" s="79">
        <f>IF(C918="","",COUNTA($C$906:$C918))</f>
        <v>13</v>
      </c>
      <c r="C918" s="97" t="s">
        <v>688</v>
      </c>
      <c r="D918" s="81"/>
      <c r="E918" s="81">
        <f t="shared" si="483"/>
        <v>1</v>
      </c>
      <c r="F918" s="81">
        <f t="shared" si="473"/>
        <v>1</v>
      </c>
      <c r="G918" s="118">
        <v>1023.09</v>
      </c>
      <c r="H918" s="119">
        <v>3.1</v>
      </c>
      <c r="I918" s="118">
        <v>31</v>
      </c>
      <c r="J918" s="55">
        <f t="shared" si="484"/>
        <v>0</v>
      </c>
      <c r="K918" s="55">
        <f t="shared" si="485"/>
        <v>0</v>
      </c>
      <c r="L918" s="55">
        <f t="shared" si="486"/>
        <v>1</v>
      </c>
      <c r="M918" s="55">
        <f t="shared" si="487"/>
        <v>0</v>
      </c>
      <c r="N918" s="55">
        <f t="shared" si="488"/>
        <v>0</v>
      </c>
      <c r="O918" s="55">
        <f t="shared" si="489"/>
        <v>0</v>
      </c>
      <c r="P918" s="55">
        <f t="shared" si="490"/>
        <v>1</v>
      </c>
      <c r="Q918" s="55">
        <v>0</v>
      </c>
      <c r="R918" s="55"/>
      <c r="S918" s="52"/>
      <c r="T918" s="53"/>
      <c r="U918" s="53"/>
      <c r="V918" s="38"/>
      <c r="W918" s="38"/>
      <c r="X918" s="44"/>
      <c r="Z918" s="55">
        <v>1</v>
      </c>
      <c r="AA918" s="56"/>
      <c r="AB918" s="57"/>
    </row>
    <row r="919" spans="1:38" ht="30" customHeight="1">
      <c r="A919" s="69"/>
      <c r="B919" s="69" t="s">
        <v>64</v>
      </c>
      <c r="C919" s="73" t="s">
        <v>44</v>
      </c>
      <c r="D919" s="74">
        <f>SUM(D922:D922)</f>
        <v>0</v>
      </c>
      <c r="E919" s="74"/>
      <c r="F919" s="81">
        <f t="shared" si="473"/>
        <v>0</v>
      </c>
      <c r="G919" s="75"/>
      <c r="H919" s="76"/>
      <c r="I919" s="75"/>
      <c r="J919" s="75"/>
      <c r="K919" s="75"/>
      <c r="L919" s="75"/>
      <c r="M919" s="75"/>
      <c r="N919" s="75"/>
      <c r="O919" s="75"/>
      <c r="P919" s="75"/>
      <c r="Q919" s="75"/>
      <c r="R919" s="75"/>
      <c r="S919" s="75"/>
      <c r="T919" s="74"/>
      <c r="U919" s="74"/>
      <c r="V919" s="74"/>
      <c r="W919" s="102"/>
      <c r="X919" s="38"/>
      <c r="Z919" s="75">
        <f>SUM(Z922:Z922)</f>
        <v>0</v>
      </c>
      <c r="AA919" s="78">
        <f>SUM(AA922:AA922)</f>
        <v>0</v>
      </c>
      <c r="AB919" s="57"/>
    </row>
    <row r="920" spans="1:38" ht="30" customHeight="1">
      <c r="A920" s="69"/>
      <c r="B920" s="79">
        <f>IF(C920="","",COUNTA($C$920:$C920))</f>
        <v>1</v>
      </c>
      <c r="C920" s="97" t="s">
        <v>689</v>
      </c>
      <c r="D920" s="115"/>
      <c r="E920" s="81">
        <f>IF(C920&lt;&gt;"", 1, "")</f>
        <v>1</v>
      </c>
      <c r="F920" s="81">
        <f t="shared" si="473"/>
        <v>1</v>
      </c>
      <c r="G920" s="118">
        <v>1454.2800000000002</v>
      </c>
      <c r="H920" s="119">
        <v>4.24</v>
      </c>
      <c r="I920" s="130">
        <v>49</v>
      </c>
      <c r="J920" s="55">
        <f>IF(AND(0&lt;$G920, G920&lt;=500),1,0)</f>
        <v>0</v>
      </c>
      <c r="K920" s="55">
        <f t="shared" si="485"/>
        <v>0</v>
      </c>
      <c r="L920" s="55">
        <f t="shared" si="486"/>
        <v>1</v>
      </c>
      <c r="M920" s="55">
        <f t="shared" si="487"/>
        <v>0</v>
      </c>
      <c r="N920" s="55">
        <f t="shared" si="488"/>
        <v>0</v>
      </c>
      <c r="O920" s="55">
        <f t="shared" si="489"/>
        <v>0</v>
      </c>
      <c r="P920" s="89">
        <f>+E920</f>
        <v>1</v>
      </c>
      <c r="Q920" s="89"/>
      <c r="R920" s="89"/>
      <c r="S920" s="75"/>
      <c r="T920" s="74"/>
      <c r="U920" s="74"/>
      <c r="V920" s="74"/>
      <c r="W920" s="102"/>
      <c r="X920" s="103"/>
      <c r="Z920" s="75"/>
      <c r="AA920" s="78"/>
      <c r="AB920" s="57"/>
    </row>
    <row r="921" spans="1:38" ht="30" customHeight="1">
      <c r="A921" s="69"/>
      <c r="B921" s="79">
        <f>IF(C921="","",COUNTA($C$920:$C921))</f>
        <v>2</v>
      </c>
      <c r="C921" s="97" t="s">
        <v>690</v>
      </c>
      <c r="D921" s="115"/>
      <c r="E921" s="81">
        <f>IF(C921&lt;&gt;"", 1, "")</f>
        <v>1</v>
      </c>
      <c r="F921" s="81">
        <f t="shared" si="473"/>
        <v>1</v>
      </c>
      <c r="G921" s="118">
        <v>760.94999999999993</v>
      </c>
      <c r="H921" s="119">
        <v>1.92</v>
      </c>
      <c r="I921" s="130">
        <v>21</v>
      </c>
      <c r="J921" s="55">
        <f>IF(AND(0&lt;$G921, G921&lt;=500),1,0)</f>
        <v>0</v>
      </c>
      <c r="K921" s="55">
        <f t="shared" si="485"/>
        <v>1</v>
      </c>
      <c r="L921" s="55">
        <f t="shared" si="486"/>
        <v>0</v>
      </c>
      <c r="M921" s="55">
        <f t="shared" si="487"/>
        <v>0</v>
      </c>
      <c r="N921" s="55">
        <f t="shared" si="488"/>
        <v>0</v>
      </c>
      <c r="O921" s="55">
        <f t="shared" si="489"/>
        <v>0</v>
      </c>
      <c r="P921" s="89">
        <f>+E921</f>
        <v>1</v>
      </c>
      <c r="Q921" s="89"/>
      <c r="R921" s="89"/>
      <c r="S921" s="75"/>
      <c r="T921" s="74"/>
      <c r="U921" s="74"/>
      <c r="V921" s="74"/>
      <c r="W921" s="102"/>
      <c r="X921" s="103"/>
      <c r="Z921" s="75"/>
      <c r="AA921" s="78"/>
      <c r="AB921" s="57"/>
    </row>
    <row r="922" spans="1:38" s="58" customFormat="1" ht="30" hidden="1" customHeight="1">
      <c r="A922" s="79"/>
      <c r="B922" s="79"/>
      <c r="C922" s="97"/>
      <c r="D922" s="81"/>
      <c r="E922" s="81"/>
      <c r="F922" s="81"/>
      <c r="G922" s="82"/>
      <c r="H922" s="83"/>
      <c r="I922" s="82"/>
      <c r="J922" s="55"/>
      <c r="K922" s="55"/>
      <c r="L922" s="55"/>
      <c r="M922" s="55"/>
      <c r="N922" s="55"/>
      <c r="O922" s="55"/>
      <c r="P922" s="89"/>
      <c r="Q922" s="55"/>
      <c r="R922" s="52"/>
      <c r="S922" s="52"/>
      <c r="T922" s="53"/>
      <c r="U922" s="53"/>
      <c r="V922" s="38"/>
      <c r="W922" s="38"/>
      <c r="X922" s="98"/>
      <c r="Y922" s="2"/>
      <c r="Z922" s="55"/>
      <c r="AA922" s="56"/>
      <c r="AB922" s="57"/>
      <c r="AC922" s="2"/>
      <c r="AD922" s="2"/>
      <c r="AE922" s="2"/>
      <c r="AF922" s="2"/>
      <c r="AG922" s="2"/>
      <c r="AH922" s="2"/>
      <c r="AI922" s="2"/>
      <c r="AJ922" s="2"/>
      <c r="AK922" s="2"/>
      <c r="AL922" s="2"/>
    </row>
    <row r="923" spans="1:38" s="58" customFormat="1" ht="30" hidden="1" customHeight="1">
      <c r="A923" s="79"/>
      <c r="B923" s="79"/>
      <c r="C923" s="97"/>
      <c r="D923" s="81"/>
      <c r="E923" s="81"/>
      <c r="F923" s="81"/>
      <c r="G923" s="82"/>
      <c r="H923" s="83"/>
      <c r="I923" s="82"/>
      <c r="J923" s="55"/>
      <c r="K923" s="55"/>
      <c r="L923" s="55"/>
      <c r="M923" s="55"/>
      <c r="N923" s="55"/>
      <c r="O923" s="55"/>
      <c r="P923" s="89"/>
      <c r="Q923" s="55"/>
      <c r="R923" s="52"/>
      <c r="S923" s="52"/>
      <c r="T923" s="53"/>
      <c r="U923" s="53"/>
      <c r="V923" s="38"/>
      <c r="W923" s="102"/>
      <c r="X923" s="98"/>
      <c r="Y923" s="2"/>
      <c r="Z923" s="55"/>
      <c r="AA923" s="56"/>
      <c r="AB923" s="57"/>
      <c r="AC923" s="2"/>
      <c r="AD923" s="2"/>
      <c r="AE923" s="2"/>
      <c r="AF923" s="2"/>
      <c r="AG923" s="2"/>
      <c r="AH923" s="2"/>
      <c r="AI923" s="2"/>
      <c r="AJ923" s="2"/>
      <c r="AK923" s="2"/>
      <c r="AL923" s="2"/>
    </row>
    <row r="924" spans="1:38" ht="42" hidden="1" customHeight="1">
      <c r="A924" s="79"/>
      <c r="B924" s="79"/>
      <c r="C924" s="132"/>
      <c r="D924" s="81"/>
      <c r="E924" s="81"/>
      <c r="F924" s="81"/>
      <c r="G924" s="131"/>
      <c r="H924" s="131"/>
      <c r="I924" s="131"/>
      <c r="J924" s="55"/>
      <c r="K924" s="55"/>
      <c r="L924" s="55"/>
      <c r="M924" s="55"/>
      <c r="N924" s="55"/>
      <c r="O924" s="55"/>
      <c r="P924" s="55"/>
      <c r="Q924" s="55"/>
      <c r="R924" s="152"/>
      <c r="S924" s="55"/>
      <c r="T924" s="85"/>
      <c r="U924" s="85"/>
      <c r="V924" s="38"/>
      <c r="W924" s="29"/>
      <c r="X924" s="90"/>
      <c r="Z924" s="55"/>
      <c r="AA924" s="56"/>
      <c r="AB924" s="57"/>
    </row>
    <row r="925" spans="1:38" ht="30" hidden="1" customHeight="1">
      <c r="A925" s="79"/>
      <c r="B925" s="79"/>
      <c r="C925" s="122"/>
      <c r="D925" s="81"/>
      <c r="E925" s="81"/>
      <c r="F925" s="81"/>
      <c r="G925" s="123"/>
      <c r="H925" s="83"/>
      <c r="I925" s="124"/>
      <c r="J925" s="55"/>
      <c r="K925" s="55"/>
      <c r="L925" s="55"/>
      <c r="M925" s="55"/>
      <c r="N925" s="55"/>
      <c r="O925" s="55"/>
      <c r="P925" s="55"/>
      <c r="Q925" s="55"/>
      <c r="R925" s="153"/>
      <c r="S925" s="52"/>
      <c r="T925" s="53"/>
      <c r="U925" s="53"/>
      <c r="V925" s="38"/>
      <c r="W925" s="29"/>
      <c r="X925" s="23"/>
      <c r="Z925" s="55"/>
      <c r="AA925" s="56"/>
      <c r="AB925" s="57"/>
    </row>
    <row r="926" spans="1:38" s="58" customFormat="1" ht="30" hidden="1" customHeight="1">
      <c r="A926" s="79"/>
      <c r="B926" s="79"/>
      <c r="C926" s="80"/>
      <c r="D926" s="81"/>
      <c r="E926" s="81"/>
      <c r="F926" s="81"/>
      <c r="G926" s="82"/>
      <c r="H926" s="83"/>
      <c r="I926" s="82"/>
      <c r="J926" s="55"/>
      <c r="K926" s="55"/>
      <c r="L926" s="55"/>
      <c r="M926" s="55"/>
      <c r="N926" s="55"/>
      <c r="O926" s="55"/>
      <c r="P926" s="55"/>
      <c r="Q926" s="55"/>
      <c r="R926" s="55"/>
      <c r="S926" s="52"/>
      <c r="T926" s="53"/>
      <c r="U926" s="53"/>
      <c r="V926" s="38"/>
      <c r="W926" s="29"/>
      <c r="X926" s="18"/>
      <c r="Y926" s="2"/>
      <c r="Z926" s="55"/>
      <c r="AA926" s="56"/>
      <c r="AB926" s="57"/>
      <c r="AC926" s="2"/>
      <c r="AD926" s="2"/>
      <c r="AE926" s="2"/>
      <c r="AF926" s="2"/>
      <c r="AG926" s="2"/>
      <c r="AH926" s="2"/>
      <c r="AI926" s="2"/>
      <c r="AJ926" s="2"/>
      <c r="AK926" s="2"/>
      <c r="AL926" s="2"/>
    </row>
    <row r="927" spans="1:38" s="58" customFormat="1" ht="27.75" hidden="1" customHeight="1">
      <c r="A927" s="79"/>
      <c r="B927" s="79"/>
      <c r="C927" s="80"/>
      <c r="D927" s="81"/>
      <c r="E927" s="81"/>
      <c r="F927" s="81"/>
      <c r="G927" s="82"/>
      <c r="H927" s="83"/>
      <c r="I927" s="82"/>
      <c r="J927" s="55"/>
      <c r="K927" s="55"/>
      <c r="L927" s="55"/>
      <c r="M927" s="55"/>
      <c r="N927" s="55"/>
      <c r="O927" s="55"/>
      <c r="P927" s="55"/>
      <c r="Q927" s="55"/>
      <c r="R927" s="55"/>
      <c r="S927" s="52"/>
      <c r="T927" s="53"/>
      <c r="U927" s="53"/>
      <c r="V927" s="38"/>
      <c r="W927" s="38"/>
      <c r="X927" s="98"/>
      <c r="Y927" s="2"/>
      <c r="Z927" s="55"/>
      <c r="AA927" s="56"/>
      <c r="AB927" s="57"/>
      <c r="AC927" s="2"/>
      <c r="AD927" s="2"/>
      <c r="AE927" s="2"/>
      <c r="AF927" s="2"/>
      <c r="AG927" s="2"/>
      <c r="AH927" s="2"/>
      <c r="AI927" s="2"/>
      <c r="AJ927" s="2"/>
      <c r="AK927" s="2"/>
      <c r="AL927" s="2"/>
    </row>
    <row r="928" spans="1:38" s="58" customFormat="1" ht="39.950000000000003" customHeight="1">
      <c r="A928" s="33" t="s">
        <v>46</v>
      </c>
      <c r="B928" s="159" t="s">
        <v>51</v>
      </c>
      <c r="C928" s="160"/>
      <c r="D928" s="50"/>
      <c r="E928" s="50"/>
      <c r="F928" s="81">
        <f t="shared" ref="F928:F968" si="491">+E928+D928</f>
        <v>0</v>
      </c>
      <c r="G928" s="51"/>
      <c r="H928" s="127"/>
      <c r="I928" s="51"/>
      <c r="J928" s="51"/>
      <c r="K928" s="51"/>
      <c r="L928" s="51"/>
      <c r="M928" s="51"/>
      <c r="N928" s="51"/>
      <c r="O928" s="51"/>
      <c r="P928" s="51"/>
      <c r="Q928" s="51"/>
      <c r="R928" s="55"/>
      <c r="S928" s="52"/>
      <c r="T928" s="53"/>
      <c r="U928" s="53"/>
      <c r="V928" s="38"/>
      <c r="W928" s="54"/>
      <c r="X928" s="18"/>
      <c r="Y928" s="2"/>
      <c r="Z928" s="55"/>
      <c r="AA928" s="56"/>
      <c r="AB928" s="57"/>
      <c r="AC928" s="2"/>
      <c r="AD928" s="2"/>
      <c r="AE928" s="2"/>
      <c r="AF928" s="2"/>
      <c r="AG928" s="2"/>
      <c r="AH928" s="2"/>
      <c r="AI928" s="2"/>
      <c r="AJ928" s="2"/>
      <c r="AK928" s="2"/>
      <c r="AL928" s="2"/>
    </row>
    <row r="929" spans="1:38" s="58" customFormat="1" ht="24.95" customHeight="1">
      <c r="A929" s="33" t="s">
        <v>52</v>
      </c>
      <c r="B929" s="159" t="s">
        <v>53</v>
      </c>
      <c r="C929" s="160"/>
      <c r="D929" s="50"/>
      <c r="E929" s="50"/>
      <c r="F929" s="81">
        <f t="shared" si="491"/>
        <v>0</v>
      </c>
      <c r="G929" s="51"/>
      <c r="H929" s="127"/>
      <c r="I929" s="51"/>
      <c r="J929" s="51"/>
      <c r="K929" s="51"/>
      <c r="L929" s="51"/>
      <c r="M929" s="51"/>
      <c r="N929" s="51"/>
      <c r="O929" s="51"/>
      <c r="P929" s="51"/>
      <c r="Q929" s="51"/>
      <c r="R929" s="52"/>
      <c r="S929" s="52"/>
      <c r="T929" s="53"/>
      <c r="U929" s="53"/>
      <c r="V929" s="38"/>
      <c r="W929" s="54"/>
      <c r="X929" s="18"/>
      <c r="Y929" s="2"/>
      <c r="Z929" s="55"/>
      <c r="AA929" s="56"/>
      <c r="AB929" s="57"/>
      <c r="AC929" s="2"/>
      <c r="AD929" s="2"/>
      <c r="AE929" s="2"/>
      <c r="AF929" s="2"/>
      <c r="AG929" s="2"/>
      <c r="AH929" s="2"/>
      <c r="AI929" s="2"/>
      <c r="AJ929" s="2"/>
      <c r="AK929" s="2"/>
      <c r="AL929" s="2"/>
    </row>
    <row r="930" spans="1:38" s="70" customFormat="1" ht="24.95" customHeight="1">
      <c r="A930" s="69">
        <v>1</v>
      </c>
      <c r="B930" s="157" t="s">
        <v>57</v>
      </c>
      <c r="C930" s="158"/>
      <c r="D930" s="29"/>
      <c r="E930" s="29"/>
      <c r="F930" s="81">
        <f t="shared" si="491"/>
        <v>0</v>
      </c>
      <c r="G930" s="30"/>
      <c r="H930" s="127"/>
      <c r="I930" s="30"/>
      <c r="J930" s="30"/>
      <c r="K930" s="30"/>
      <c r="L930" s="30"/>
      <c r="M930" s="30"/>
      <c r="N930" s="30"/>
      <c r="O930" s="30"/>
      <c r="P930" s="30"/>
      <c r="Q930" s="30"/>
      <c r="R930" s="30"/>
      <c r="S930" s="30"/>
      <c r="T930" s="29"/>
      <c r="U930" s="29"/>
      <c r="V930" s="29"/>
      <c r="W930" s="54"/>
      <c r="X930" s="29"/>
      <c r="Z930" s="30" t="e">
        <f>+Z931+#REF!+#REF!+#REF!</f>
        <v>#REF!</v>
      </c>
      <c r="AA930" s="71" t="e">
        <f>+AA931+#REF!+#REF!+#REF!</f>
        <v>#REF!</v>
      </c>
      <c r="AB930" s="72"/>
    </row>
    <row r="931" spans="1:38" ht="24.95" customHeight="1">
      <c r="A931" s="69"/>
      <c r="B931" s="69" t="s">
        <v>58</v>
      </c>
      <c r="C931" s="73" t="s">
        <v>48</v>
      </c>
      <c r="D931" s="74"/>
      <c r="E931" s="74"/>
      <c r="F931" s="81">
        <f t="shared" si="491"/>
        <v>0</v>
      </c>
      <c r="G931" s="75"/>
      <c r="H931" s="76"/>
      <c r="I931" s="75"/>
      <c r="J931" s="75"/>
      <c r="K931" s="75"/>
      <c r="L931" s="75"/>
      <c r="M931" s="75"/>
      <c r="N931" s="75"/>
      <c r="O931" s="75"/>
      <c r="P931" s="75"/>
      <c r="Q931" s="75"/>
      <c r="R931" s="75"/>
      <c r="S931" s="75"/>
      <c r="T931" s="74"/>
      <c r="U931" s="74"/>
      <c r="V931" s="74"/>
      <c r="W931" s="77"/>
      <c r="X931" s="74"/>
      <c r="Z931" s="75">
        <f>SUM(Z932:Z937)</f>
        <v>0</v>
      </c>
      <c r="AA931" s="78">
        <f>SUM(AA932:AA937)</f>
        <v>0</v>
      </c>
      <c r="AB931" s="57"/>
    </row>
    <row r="932" spans="1:38" ht="24.95" customHeight="1">
      <c r="A932" s="79"/>
      <c r="B932" s="79">
        <f>IF(C932="","",COUNTA($C$932:$C932))</f>
        <v>1</v>
      </c>
      <c r="C932" s="97" t="s">
        <v>691</v>
      </c>
      <c r="D932" s="81">
        <f t="shared" ref="D932:D937" si="492">IF(C932&lt;&gt;"", 1, "")</f>
        <v>1</v>
      </c>
      <c r="E932" s="81"/>
      <c r="F932" s="81">
        <f t="shared" si="491"/>
        <v>1</v>
      </c>
      <c r="G932" s="118">
        <v>1630.47</v>
      </c>
      <c r="H932" s="119">
        <v>2.15</v>
      </c>
      <c r="I932" s="118">
        <v>52</v>
      </c>
      <c r="J932" s="55">
        <f>IF(AND(0&lt;$G932, G932&lt;=500),1,0)</f>
        <v>0</v>
      </c>
      <c r="K932" s="55">
        <f>IF(AND($G932&gt;=500,$G932&lt;1000),1,0)</f>
        <v>0</v>
      </c>
      <c r="L932" s="55">
        <f>IF(AND($G932&gt;=1000,$G932&lt;1500),1,0)</f>
        <v>0</v>
      </c>
      <c r="M932" s="55">
        <f>IF(AND($G932&gt;=1500,$G932&lt;2000),1,0)</f>
        <v>1</v>
      </c>
      <c r="N932" s="55">
        <f>IF(AND($G932&gt;=2000,$G932&lt;3000),1,0)</f>
        <v>0</v>
      </c>
      <c r="O932" s="55">
        <f>IF($G932&gt;=3000,1,0)</f>
        <v>0</v>
      </c>
      <c r="P932" s="55"/>
      <c r="Q932" s="55">
        <f t="shared" ref="Q932:Q937" si="493">+D932</f>
        <v>1</v>
      </c>
      <c r="R932" s="55"/>
      <c r="S932" s="55"/>
      <c r="T932" s="85"/>
      <c r="U932" s="85"/>
      <c r="V932" s="38"/>
      <c r="W932" s="29"/>
      <c r="X932" s="90" t="s">
        <v>59</v>
      </c>
      <c r="Z932" s="55"/>
      <c r="AA932" s="56"/>
      <c r="AB932" s="57"/>
    </row>
    <row r="933" spans="1:38" ht="24.95" customHeight="1">
      <c r="A933" s="79"/>
      <c r="B933" s="79">
        <f>IF(C933="","",COUNTA($C$932:$C933))</f>
        <v>2</v>
      </c>
      <c r="C933" s="97" t="s">
        <v>692</v>
      </c>
      <c r="D933" s="81">
        <f t="shared" si="492"/>
        <v>1</v>
      </c>
      <c r="E933" s="81"/>
      <c r="F933" s="81">
        <f t="shared" si="491"/>
        <v>1</v>
      </c>
      <c r="G933" s="118">
        <v>1858.66</v>
      </c>
      <c r="H933" s="119">
        <v>4.5650000000000004</v>
      </c>
      <c r="I933" s="118">
        <v>68</v>
      </c>
      <c r="J933" s="55">
        <f t="shared" ref="J933:J937" si="494">IF(AND(0&lt;$G933, G933&lt;=500),1,0)</f>
        <v>0</v>
      </c>
      <c r="K933" s="55">
        <f t="shared" ref="K933:K937" si="495">IF(AND($G933&gt;=500,$G933&lt;1000),1,0)</f>
        <v>0</v>
      </c>
      <c r="L933" s="55">
        <f t="shared" ref="L933:L937" si="496">IF(AND($G933&gt;=1000,$G933&lt;1500),1,0)</f>
        <v>0</v>
      </c>
      <c r="M933" s="55">
        <f t="shared" ref="M933:M937" si="497">IF(AND($G933&gt;=1500,$G933&lt;2000),1,0)</f>
        <v>1</v>
      </c>
      <c r="N933" s="55">
        <f t="shared" ref="N933:N937" si="498">IF(AND($G933&gt;=2000,$G933&lt;3000),1,0)</f>
        <v>0</v>
      </c>
      <c r="O933" s="55">
        <f t="shared" ref="O933:O937" si="499">IF($G933&gt;=3000,1,0)</f>
        <v>0</v>
      </c>
      <c r="P933" s="55"/>
      <c r="Q933" s="55">
        <f t="shared" si="493"/>
        <v>1</v>
      </c>
      <c r="R933" s="52"/>
      <c r="S933" s="52"/>
      <c r="T933" s="53"/>
      <c r="U933" s="53"/>
      <c r="V933" s="38"/>
      <c r="W933" s="29"/>
      <c r="X933" s="23"/>
      <c r="Z933" s="55"/>
      <c r="AA933" s="56"/>
      <c r="AB933" s="57"/>
    </row>
    <row r="934" spans="1:38" ht="24.95" customHeight="1">
      <c r="A934" s="79"/>
      <c r="B934" s="79">
        <f>IF(C934="","",COUNTA($C$932:$C934))</f>
        <v>3</v>
      </c>
      <c r="C934" s="97" t="s">
        <v>693</v>
      </c>
      <c r="D934" s="81">
        <f t="shared" si="492"/>
        <v>1</v>
      </c>
      <c r="E934" s="81"/>
      <c r="F934" s="81">
        <f t="shared" si="491"/>
        <v>1</v>
      </c>
      <c r="G934" s="118">
        <v>3044.28</v>
      </c>
      <c r="H934" s="119">
        <v>6.9950000000000001</v>
      </c>
      <c r="I934" s="118">
        <v>117</v>
      </c>
      <c r="J934" s="55">
        <f t="shared" si="494"/>
        <v>0</v>
      </c>
      <c r="K934" s="55">
        <f t="shared" si="495"/>
        <v>0</v>
      </c>
      <c r="L934" s="55">
        <f t="shared" si="496"/>
        <v>0</v>
      </c>
      <c r="M934" s="55">
        <f t="shared" si="497"/>
        <v>0</v>
      </c>
      <c r="N934" s="55">
        <f t="shared" si="498"/>
        <v>0</v>
      </c>
      <c r="O934" s="55">
        <f t="shared" si="499"/>
        <v>1</v>
      </c>
      <c r="P934" s="55"/>
      <c r="Q934" s="55">
        <f t="shared" si="493"/>
        <v>1</v>
      </c>
      <c r="R934" s="52"/>
      <c r="S934" s="52"/>
      <c r="T934" s="53"/>
      <c r="U934" s="53"/>
      <c r="V934" s="38"/>
      <c r="W934" s="29"/>
      <c r="X934" s="23"/>
      <c r="Z934" s="55"/>
      <c r="AA934" s="56"/>
      <c r="AB934" s="57"/>
    </row>
    <row r="935" spans="1:38" ht="24.95" customHeight="1">
      <c r="A935" s="79"/>
      <c r="B935" s="79">
        <f>IF(C935="","",COUNTA($C$932:$C935))</f>
        <v>4</v>
      </c>
      <c r="C935" s="97" t="s">
        <v>694</v>
      </c>
      <c r="D935" s="81">
        <f t="shared" si="492"/>
        <v>1</v>
      </c>
      <c r="E935" s="81"/>
      <c r="F935" s="81">
        <f t="shared" si="491"/>
        <v>1</v>
      </c>
      <c r="G935" s="118">
        <v>2660.95</v>
      </c>
      <c r="H935" s="119">
        <v>5.2</v>
      </c>
      <c r="I935" s="118">
        <v>85</v>
      </c>
      <c r="J935" s="55">
        <f t="shared" si="494"/>
        <v>0</v>
      </c>
      <c r="K935" s="55">
        <f t="shared" si="495"/>
        <v>0</v>
      </c>
      <c r="L935" s="55">
        <f t="shared" si="496"/>
        <v>0</v>
      </c>
      <c r="M935" s="55">
        <f t="shared" si="497"/>
        <v>0</v>
      </c>
      <c r="N935" s="55">
        <f t="shared" si="498"/>
        <v>1</v>
      </c>
      <c r="O935" s="55">
        <f t="shared" si="499"/>
        <v>0</v>
      </c>
      <c r="P935" s="55"/>
      <c r="Q935" s="55">
        <f t="shared" si="493"/>
        <v>1</v>
      </c>
      <c r="R935" s="52"/>
      <c r="S935" s="52"/>
      <c r="T935" s="53"/>
      <c r="U935" s="53"/>
      <c r="V935" s="38"/>
      <c r="W935" s="29"/>
      <c r="X935" s="23"/>
      <c r="Z935" s="55"/>
      <c r="AA935" s="56"/>
      <c r="AB935" s="57"/>
    </row>
    <row r="936" spans="1:38" ht="24.95" customHeight="1">
      <c r="A936" s="79"/>
      <c r="B936" s="79">
        <f>IF(C936="","",COUNTA($C$932:$C936))</f>
        <v>5</v>
      </c>
      <c r="C936" s="97" t="s">
        <v>695</v>
      </c>
      <c r="D936" s="81">
        <f t="shared" si="492"/>
        <v>1</v>
      </c>
      <c r="E936" s="81"/>
      <c r="F936" s="81">
        <f t="shared" si="491"/>
        <v>1</v>
      </c>
      <c r="G936" s="118">
        <v>2783.33</v>
      </c>
      <c r="H936" s="119">
        <v>5.7</v>
      </c>
      <c r="I936" s="118">
        <v>93</v>
      </c>
      <c r="J936" s="55">
        <f t="shared" si="494"/>
        <v>0</v>
      </c>
      <c r="K936" s="55">
        <f t="shared" si="495"/>
        <v>0</v>
      </c>
      <c r="L936" s="55">
        <f t="shared" si="496"/>
        <v>0</v>
      </c>
      <c r="M936" s="55">
        <f t="shared" si="497"/>
        <v>0</v>
      </c>
      <c r="N936" s="55">
        <f t="shared" si="498"/>
        <v>1</v>
      </c>
      <c r="O936" s="55">
        <f t="shared" si="499"/>
        <v>0</v>
      </c>
      <c r="P936" s="55"/>
      <c r="Q936" s="55">
        <f t="shared" si="493"/>
        <v>1</v>
      </c>
      <c r="R936" s="52"/>
      <c r="S936" s="52"/>
      <c r="T936" s="53"/>
      <c r="U936" s="53"/>
      <c r="V936" s="38"/>
      <c r="W936" s="29"/>
      <c r="X936" s="23"/>
      <c r="Z936" s="55"/>
      <c r="AA936" s="56"/>
      <c r="AB936" s="57"/>
    </row>
    <row r="937" spans="1:38" ht="24.95" customHeight="1">
      <c r="A937" s="79"/>
      <c r="B937" s="79">
        <f>IF(C937="","",COUNTA($C$932:$C937))</f>
        <v>6</v>
      </c>
      <c r="C937" s="97" t="s">
        <v>696</v>
      </c>
      <c r="D937" s="81">
        <f t="shared" si="492"/>
        <v>1</v>
      </c>
      <c r="E937" s="81"/>
      <c r="F937" s="81">
        <f t="shared" si="491"/>
        <v>1</v>
      </c>
      <c r="G937" s="118">
        <v>3157.13</v>
      </c>
      <c r="H937" s="119">
        <v>6.48</v>
      </c>
      <c r="I937" s="118">
        <v>108</v>
      </c>
      <c r="J937" s="55">
        <f t="shared" si="494"/>
        <v>0</v>
      </c>
      <c r="K937" s="55">
        <f t="shared" si="495"/>
        <v>0</v>
      </c>
      <c r="L937" s="55">
        <f t="shared" si="496"/>
        <v>0</v>
      </c>
      <c r="M937" s="55">
        <f t="shared" si="497"/>
        <v>0</v>
      </c>
      <c r="N937" s="55">
        <f t="shared" si="498"/>
        <v>0</v>
      </c>
      <c r="O937" s="55">
        <f t="shared" si="499"/>
        <v>1</v>
      </c>
      <c r="P937" s="55"/>
      <c r="Q937" s="55">
        <f t="shared" si="493"/>
        <v>1</v>
      </c>
      <c r="R937" s="52"/>
      <c r="S937" s="52"/>
      <c r="T937" s="53"/>
      <c r="U937" s="53"/>
      <c r="V937" s="38"/>
      <c r="W937" s="29"/>
      <c r="X937" s="23"/>
      <c r="Z937" s="55"/>
      <c r="AA937" s="56"/>
      <c r="AB937" s="57"/>
    </row>
    <row r="938" spans="1:38" s="70" customFormat="1" ht="24.95" customHeight="1">
      <c r="A938" s="69">
        <v>2</v>
      </c>
      <c r="B938" s="157" t="s">
        <v>62</v>
      </c>
      <c r="C938" s="158"/>
      <c r="D938" s="29">
        <f>+D939</f>
        <v>0</v>
      </c>
      <c r="E938" s="29">
        <f t="shared" ref="E938:Q938" si="500">+E939</f>
        <v>0</v>
      </c>
      <c r="F938" s="81">
        <f t="shared" si="491"/>
        <v>0</v>
      </c>
      <c r="G938" s="30">
        <f t="shared" si="500"/>
        <v>0</v>
      </c>
      <c r="H938" s="127">
        <f t="shared" si="500"/>
        <v>0</v>
      </c>
      <c r="I938" s="30">
        <f t="shared" si="500"/>
        <v>0</v>
      </c>
      <c r="J938" s="30">
        <f t="shared" si="500"/>
        <v>0</v>
      </c>
      <c r="K938" s="30">
        <f t="shared" si="500"/>
        <v>0</v>
      </c>
      <c r="L938" s="30">
        <f t="shared" si="500"/>
        <v>0</v>
      </c>
      <c r="M938" s="30">
        <f t="shared" si="500"/>
        <v>0</v>
      </c>
      <c r="N938" s="30">
        <f t="shared" si="500"/>
        <v>0</v>
      </c>
      <c r="O938" s="30">
        <f t="shared" si="500"/>
        <v>0</v>
      </c>
      <c r="P938" s="30">
        <f t="shared" si="500"/>
        <v>0</v>
      </c>
      <c r="Q938" s="30">
        <f t="shared" si="500"/>
        <v>0</v>
      </c>
      <c r="R938" s="30"/>
      <c r="S938" s="30"/>
      <c r="T938" s="29"/>
      <c r="U938" s="29"/>
      <c r="V938" s="29"/>
      <c r="W938" s="54"/>
      <c r="X938" s="29"/>
      <c r="Z938" s="30" t="e">
        <f>+Z939+#REF!+#REF!+#REF!</f>
        <v>#REF!</v>
      </c>
      <c r="AA938" s="71" t="e">
        <f>+AA939+#REF!+#REF!+#REF!</f>
        <v>#REF!</v>
      </c>
      <c r="AB938" s="72"/>
    </row>
    <row r="939" spans="1:38" ht="24.95" customHeight="1">
      <c r="A939" s="79"/>
      <c r="B939" s="69" t="s">
        <v>63</v>
      </c>
      <c r="C939" s="73" t="s">
        <v>48</v>
      </c>
      <c r="D939" s="74">
        <f>SUM(D940:D949)</f>
        <v>0</v>
      </c>
      <c r="E939" s="74">
        <f>SUM(E940:E949)</f>
        <v>0</v>
      </c>
      <c r="F939" s="81">
        <f t="shared" si="491"/>
        <v>0</v>
      </c>
      <c r="G939" s="75">
        <f t="shared" ref="G939:Q939" si="501">SUM(G940:G949)</f>
        <v>0</v>
      </c>
      <c r="H939" s="76">
        <f t="shared" si="501"/>
        <v>0</v>
      </c>
      <c r="I939" s="75">
        <f t="shared" si="501"/>
        <v>0</v>
      </c>
      <c r="J939" s="75">
        <f t="shared" si="501"/>
        <v>0</v>
      </c>
      <c r="K939" s="75">
        <f t="shared" si="501"/>
        <v>0</v>
      </c>
      <c r="L939" s="75">
        <f t="shared" si="501"/>
        <v>0</v>
      </c>
      <c r="M939" s="75">
        <f t="shared" si="501"/>
        <v>0</v>
      </c>
      <c r="N939" s="75">
        <f t="shared" si="501"/>
        <v>0</v>
      </c>
      <c r="O939" s="75">
        <f t="shared" si="501"/>
        <v>0</v>
      </c>
      <c r="P939" s="75">
        <f t="shared" si="501"/>
        <v>0</v>
      </c>
      <c r="Q939" s="75">
        <f t="shared" si="501"/>
        <v>0</v>
      </c>
      <c r="R939" s="55"/>
      <c r="S939" s="55"/>
      <c r="T939" s="85"/>
      <c r="U939" s="85"/>
      <c r="V939" s="38"/>
      <c r="W939" s="29"/>
      <c r="X939" s="90" t="s">
        <v>59</v>
      </c>
      <c r="Z939" s="55"/>
      <c r="AA939" s="56"/>
      <c r="AB939" s="57"/>
    </row>
    <row r="940" spans="1:38" ht="24.95" customHeight="1">
      <c r="A940" s="79"/>
      <c r="B940" s="79">
        <f>IF(C940="","",COUNTA($C$940:$C940))</f>
        <v>1</v>
      </c>
      <c r="C940" s="97" t="s">
        <v>697</v>
      </c>
      <c r="D940" s="81"/>
      <c r="E940" s="81"/>
      <c r="F940" s="81">
        <f t="shared" si="491"/>
        <v>0</v>
      </c>
      <c r="G940" s="118"/>
      <c r="H940" s="119"/>
      <c r="I940" s="118"/>
      <c r="J940" s="55"/>
      <c r="K940" s="55"/>
      <c r="L940" s="55"/>
      <c r="M940" s="55"/>
      <c r="N940" s="55"/>
      <c r="O940" s="55"/>
      <c r="P940" s="55"/>
      <c r="Q940" s="55">
        <f t="shared" ref="Q940:Q949" si="502">+E940</f>
        <v>0</v>
      </c>
      <c r="R940" s="55"/>
      <c r="S940" s="55"/>
      <c r="T940" s="85"/>
      <c r="U940" s="85"/>
      <c r="V940" s="38"/>
      <c r="W940" s="54"/>
      <c r="X940" s="90"/>
      <c r="Z940" s="55"/>
      <c r="AA940" s="56"/>
      <c r="AB940" s="57"/>
    </row>
    <row r="941" spans="1:38" ht="24.95" customHeight="1">
      <c r="A941" s="79"/>
      <c r="B941" s="79">
        <f>IF(C941="","",COUNTA($C$940:$C941))</f>
        <v>2</v>
      </c>
      <c r="C941" s="97" t="s">
        <v>698</v>
      </c>
      <c r="D941" s="81"/>
      <c r="E941" s="81"/>
      <c r="F941" s="81">
        <f t="shared" si="491"/>
        <v>0</v>
      </c>
      <c r="G941" s="118"/>
      <c r="H941" s="119"/>
      <c r="I941" s="118"/>
      <c r="J941" s="55"/>
      <c r="K941" s="55"/>
      <c r="L941" s="55"/>
      <c r="M941" s="55"/>
      <c r="N941" s="55"/>
      <c r="O941" s="55"/>
      <c r="P941" s="55"/>
      <c r="Q941" s="55">
        <f t="shared" si="502"/>
        <v>0</v>
      </c>
      <c r="R941" s="55"/>
      <c r="S941" s="55"/>
      <c r="T941" s="85"/>
      <c r="U941" s="85"/>
      <c r="V941" s="38"/>
      <c r="W941" s="54"/>
      <c r="X941" s="90"/>
      <c r="Z941" s="55"/>
      <c r="AA941" s="56"/>
      <c r="AB941" s="57"/>
    </row>
    <row r="942" spans="1:38" ht="24.95" customHeight="1">
      <c r="A942" s="79"/>
      <c r="B942" s="79">
        <f>IF(C942="","",COUNTA($C$940:$C942))</f>
        <v>3</v>
      </c>
      <c r="C942" s="97" t="s">
        <v>699</v>
      </c>
      <c r="D942" s="81"/>
      <c r="E942" s="81"/>
      <c r="F942" s="81">
        <f t="shared" si="491"/>
        <v>0</v>
      </c>
      <c r="G942" s="118"/>
      <c r="H942" s="119"/>
      <c r="I942" s="118"/>
      <c r="J942" s="55"/>
      <c r="K942" s="55"/>
      <c r="L942" s="55"/>
      <c r="M942" s="55"/>
      <c r="N942" s="55"/>
      <c r="O942" s="55"/>
      <c r="P942" s="55"/>
      <c r="Q942" s="55">
        <f t="shared" si="502"/>
        <v>0</v>
      </c>
      <c r="R942" s="55"/>
      <c r="S942" s="55"/>
      <c r="T942" s="85"/>
      <c r="U942" s="85"/>
      <c r="V942" s="38"/>
      <c r="W942" s="54"/>
      <c r="X942" s="90"/>
      <c r="Z942" s="55"/>
      <c r="AA942" s="56"/>
      <c r="AB942" s="57"/>
    </row>
    <row r="943" spans="1:38" ht="24.95" customHeight="1">
      <c r="A943" s="79"/>
      <c r="B943" s="79">
        <f>IF(C943="","",COUNTA($C$940:$C943))</f>
        <v>4</v>
      </c>
      <c r="C943" s="97" t="s">
        <v>700</v>
      </c>
      <c r="D943" s="81"/>
      <c r="E943" s="81"/>
      <c r="F943" s="81">
        <f t="shared" si="491"/>
        <v>0</v>
      </c>
      <c r="G943" s="118"/>
      <c r="H943" s="119"/>
      <c r="I943" s="118"/>
      <c r="J943" s="55"/>
      <c r="K943" s="55"/>
      <c r="L943" s="55"/>
      <c r="M943" s="55"/>
      <c r="N943" s="55"/>
      <c r="O943" s="55"/>
      <c r="P943" s="55"/>
      <c r="Q943" s="55">
        <f t="shared" si="502"/>
        <v>0</v>
      </c>
      <c r="R943" s="55"/>
      <c r="S943" s="55"/>
      <c r="T943" s="85"/>
      <c r="U943" s="85"/>
      <c r="V943" s="38"/>
      <c r="W943" s="54"/>
      <c r="X943" s="90"/>
      <c r="Z943" s="55"/>
      <c r="AA943" s="56"/>
      <c r="AB943" s="57"/>
    </row>
    <row r="944" spans="1:38" ht="24.95" customHeight="1">
      <c r="A944" s="79"/>
      <c r="B944" s="79">
        <f>IF(C944="","",COUNTA($C$940:$C944))</f>
        <v>5</v>
      </c>
      <c r="C944" s="97" t="s">
        <v>701</v>
      </c>
      <c r="D944" s="81"/>
      <c r="E944" s="81"/>
      <c r="F944" s="81">
        <f t="shared" si="491"/>
        <v>0</v>
      </c>
      <c r="G944" s="118"/>
      <c r="H944" s="119"/>
      <c r="I944" s="118"/>
      <c r="J944" s="55"/>
      <c r="K944" s="55"/>
      <c r="L944" s="55"/>
      <c r="M944" s="55"/>
      <c r="N944" s="55"/>
      <c r="O944" s="55"/>
      <c r="P944" s="55"/>
      <c r="Q944" s="55">
        <f t="shared" si="502"/>
        <v>0</v>
      </c>
      <c r="R944" s="55"/>
      <c r="S944" s="55"/>
      <c r="T944" s="85"/>
      <c r="U944" s="85"/>
      <c r="V944" s="38"/>
      <c r="W944" s="54"/>
      <c r="X944" s="90"/>
      <c r="Z944" s="55"/>
      <c r="AA944" s="56"/>
      <c r="AB944" s="57"/>
    </row>
    <row r="945" spans="1:38" ht="24.95" customHeight="1">
      <c r="A945" s="79"/>
      <c r="B945" s="79">
        <f>IF(C945="","",COUNTA($C$940:$C945))</f>
        <v>6</v>
      </c>
      <c r="C945" s="97" t="s">
        <v>702</v>
      </c>
      <c r="D945" s="81"/>
      <c r="E945" s="81"/>
      <c r="F945" s="81">
        <f t="shared" si="491"/>
        <v>0</v>
      </c>
      <c r="G945" s="118"/>
      <c r="H945" s="119"/>
      <c r="I945" s="118"/>
      <c r="J945" s="55"/>
      <c r="K945" s="55"/>
      <c r="L945" s="55"/>
      <c r="M945" s="55"/>
      <c r="N945" s="55"/>
      <c r="O945" s="55"/>
      <c r="P945" s="55"/>
      <c r="Q945" s="55">
        <f t="shared" si="502"/>
        <v>0</v>
      </c>
      <c r="R945" s="55"/>
      <c r="S945" s="55"/>
      <c r="T945" s="85"/>
      <c r="U945" s="85"/>
      <c r="V945" s="38"/>
      <c r="W945" s="54"/>
      <c r="X945" s="90"/>
      <c r="Z945" s="55"/>
      <c r="AA945" s="56"/>
      <c r="AB945" s="57"/>
    </row>
    <row r="946" spans="1:38" ht="24.95" customHeight="1">
      <c r="A946" s="79"/>
      <c r="B946" s="79">
        <f>IF(C946="","",COUNTA($C$940:$C946))</f>
        <v>7</v>
      </c>
      <c r="C946" s="97" t="s">
        <v>703</v>
      </c>
      <c r="D946" s="81"/>
      <c r="E946" s="81"/>
      <c r="F946" s="81">
        <f t="shared" si="491"/>
        <v>0</v>
      </c>
      <c r="G946" s="118"/>
      <c r="H946" s="119"/>
      <c r="I946" s="118"/>
      <c r="J946" s="55"/>
      <c r="K946" s="55"/>
      <c r="L946" s="55"/>
      <c r="M946" s="55"/>
      <c r="N946" s="55"/>
      <c r="O946" s="55"/>
      <c r="P946" s="55"/>
      <c r="Q946" s="55">
        <f t="shared" si="502"/>
        <v>0</v>
      </c>
      <c r="R946" s="55"/>
      <c r="S946" s="55"/>
      <c r="T946" s="85"/>
      <c r="U946" s="85"/>
      <c r="V946" s="38"/>
      <c r="W946" s="54"/>
      <c r="X946" s="90"/>
      <c r="Z946" s="55"/>
      <c r="AA946" s="56"/>
      <c r="AB946" s="57"/>
    </row>
    <row r="947" spans="1:38" ht="24.95" customHeight="1">
      <c r="A947" s="79"/>
      <c r="B947" s="79">
        <f>IF(C947="","",COUNTA($C$940:$C947))</f>
        <v>8</v>
      </c>
      <c r="C947" s="97" t="s">
        <v>704</v>
      </c>
      <c r="D947" s="81"/>
      <c r="E947" s="81"/>
      <c r="F947" s="81">
        <f t="shared" si="491"/>
        <v>0</v>
      </c>
      <c r="G947" s="118"/>
      <c r="H947" s="119"/>
      <c r="I947" s="118"/>
      <c r="J947" s="55"/>
      <c r="K947" s="55"/>
      <c r="L947" s="55"/>
      <c r="M947" s="55"/>
      <c r="N947" s="55"/>
      <c r="O947" s="55"/>
      <c r="P947" s="55"/>
      <c r="Q947" s="55">
        <f t="shared" si="502"/>
        <v>0</v>
      </c>
      <c r="R947" s="55"/>
      <c r="S947" s="55"/>
      <c r="T947" s="85"/>
      <c r="U947" s="85"/>
      <c r="V947" s="38"/>
      <c r="W947" s="54"/>
      <c r="X947" s="90"/>
      <c r="Z947" s="55"/>
      <c r="AA947" s="56"/>
      <c r="AB947" s="57"/>
    </row>
    <row r="948" spans="1:38" ht="24.95" customHeight="1">
      <c r="A948" s="79"/>
      <c r="B948" s="79">
        <f>IF(C948="","",COUNTA($C$940:$C948))</f>
        <v>9</v>
      </c>
      <c r="C948" s="97" t="s">
        <v>705</v>
      </c>
      <c r="D948" s="81"/>
      <c r="E948" s="81"/>
      <c r="F948" s="81">
        <f t="shared" si="491"/>
        <v>0</v>
      </c>
      <c r="G948" s="118"/>
      <c r="H948" s="119"/>
      <c r="I948" s="118"/>
      <c r="J948" s="55"/>
      <c r="K948" s="55"/>
      <c r="L948" s="55"/>
      <c r="M948" s="55"/>
      <c r="N948" s="55"/>
      <c r="O948" s="55"/>
      <c r="P948" s="55"/>
      <c r="Q948" s="55">
        <f t="shared" si="502"/>
        <v>0</v>
      </c>
      <c r="R948" s="55"/>
      <c r="S948" s="55"/>
      <c r="T948" s="85"/>
      <c r="U948" s="85"/>
      <c r="V948" s="38"/>
      <c r="W948" s="54"/>
      <c r="X948" s="90"/>
      <c r="Z948" s="55"/>
      <c r="AA948" s="56"/>
      <c r="AB948" s="57"/>
    </row>
    <row r="949" spans="1:38" ht="24.95" customHeight="1">
      <c r="A949" s="79"/>
      <c r="B949" s="79">
        <f>IF(C949="","",COUNTA($C$940:$C949))</f>
        <v>10</v>
      </c>
      <c r="C949" s="97" t="s">
        <v>706</v>
      </c>
      <c r="D949" s="81"/>
      <c r="E949" s="81"/>
      <c r="F949" s="81">
        <f t="shared" si="491"/>
        <v>0</v>
      </c>
      <c r="G949" s="118"/>
      <c r="H949" s="119"/>
      <c r="I949" s="118"/>
      <c r="J949" s="55"/>
      <c r="K949" s="55"/>
      <c r="L949" s="55"/>
      <c r="M949" s="55"/>
      <c r="N949" s="55"/>
      <c r="O949" s="55"/>
      <c r="P949" s="55"/>
      <c r="Q949" s="55">
        <f t="shared" si="502"/>
        <v>0</v>
      </c>
      <c r="R949" s="55"/>
      <c r="S949" s="55"/>
      <c r="T949" s="85"/>
      <c r="U949" s="85"/>
      <c r="V949" s="38"/>
      <c r="W949" s="54"/>
      <c r="X949" s="90"/>
      <c r="Z949" s="55"/>
      <c r="AA949" s="56"/>
      <c r="AB949" s="57"/>
    </row>
    <row r="950" spans="1:38" s="70" customFormat="1" ht="24.95" customHeight="1">
      <c r="A950" s="69">
        <v>1</v>
      </c>
      <c r="B950" s="157" t="s">
        <v>57</v>
      </c>
      <c r="C950" s="158"/>
      <c r="D950" s="29">
        <f>+D951</f>
        <v>0</v>
      </c>
      <c r="E950" s="29">
        <f t="shared" ref="E950:Q950" si="503">+E951</f>
        <v>0</v>
      </c>
      <c r="F950" s="81">
        <f t="shared" si="491"/>
        <v>0</v>
      </c>
      <c r="G950" s="29">
        <f t="shared" si="503"/>
        <v>0</v>
      </c>
      <c r="H950" s="29">
        <f t="shared" si="503"/>
        <v>0</v>
      </c>
      <c r="I950" s="29">
        <f t="shared" si="503"/>
        <v>0</v>
      </c>
      <c r="J950" s="29">
        <f t="shared" si="503"/>
        <v>0</v>
      </c>
      <c r="K950" s="29">
        <f t="shared" si="503"/>
        <v>0</v>
      </c>
      <c r="L950" s="29">
        <f t="shared" si="503"/>
        <v>0</v>
      </c>
      <c r="M950" s="29">
        <f t="shared" si="503"/>
        <v>0</v>
      </c>
      <c r="N950" s="29">
        <f t="shared" si="503"/>
        <v>0</v>
      </c>
      <c r="O950" s="29">
        <f t="shared" si="503"/>
        <v>0</v>
      </c>
      <c r="P950" s="29">
        <f t="shared" si="503"/>
        <v>0</v>
      </c>
      <c r="Q950" s="29">
        <f t="shared" si="503"/>
        <v>0</v>
      </c>
      <c r="R950" s="30"/>
      <c r="S950" s="30"/>
      <c r="T950" s="29"/>
      <c r="U950" s="29"/>
      <c r="V950" s="29"/>
      <c r="W950" s="54"/>
      <c r="X950" s="29"/>
      <c r="Z950" s="30" t="e">
        <f>+Z951+#REF!+#REF!+#REF!</f>
        <v>#REF!</v>
      </c>
      <c r="AA950" s="71" t="e">
        <f>+AA951+#REF!+#REF!+#REF!</f>
        <v>#REF!</v>
      </c>
      <c r="AB950" s="72"/>
    </row>
    <row r="951" spans="1:38" ht="24.95" customHeight="1">
      <c r="A951" s="69"/>
      <c r="B951" s="69" t="s">
        <v>58</v>
      </c>
      <c r="C951" s="73" t="s">
        <v>48</v>
      </c>
      <c r="D951" s="74">
        <f t="shared" ref="D951:Q951" si="504">SUM(D952:D953)</f>
        <v>0</v>
      </c>
      <c r="E951" s="74">
        <f t="shared" si="504"/>
        <v>0</v>
      </c>
      <c r="F951" s="81">
        <f t="shared" si="491"/>
        <v>0</v>
      </c>
      <c r="G951" s="74">
        <f t="shared" si="504"/>
        <v>0</v>
      </c>
      <c r="H951" s="74">
        <f t="shared" si="504"/>
        <v>0</v>
      </c>
      <c r="I951" s="74">
        <f t="shared" si="504"/>
        <v>0</v>
      </c>
      <c r="J951" s="74">
        <f t="shared" si="504"/>
        <v>0</v>
      </c>
      <c r="K951" s="74">
        <f t="shared" si="504"/>
        <v>0</v>
      </c>
      <c r="L951" s="74">
        <f t="shared" si="504"/>
        <v>0</v>
      </c>
      <c r="M951" s="74">
        <f t="shared" si="504"/>
        <v>0</v>
      </c>
      <c r="N951" s="74">
        <f t="shared" si="504"/>
        <v>0</v>
      </c>
      <c r="O951" s="74">
        <f t="shared" si="504"/>
        <v>0</v>
      </c>
      <c r="P951" s="74">
        <f t="shared" si="504"/>
        <v>0</v>
      </c>
      <c r="Q951" s="74">
        <f t="shared" si="504"/>
        <v>0</v>
      </c>
      <c r="R951" s="75"/>
      <c r="S951" s="75"/>
      <c r="T951" s="74"/>
      <c r="U951" s="74"/>
      <c r="V951" s="74"/>
      <c r="W951" s="77"/>
      <c r="X951" s="74"/>
      <c r="Z951" s="75">
        <f>SUM(Z952:Z953)</f>
        <v>0</v>
      </c>
      <c r="AA951" s="78">
        <f>SUM(AA952:AA953)</f>
        <v>0</v>
      </c>
      <c r="AB951" s="57"/>
    </row>
    <row r="952" spans="1:38" ht="24.95" hidden="1" customHeight="1">
      <c r="A952" s="79"/>
      <c r="B952" s="79"/>
      <c r="C952" s="80"/>
      <c r="D952" s="81"/>
      <c r="E952" s="81"/>
      <c r="F952" s="81"/>
      <c r="G952" s="82"/>
      <c r="H952" s="83"/>
      <c r="I952" s="82"/>
      <c r="J952" s="55"/>
      <c r="K952" s="55"/>
      <c r="L952" s="55"/>
      <c r="M952" s="55"/>
      <c r="N952" s="55"/>
      <c r="O952" s="55"/>
      <c r="P952" s="55"/>
      <c r="Q952" s="55"/>
      <c r="R952" s="55"/>
      <c r="S952" s="55"/>
      <c r="T952" s="85"/>
      <c r="U952" s="85"/>
      <c r="V952" s="38"/>
      <c r="W952" s="29"/>
      <c r="X952" s="90"/>
      <c r="Z952" s="55"/>
      <c r="AA952" s="56"/>
      <c r="AB952" s="57"/>
    </row>
    <row r="953" spans="1:38" s="58" customFormat="1" ht="24.95" hidden="1" customHeight="1">
      <c r="A953" s="79"/>
      <c r="B953" s="79"/>
      <c r="C953" s="80"/>
      <c r="D953" s="81"/>
      <c r="E953" s="81"/>
      <c r="F953" s="81"/>
      <c r="G953" s="82"/>
      <c r="H953" s="83"/>
      <c r="I953" s="82"/>
      <c r="J953" s="55"/>
      <c r="K953" s="55"/>
      <c r="L953" s="55"/>
      <c r="M953" s="55"/>
      <c r="N953" s="55"/>
      <c r="O953" s="55"/>
      <c r="P953" s="55"/>
      <c r="Q953" s="55"/>
      <c r="R953" s="52"/>
      <c r="S953" s="52"/>
      <c r="T953" s="53"/>
      <c r="U953" s="53"/>
      <c r="V953" s="38"/>
      <c r="W953" s="29"/>
      <c r="X953" s="18"/>
      <c r="Y953" s="2"/>
      <c r="Z953" s="55"/>
      <c r="AA953" s="56"/>
      <c r="AB953" s="57"/>
      <c r="AC953" s="2"/>
      <c r="AD953" s="2"/>
      <c r="AE953" s="2"/>
      <c r="AF953" s="2"/>
      <c r="AG953" s="2"/>
      <c r="AH953" s="2"/>
      <c r="AI953" s="2"/>
      <c r="AJ953" s="2"/>
      <c r="AK953" s="2"/>
      <c r="AL953" s="2"/>
    </row>
    <row r="954" spans="1:38" s="70" customFormat="1" ht="24.95" customHeight="1">
      <c r="A954" s="69">
        <v>2</v>
      </c>
      <c r="B954" s="157" t="s">
        <v>62</v>
      </c>
      <c r="C954" s="158"/>
      <c r="D954" s="29">
        <f>+D955</f>
        <v>0</v>
      </c>
      <c r="E954" s="29">
        <f t="shared" ref="E954:Q954" si="505">+E955</f>
        <v>0</v>
      </c>
      <c r="F954" s="81">
        <f t="shared" si="491"/>
        <v>0</v>
      </c>
      <c r="G954" s="30">
        <f t="shared" si="505"/>
        <v>0</v>
      </c>
      <c r="H954" s="127">
        <f t="shared" si="505"/>
        <v>0</v>
      </c>
      <c r="I954" s="30">
        <f t="shared" si="505"/>
        <v>0</v>
      </c>
      <c r="J954" s="30">
        <f t="shared" si="505"/>
        <v>0</v>
      </c>
      <c r="K954" s="30">
        <f t="shared" si="505"/>
        <v>0</v>
      </c>
      <c r="L954" s="30">
        <f t="shared" si="505"/>
        <v>0</v>
      </c>
      <c r="M954" s="30">
        <f t="shared" si="505"/>
        <v>0</v>
      </c>
      <c r="N954" s="30">
        <f t="shared" si="505"/>
        <v>0</v>
      </c>
      <c r="O954" s="30">
        <f t="shared" si="505"/>
        <v>0</v>
      </c>
      <c r="P954" s="30">
        <f t="shared" si="505"/>
        <v>0</v>
      </c>
      <c r="Q954" s="30">
        <f t="shared" si="505"/>
        <v>0</v>
      </c>
      <c r="R954" s="30"/>
      <c r="S954" s="30"/>
      <c r="T954" s="29"/>
      <c r="U954" s="29"/>
      <c r="V954" s="29"/>
      <c r="W954" s="54"/>
      <c r="X954" s="29"/>
      <c r="Z954" s="30" t="e">
        <f>+Z955+#REF!+Z2730+#REF!</f>
        <v>#REF!</v>
      </c>
      <c r="AA954" s="71" t="e">
        <f>+AA955+#REF!+AA2730+#REF!</f>
        <v>#REF!</v>
      </c>
      <c r="AB954" s="72"/>
    </row>
    <row r="955" spans="1:38" ht="24.95" customHeight="1">
      <c r="A955" s="79"/>
      <c r="B955" s="69" t="s">
        <v>63</v>
      </c>
      <c r="C955" s="73" t="s">
        <v>40</v>
      </c>
      <c r="D955" s="74">
        <f t="shared" ref="D955:P955" si="506">SUM(D956:D957)</f>
        <v>0</v>
      </c>
      <c r="E955" s="74">
        <f t="shared" si="506"/>
        <v>0</v>
      </c>
      <c r="F955" s="81">
        <f t="shared" si="491"/>
        <v>0</v>
      </c>
      <c r="G955" s="75">
        <f t="shared" si="506"/>
        <v>0</v>
      </c>
      <c r="H955" s="76">
        <f t="shared" si="506"/>
        <v>0</v>
      </c>
      <c r="I955" s="75">
        <f t="shared" si="506"/>
        <v>0</v>
      </c>
      <c r="J955" s="75">
        <f t="shared" si="506"/>
        <v>0</v>
      </c>
      <c r="K955" s="75">
        <f t="shared" si="506"/>
        <v>0</v>
      </c>
      <c r="L955" s="75">
        <f t="shared" si="506"/>
        <v>0</v>
      </c>
      <c r="M955" s="75">
        <f t="shared" si="506"/>
        <v>0</v>
      </c>
      <c r="N955" s="75">
        <f t="shared" si="506"/>
        <v>0</v>
      </c>
      <c r="O955" s="75">
        <f t="shared" si="506"/>
        <v>0</v>
      </c>
      <c r="P955" s="75">
        <f t="shared" si="506"/>
        <v>0</v>
      </c>
      <c r="Q955" s="55">
        <f>+D955</f>
        <v>0</v>
      </c>
      <c r="R955" s="55"/>
      <c r="S955" s="55"/>
      <c r="T955" s="85"/>
      <c r="U955" s="85"/>
      <c r="V955" s="38"/>
      <c r="W955" s="29"/>
      <c r="X955" s="90" t="s">
        <v>59</v>
      </c>
      <c r="Z955" s="55"/>
      <c r="AA955" s="56"/>
      <c r="AB955" s="57"/>
    </row>
    <row r="956" spans="1:38" ht="24.95" hidden="1" customHeight="1">
      <c r="A956" s="79"/>
      <c r="B956" s="79"/>
      <c r="C956" s="97"/>
      <c r="D956" s="81"/>
      <c r="E956" s="81"/>
      <c r="F956" s="81"/>
      <c r="G956" s="82"/>
      <c r="H956" s="119"/>
      <c r="I956" s="118"/>
      <c r="J956" s="55"/>
      <c r="K956" s="55"/>
      <c r="L956" s="55"/>
      <c r="M956" s="55"/>
      <c r="N956" s="55"/>
      <c r="O956" s="55"/>
      <c r="P956" s="55"/>
      <c r="Q956" s="55"/>
      <c r="R956" s="55"/>
      <c r="S956" s="55"/>
      <c r="T956" s="85"/>
      <c r="U956" s="85"/>
      <c r="V956" s="38"/>
      <c r="W956" s="54"/>
      <c r="X956" s="90"/>
      <c r="Z956" s="55"/>
      <c r="AA956" s="56"/>
      <c r="AB956" s="57"/>
    </row>
    <row r="957" spans="1:38" ht="24.95" hidden="1" customHeight="1">
      <c r="A957" s="79"/>
      <c r="B957" s="69"/>
      <c r="C957" s="73"/>
      <c r="D957" s="81"/>
      <c r="E957" s="81"/>
      <c r="F957" s="81"/>
      <c r="G957" s="82"/>
      <c r="H957" s="83"/>
      <c r="I957" s="82"/>
      <c r="J957" s="55"/>
      <c r="K957" s="55"/>
      <c r="L957" s="55"/>
      <c r="M957" s="55"/>
      <c r="N957" s="55"/>
      <c r="O957" s="55"/>
      <c r="P957" s="55"/>
      <c r="Q957" s="55"/>
      <c r="R957" s="55"/>
      <c r="S957" s="55"/>
      <c r="T957" s="85"/>
      <c r="U957" s="85"/>
      <c r="V957" s="38"/>
      <c r="W957" s="54"/>
      <c r="X957" s="90"/>
      <c r="Z957" s="55"/>
      <c r="AA957" s="56"/>
      <c r="AB957" s="57"/>
    </row>
    <row r="958" spans="1:38" s="63" customFormat="1" ht="30" customHeight="1">
      <c r="A958" s="59" t="s">
        <v>82</v>
      </c>
      <c r="B958" s="162" t="s">
        <v>707</v>
      </c>
      <c r="C958" s="163"/>
      <c r="D958" s="49"/>
      <c r="E958" s="49"/>
      <c r="F958" s="81">
        <f t="shared" si="491"/>
        <v>0</v>
      </c>
      <c r="G958" s="60"/>
      <c r="H958" s="61"/>
      <c r="I958" s="60"/>
      <c r="J958" s="60"/>
      <c r="K958" s="60"/>
      <c r="L958" s="60"/>
      <c r="M958" s="60"/>
      <c r="N958" s="60"/>
      <c r="O958" s="60"/>
      <c r="P958" s="60"/>
      <c r="Q958" s="60"/>
      <c r="R958" s="60"/>
      <c r="S958" s="60"/>
      <c r="T958" s="49"/>
      <c r="U958" s="49"/>
      <c r="V958" s="49"/>
      <c r="W958" s="100"/>
      <c r="X958" s="101"/>
      <c r="Z958" s="60" t="e">
        <f>+Z960+Z986</f>
        <v>#REF!</v>
      </c>
      <c r="AA958" s="64" t="e">
        <f>+AA960+AA986</f>
        <v>#REF!</v>
      </c>
      <c r="AB958" s="65"/>
    </row>
    <row r="959" spans="1:38" s="67" customFormat="1" ht="39.950000000000003" customHeight="1">
      <c r="A959" s="33" t="s">
        <v>38</v>
      </c>
      <c r="B959" s="159" t="s">
        <v>50</v>
      </c>
      <c r="C959" s="160"/>
      <c r="D959" s="29"/>
      <c r="E959" s="29"/>
      <c r="F959" s="81">
        <f t="shared" si="491"/>
        <v>0</v>
      </c>
      <c r="G959" s="30"/>
      <c r="H959" s="127"/>
      <c r="I959" s="30"/>
      <c r="J959" s="30"/>
      <c r="K959" s="30"/>
      <c r="L959" s="30"/>
      <c r="M959" s="30"/>
      <c r="N959" s="30"/>
      <c r="O959" s="30"/>
      <c r="P959" s="30"/>
      <c r="Q959" s="30"/>
      <c r="R959" s="21"/>
      <c r="S959" s="21"/>
      <c r="T959" s="29"/>
      <c r="U959" s="29"/>
      <c r="V959" s="6"/>
      <c r="W959" s="27"/>
      <c r="X959" s="6"/>
      <c r="Z959" s="21"/>
      <c r="AA959" s="32"/>
      <c r="AB959" s="68"/>
    </row>
    <row r="960" spans="1:38" s="70" customFormat="1" ht="30" customHeight="1">
      <c r="A960" s="69">
        <v>1</v>
      </c>
      <c r="B960" s="157" t="s">
        <v>57</v>
      </c>
      <c r="C960" s="158"/>
      <c r="D960" s="29"/>
      <c r="E960" s="29"/>
      <c r="F960" s="81">
        <f t="shared" si="491"/>
        <v>0</v>
      </c>
      <c r="G960" s="30"/>
      <c r="H960" s="127"/>
      <c r="I960" s="30"/>
      <c r="J960" s="30"/>
      <c r="K960" s="30"/>
      <c r="L960" s="30"/>
      <c r="M960" s="30"/>
      <c r="N960" s="30"/>
      <c r="O960" s="30"/>
      <c r="P960" s="30"/>
      <c r="Q960" s="30"/>
      <c r="R960" s="30"/>
      <c r="S960" s="30"/>
      <c r="T960" s="29"/>
      <c r="U960" s="29"/>
      <c r="V960" s="29"/>
      <c r="W960" s="77"/>
      <c r="X960" s="74"/>
      <c r="Z960" s="30" t="e">
        <f>+Z961+Z968+#REF!+Z979</f>
        <v>#REF!</v>
      </c>
      <c r="AA960" s="71" t="e">
        <f>+AA961+AA968+#REF!+AA979</f>
        <v>#REF!</v>
      </c>
      <c r="AB960" s="72"/>
    </row>
    <row r="961" spans="1:31" ht="30" customHeight="1">
      <c r="A961" s="69"/>
      <c r="B961" s="69" t="s">
        <v>58</v>
      </c>
      <c r="C961" s="73" t="s">
        <v>40</v>
      </c>
      <c r="D961" s="74"/>
      <c r="E961" s="74"/>
      <c r="F961" s="81">
        <f t="shared" si="491"/>
        <v>0</v>
      </c>
      <c r="G961" s="75"/>
      <c r="H961" s="76"/>
      <c r="I961" s="75"/>
      <c r="J961" s="75"/>
      <c r="K961" s="75"/>
      <c r="L961" s="75"/>
      <c r="M961" s="75"/>
      <c r="N961" s="75"/>
      <c r="O961" s="75"/>
      <c r="P961" s="75"/>
      <c r="Q961" s="75"/>
      <c r="R961" s="75"/>
      <c r="S961" s="75"/>
      <c r="T961" s="74"/>
      <c r="U961" s="74"/>
      <c r="V961" s="74"/>
      <c r="W961" s="77"/>
      <c r="X961" s="74"/>
      <c r="Z961" s="75">
        <f>SUM(Z962:Z967)</f>
        <v>6</v>
      </c>
      <c r="AA961" s="78">
        <f>SUM(AA962:AA967)</f>
        <v>0</v>
      </c>
      <c r="AB961" s="57"/>
      <c r="AC961" s="120"/>
      <c r="AD961" s="121"/>
      <c r="AE961" s="120"/>
    </row>
    <row r="962" spans="1:31" ht="30" customHeight="1">
      <c r="A962" s="79"/>
      <c r="B962" s="79">
        <f>IF(C962="","",COUNTA($C$962:$C962))</f>
        <v>1</v>
      </c>
      <c r="C962" s="97" t="s">
        <v>708</v>
      </c>
      <c r="D962" s="81">
        <f t="shared" ref="D962:D967" si="507">IF(C962&lt;&gt;"", 1, "")</f>
        <v>1</v>
      </c>
      <c r="E962" s="81"/>
      <c r="F962" s="81">
        <f t="shared" si="491"/>
        <v>1</v>
      </c>
      <c r="G962" s="118">
        <v>1828.57</v>
      </c>
      <c r="H962" s="119">
        <v>16.359000000000002</v>
      </c>
      <c r="I962" s="118">
        <v>80</v>
      </c>
      <c r="J962" s="55">
        <f t="shared" ref="J962:J967" si="508">IF(AND(0&lt;$G962, G962&lt;=500),1,0)</f>
        <v>0</v>
      </c>
      <c r="K962" s="55">
        <f t="shared" ref="K962:K967" si="509">IF(AND($G962&gt;=500,$G962&lt;1000),1,0)</f>
        <v>0</v>
      </c>
      <c r="L962" s="55">
        <f t="shared" ref="L962:L967" si="510">IF(AND($G962&gt;=1000,$G962&lt;1500),1,0)</f>
        <v>0</v>
      </c>
      <c r="M962" s="55">
        <f t="shared" ref="M962:M967" si="511">IF(AND($G962&gt;=1500,$G962&lt;2000),1,0)</f>
        <v>1</v>
      </c>
      <c r="N962" s="55">
        <f t="shared" ref="N962:N967" si="512">IF(AND($G962&gt;=2000,$G962&lt;3000),1,0)</f>
        <v>0</v>
      </c>
      <c r="O962" s="55">
        <f t="shared" ref="O962:O967" si="513">IF($G962&gt;=3000,1,0)</f>
        <v>0</v>
      </c>
      <c r="P962" s="55">
        <f t="shared" ref="P962:P967" si="514">+D962</f>
        <v>1</v>
      </c>
      <c r="Q962" s="55">
        <v>0</v>
      </c>
      <c r="R962" s="55"/>
      <c r="S962" s="55"/>
      <c r="T962" s="85"/>
      <c r="U962" s="85"/>
      <c r="V962" s="38"/>
      <c r="W962" s="29"/>
      <c r="X962" s="90" t="s">
        <v>59</v>
      </c>
      <c r="Z962" s="55">
        <v>1</v>
      </c>
      <c r="AA962" s="56"/>
      <c r="AB962" s="57"/>
    </row>
    <row r="963" spans="1:31" ht="30" customHeight="1">
      <c r="A963" s="79"/>
      <c r="B963" s="79">
        <f>IF(C963="","",COUNTA($C$962:$C963))</f>
        <v>2</v>
      </c>
      <c r="C963" s="97" t="s">
        <v>709</v>
      </c>
      <c r="D963" s="81">
        <f t="shared" si="507"/>
        <v>1</v>
      </c>
      <c r="E963" s="81"/>
      <c r="F963" s="81">
        <f t="shared" si="491"/>
        <v>1</v>
      </c>
      <c r="G963" s="118">
        <v>2158.04</v>
      </c>
      <c r="H963" s="119">
        <v>14.09</v>
      </c>
      <c r="I963" s="118">
        <v>76</v>
      </c>
      <c r="J963" s="55">
        <f t="shared" si="508"/>
        <v>0</v>
      </c>
      <c r="K963" s="55">
        <f t="shared" si="509"/>
        <v>0</v>
      </c>
      <c r="L963" s="55">
        <f t="shared" si="510"/>
        <v>0</v>
      </c>
      <c r="M963" s="55">
        <f t="shared" si="511"/>
        <v>0</v>
      </c>
      <c r="N963" s="55">
        <f t="shared" si="512"/>
        <v>1</v>
      </c>
      <c r="O963" s="55">
        <f t="shared" si="513"/>
        <v>0</v>
      </c>
      <c r="P963" s="55">
        <f t="shared" si="514"/>
        <v>1</v>
      </c>
      <c r="Q963" s="55">
        <v>0</v>
      </c>
      <c r="R963" s="55"/>
      <c r="S963" s="52"/>
      <c r="T963" s="53"/>
      <c r="U963" s="53"/>
      <c r="V963" s="38"/>
      <c r="W963" s="74"/>
      <c r="X963" s="87"/>
      <c r="Z963" s="55">
        <v>1</v>
      </c>
      <c r="AA963" s="56"/>
      <c r="AB963" s="57"/>
    </row>
    <row r="964" spans="1:31" ht="30" customHeight="1">
      <c r="A964" s="79"/>
      <c r="B964" s="79">
        <f>IF(C964="","",COUNTA($C$962:$C964))</f>
        <v>3</v>
      </c>
      <c r="C964" s="97" t="s">
        <v>710</v>
      </c>
      <c r="D964" s="81">
        <f t="shared" si="507"/>
        <v>1</v>
      </c>
      <c r="E964" s="81"/>
      <c r="F964" s="81">
        <f t="shared" si="491"/>
        <v>1</v>
      </c>
      <c r="G964" s="118">
        <v>776.79</v>
      </c>
      <c r="H964" s="119">
        <v>5.5430000000000001</v>
      </c>
      <c r="I964" s="118">
        <v>25</v>
      </c>
      <c r="J964" s="55">
        <f t="shared" si="508"/>
        <v>0</v>
      </c>
      <c r="K964" s="55">
        <f t="shared" si="509"/>
        <v>1</v>
      </c>
      <c r="L964" s="55">
        <f t="shared" si="510"/>
        <v>0</v>
      </c>
      <c r="M964" s="55">
        <f t="shared" si="511"/>
        <v>0</v>
      </c>
      <c r="N964" s="55">
        <f t="shared" si="512"/>
        <v>0</v>
      </c>
      <c r="O964" s="55">
        <f t="shared" si="513"/>
        <v>0</v>
      </c>
      <c r="P964" s="55">
        <f t="shared" si="514"/>
        <v>1</v>
      </c>
      <c r="Q964" s="55">
        <v>0</v>
      </c>
      <c r="R964" s="55"/>
      <c r="S964" s="52"/>
      <c r="T964" s="53"/>
      <c r="U964" s="53"/>
      <c r="V964" s="38"/>
      <c r="W964" s="74"/>
      <c r="X964" s="87"/>
      <c r="Z964" s="55">
        <v>1</v>
      </c>
      <c r="AA964" s="56"/>
      <c r="AB964" s="57"/>
    </row>
    <row r="965" spans="1:31" ht="30" customHeight="1">
      <c r="A965" s="79"/>
      <c r="B965" s="79">
        <f>IF(C965="","",COUNTA($C$962:$C965))</f>
        <v>4</v>
      </c>
      <c r="C965" s="97" t="s">
        <v>711</v>
      </c>
      <c r="D965" s="81">
        <f t="shared" si="507"/>
        <v>1</v>
      </c>
      <c r="E965" s="81"/>
      <c r="F965" s="81">
        <f t="shared" si="491"/>
        <v>1</v>
      </c>
      <c r="G965" s="118">
        <v>1919.52</v>
      </c>
      <c r="H965" s="119">
        <v>10.32</v>
      </c>
      <c r="I965" s="118">
        <v>60</v>
      </c>
      <c r="J965" s="55">
        <f t="shared" si="508"/>
        <v>0</v>
      </c>
      <c r="K965" s="55">
        <f t="shared" si="509"/>
        <v>0</v>
      </c>
      <c r="L965" s="55">
        <f t="shared" si="510"/>
        <v>0</v>
      </c>
      <c r="M965" s="55">
        <f t="shared" si="511"/>
        <v>1</v>
      </c>
      <c r="N965" s="55">
        <f t="shared" si="512"/>
        <v>0</v>
      </c>
      <c r="O965" s="55">
        <f t="shared" si="513"/>
        <v>0</v>
      </c>
      <c r="P965" s="55">
        <f t="shared" si="514"/>
        <v>1</v>
      </c>
      <c r="Q965" s="55">
        <v>0</v>
      </c>
      <c r="R965" s="55"/>
      <c r="S965" s="52"/>
      <c r="T965" s="53"/>
      <c r="U965" s="53"/>
      <c r="V965" s="38"/>
      <c r="W965" s="74"/>
      <c r="X965" s="87"/>
      <c r="Z965" s="55">
        <v>1</v>
      </c>
      <c r="AA965" s="56"/>
      <c r="AB965" s="57"/>
    </row>
    <row r="966" spans="1:31" ht="30" customHeight="1">
      <c r="A966" s="79"/>
      <c r="B966" s="79">
        <f>IF(C966="","",COUNTA($C$962:$C966))</f>
        <v>5</v>
      </c>
      <c r="C966" s="97" t="s">
        <v>712</v>
      </c>
      <c r="D966" s="81">
        <f t="shared" si="507"/>
        <v>1</v>
      </c>
      <c r="E966" s="81"/>
      <c r="F966" s="81">
        <f t="shared" si="491"/>
        <v>1</v>
      </c>
      <c r="G966" s="118">
        <v>2230.4</v>
      </c>
      <c r="H966" s="119">
        <v>12.04</v>
      </c>
      <c r="I966" s="118">
        <v>70</v>
      </c>
      <c r="J966" s="55">
        <f t="shared" si="508"/>
        <v>0</v>
      </c>
      <c r="K966" s="55">
        <f t="shared" si="509"/>
        <v>0</v>
      </c>
      <c r="L966" s="55">
        <f t="shared" si="510"/>
        <v>0</v>
      </c>
      <c r="M966" s="55">
        <f t="shared" si="511"/>
        <v>0</v>
      </c>
      <c r="N966" s="55">
        <f t="shared" si="512"/>
        <v>1</v>
      </c>
      <c r="O966" s="55">
        <f t="shared" si="513"/>
        <v>0</v>
      </c>
      <c r="P966" s="55">
        <f t="shared" si="514"/>
        <v>1</v>
      </c>
      <c r="Q966" s="55">
        <v>0</v>
      </c>
      <c r="R966" s="55"/>
      <c r="S966" s="52"/>
      <c r="T966" s="53" t="s">
        <v>69</v>
      </c>
      <c r="U966" s="53"/>
      <c r="V966" s="38"/>
      <c r="W966" s="74"/>
      <c r="X966" s="87"/>
      <c r="Z966" s="55">
        <v>1</v>
      </c>
      <c r="AA966" s="56"/>
      <c r="AB966" s="57"/>
    </row>
    <row r="967" spans="1:31" ht="30" customHeight="1">
      <c r="A967" s="79"/>
      <c r="B967" s="79">
        <f>IF(C967="","",COUNTA($C$962:$C967))</f>
        <v>6</v>
      </c>
      <c r="C967" s="97" t="s">
        <v>713</v>
      </c>
      <c r="D967" s="81">
        <f t="shared" si="507"/>
        <v>1</v>
      </c>
      <c r="E967" s="81"/>
      <c r="F967" s="81">
        <f t="shared" si="491"/>
        <v>1</v>
      </c>
      <c r="G967" s="118">
        <v>1139.0999999999999</v>
      </c>
      <c r="H967" s="119">
        <v>10.32</v>
      </c>
      <c r="I967" s="118">
        <v>60</v>
      </c>
      <c r="J967" s="55">
        <f t="shared" si="508"/>
        <v>0</v>
      </c>
      <c r="K967" s="55">
        <f t="shared" si="509"/>
        <v>0</v>
      </c>
      <c r="L967" s="55">
        <f t="shared" si="510"/>
        <v>1</v>
      </c>
      <c r="M967" s="55">
        <f t="shared" si="511"/>
        <v>0</v>
      </c>
      <c r="N967" s="55">
        <f t="shared" si="512"/>
        <v>0</v>
      </c>
      <c r="O967" s="55">
        <f t="shared" si="513"/>
        <v>0</v>
      </c>
      <c r="P967" s="55">
        <f t="shared" si="514"/>
        <v>1</v>
      </c>
      <c r="Q967" s="55">
        <v>0</v>
      </c>
      <c r="R967" s="55"/>
      <c r="S967" s="52"/>
      <c r="T967" s="53"/>
      <c r="U967" s="53"/>
      <c r="V967" s="38"/>
      <c r="W967" s="74"/>
      <c r="X967" s="87"/>
      <c r="Z967" s="55">
        <v>1</v>
      </c>
      <c r="AA967" s="56"/>
      <c r="AB967" s="57"/>
    </row>
    <row r="968" spans="1:31" ht="30" customHeight="1">
      <c r="A968" s="69"/>
      <c r="B968" s="69" t="s">
        <v>60</v>
      </c>
      <c r="C968" s="73" t="s">
        <v>44</v>
      </c>
      <c r="D968" s="74"/>
      <c r="E968" s="74"/>
      <c r="F968" s="81">
        <f t="shared" si="491"/>
        <v>0</v>
      </c>
      <c r="G968" s="75"/>
      <c r="H968" s="76"/>
      <c r="I968" s="75"/>
      <c r="J968" s="75"/>
      <c r="K968" s="75"/>
      <c r="L968" s="75"/>
      <c r="M968" s="75"/>
      <c r="N968" s="75"/>
      <c r="O968" s="75"/>
      <c r="P968" s="75"/>
      <c r="Q968" s="75"/>
      <c r="R968" s="75"/>
      <c r="S968" s="75"/>
      <c r="T968" s="74"/>
      <c r="U968" s="74"/>
      <c r="V968" s="74"/>
      <c r="W968" s="77"/>
      <c r="X968" s="74"/>
      <c r="Z968" s="75">
        <f>SUM(Z969:Z978)</f>
        <v>0</v>
      </c>
      <c r="AA968" s="78">
        <f>SUM(AA969:AA978)</f>
        <v>10</v>
      </c>
      <c r="AB968" s="57"/>
      <c r="AC968" s="120"/>
      <c r="AD968" s="121"/>
      <c r="AE968" s="120"/>
    </row>
    <row r="969" spans="1:31" ht="30" customHeight="1">
      <c r="A969" s="79"/>
      <c r="B969" s="79">
        <f>IF(C969="","",COUNTA($C$969:$C969))</f>
        <v>1</v>
      </c>
      <c r="C969" s="134" t="s">
        <v>714</v>
      </c>
      <c r="D969" s="81">
        <f t="shared" ref="D969:D978" si="515">IF(C969&lt;&gt;"", 1, "")</f>
        <v>1</v>
      </c>
      <c r="E969" s="81"/>
      <c r="F969" s="81">
        <f t="shared" ref="F969:F1006" si="516">+E969+D969</f>
        <v>1</v>
      </c>
      <c r="G969" s="118">
        <v>2563.81</v>
      </c>
      <c r="H969" s="119">
        <v>7.0720000000000001</v>
      </c>
      <c r="I969" s="118">
        <v>88</v>
      </c>
      <c r="J969" s="55">
        <f t="shared" ref="J969:J978" si="517">IF(AND(0&lt;$G969, G969&lt;=500),1,0)</f>
        <v>0</v>
      </c>
      <c r="K969" s="55">
        <f t="shared" ref="K969:K978" si="518">IF(AND($G969&gt;=500,$G969&lt;1000),1,0)</f>
        <v>0</v>
      </c>
      <c r="L969" s="55">
        <f t="shared" ref="L969:L978" si="519">IF(AND($G969&gt;=1000,$G969&lt;1500),1,0)</f>
        <v>0</v>
      </c>
      <c r="M969" s="55">
        <f t="shared" ref="M969:M978" si="520">IF(AND($G969&gt;=1500,$G969&lt;2000),1,0)</f>
        <v>0</v>
      </c>
      <c r="N969" s="55">
        <f t="shared" ref="N969:N978" si="521">IF(AND($G969&gt;=2000,$G969&lt;3000),1,0)</f>
        <v>1</v>
      </c>
      <c r="O969" s="55">
        <f t="shared" ref="O969:O978" si="522">IF($G969&gt;=3000,1,0)</f>
        <v>0</v>
      </c>
      <c r="P969" s="55">
        <f t="shared" ref="P969:P978" si="523">+D969</f>
        <v>1</v>
      </c>
      <c r="Q969" s="55"/>
      <c r="R969" s="55"/>
      <c r="S969" s="55"/>
      <c r="T969" s="85"/>
      <c r="U969" s="85"/>
      <c r="V969" s="38"/>
      <c r="W969" s="74"/>
      <c r="X969" s="86" t="s">
        <v>59</v>
      </c>
      <c r="Z969" s="55"/>
      <c r="AA969" s="56">
        <v>1</v>
      </c>
      <c r="AB969" s="57"/>
    </row>
    <row r="970" spans="1:31" ht="30" customHeight="1">
      <c r="A970" s="79"/>
      <c r="B970" s="79">
        <f>IF(C970="","",COUNTA($C$969:$C970))</f>
        <v>2</v>
      </c>
      <c r="C970" s="97" t="s">
        <v>715</v>
      </c>
      <c r="D970" s="81">
        <f t="shared" si="515"/>
        <v>1</v>
      </c>
      <c r="E970" s="81"/>
      <c r="F970" s="81">
        <f t="shared" si="516"/>
        <v>1</v>
      </c>
      <c r="G970" s="118">
        <v>3488.38</v>
      </c>
      <c r="H970" s="119">
        <v>12.219000000000001</v>
      </c>
      <c r="I970" s="118">
        <v>117</v>
      </c>
      <c r="J970" s="55">
        <f t="shared" si="517"/>
        <v>0</v>
      </c>
      <c r="K970" s="55">
        <f t="shared" si="518"/>
        <v>0</v>
      </c>
      <c r="L970" s="55">
        <f t="shared" si="519"/>
        <v>0</v>
      </c>
      <c r="M970" s="55">
        <f t="shared" si="520"/>
        <v>0</v>
      </c>
      <c r="N970" s="55">
        <f t="shared" si="521"/>
        <v>0</v>
      </c>
      <c r="O970" s="55">
        <f t="shared" si="522"/>
        <v>1</v>
      </c>
      <c r="P970" s="55">
        <f t="shared" si="523"/>
        <v>1</v>
      </c>
      <c r="Q970" s="55"/>
      <c r="R970" s="55"/>
      <c r="S970" s="52"/>
      <c r="T970" s="53"/>
      <c r="U970" s="53"/>
      <c r="V970" s="38"/>
      <c r="W970" s="29"/>
      <c r="X970" s="18"/>
      <c r="Z970" s="55"/>
      <c r="AA970" s="56">
        <v>1</v>
      </c>
      <c r="AB970" s="57"/>
    </row>
    <row r="971" spans="1:31" ht="30" customHeight="1">
      <c r="A971" s="79"/>
      <c r="B971" s="79">
        <f>IF(C971="","",COUNTA($C$969:$C971))</f>
        <v>3</v>
      </c>
      <c r="C971" s="97" t="s">
        <v>716</v>
      </c>
      <c r="D971" s="81">
        <f t="shared" si="515"/>
        <v>1</v>
      </c>
      <c r="E971" s="81"/>
      <c r="F971" s="81">
        <f t="shared" si="516"/>
        <v>1</v>
      </c>
      <c r="G971" s="118">
        <v>2041.01</v>
      </c>
      <c r="H971" s="119">
        <v>19.984999999999999</v>
      </c>
      <c r="I971" s="118">
        <v>104</v>
      </c>
      <c r="J971" s="55">
        <f t="shared" si="517"/>
        <v>0</v>
      </c>
      <c r="K971" s="55">
        <f t="shared" si="518"/>
        <v>0</v>
      </c>
      <c r="L971" s="55">
        <f t="shared" si="519"/>
        <v>0</v>
      </c>
      <c r="M971" s="55">
        <f t="shared" si="520"/>
        <v>0</v>
      </c>
      <c r="N971" s="55">
        <f t="shared" si="521"/>
        <v>1</v>
      </c>
      <c r="O971" s="55">
        <f t="shared" si="522"/>
        <v>0</v>
      </c>
      <c r="P971" s="55">
        <f t="shared" si="523"/>
        <v>1</v>
      </c>
      <c r="Q971" s="55"/>
      <c r="R971" s="55"/>
      <c r="S971" s="52"/>
      <c r="T971" s="53"/>
      <c r="U971" s="53"/>
      <c r="V971" s="38"/>
      <c r="W971" s="29"/>
      <c r="X971" s="18"/>
      <c r="Z971" s="55"/>
      <c r="AA971" s="56">
        <v>1</v>
      </c>
      <c r="AB971" s="57"/>
    </row>
    <row r="972" spans="1:31" ht="30" customHeight="1">
      <c r="A972" s="79"/>
      <c r="B972" s="79">
        <f>IF(C972="","",COUNTA($C$969:$C972))</f>
        <v>4</v>
      </c>
      <c r="C972" s="97" t="s">
        <v>717</v>
      </c>
      <c r="D972" s="81">
        <f t="shared" si="515"/>
        <v>1</v>
      </c>
      <c r="E972" s="81"/>
      <c r="F972" s="81">
        <f t="shared" si="516"/>
        <v>1</v>
      </c>
      <c r="G972" s="118">
        <v>2366.2199999999998</v>
      </c>
      <c r="H972" s="119">
        <v>15.89</v>
      </c>
      <c r="I972" s="118">
        <v>108</v>
      </c>
      <c r="J972" s="55">
        <f t="shared" si="517"/>
        <v>0</v>
      </c>
      <c r="K972" s="55">
        <f t="shared" si="518"/>
        <v>0</v>
      </c>
      <c r="L972" s="55">
        <f t="shared" si="519"/>
        <v>0</v>
      </c>
      <c r="M972" s="55">
        <f t="shared" si="520"/>
        <v>0</v>
      </c>
      <c r="N972" s="55">
        <f t="shared" si="521"/>
        <v>1</v>
      </c>
      <c r="O972" s="55">
        <f t="shared" si="522"/>
        <v>0</v>
      </c>
      <c r="P972" s="55">
        <f t="shared" si="523"/>
        <v>1</v>
      </c>
      <c r="Q972" s="55"/>
      <c r="R972" s="55"/>
      <c r="S972" s="52"/>
      <c r="T972" s="53"/>
      <c r="U972" s="53"/>
      <c r="V972" s="38"/>
      <c r="W972" s="29"/>
      <c r="X972" s="18"/>
      <c r="Z972" s="55"/>
      <c r="AA972" s="56">
        <v>1</v>
      </c>
      <c r="AB972" s="57"/>
    </row>
    <row r="973" spans="1:31" ht="30" customHeight="1">
      <c r="A973" s="79"/>
      <c r="B973" s="79">
        <f>IF(C973="","",COUNTA($C$969:$C973))</f>
        <v>5</v>
      </c>
      <c r="C973" s="97" t="s">
        <v>718</v>
      </c>
      <c r="D973" s="81">
        <f t="shared" si="515"/>
        <v>1</v>
      </c>
      <c r="E973" s="81"/>
      <c r="F973" s="81">
        <f t="shared" si="516"/>
        <v>1</v>
      </c>
      <c r="G973" s="118">
        <v>2808.5699999999997</v>
      </c>
      <c r="H973" s="119">
        <v>8.7480000000000011</v>
      </c>
      <c r="I973" s="118">
        <v>84</v>
      </c>
      <c r="J973" s="55">
        <f t="shared" si="517"/>
        <v>0</v>
      </c>
      <c r="K973" s="55">
        <f t="shared" si="518"/>
        <v>0</v>
      </c>
      <c r="L973" s="55">
        <f t="shared" si="519"/>
        <v>0</v>
      </c>
      <c r="M973" s="55">
        <f t="shared" si="520"/>
        <v>0</v>
      </c>
      <c r="N973" s="55">
        <f t="shared" si="521"/>
        <v>1</v>
      </c>
      <c r="O973" s="55">
        <f t="shared" si="522"/>
        <v>0</v>
      </c>
      <c r="P973" s="55">
        <f t="shared" si="523"/>
        <v>1</v>
      </c>
      <c r="Q973" s="55"/>
      <c r="R973" s="55"/>
      <c r="S973" s="52"/>
      <c r="T973" s="53"/>
      <c r="U973" s="53"/>
      <c r="V973" s="38"/>
      <c r="W973" s="29"/>
      <c r="X973" s="18"/>
      <c r="Z973" s="55"/>
      <c r="AA973" s="56">
        <v>1</v>
      </c>
      <c r="AB973" s="57"/>
    </row>
    <row r="974" spans="1:31" ht="30" customHeight="1">
      <c r="A974" s="79"/>
      <c r="B974" s="79">
        <f>IF(C974="","",COUNTA($C$969:$C974))</f>
        <v>6</v>
      </c>
      <c r="C974" s="97" t="s">
        <v>719</v>
      </c>
      <c r="D974" s="81">
        <f t="shared" si="515"/>
        <v>1</v>
      </c>
      <c r="E974" s="81"/>
      <c r="F974" s="81">
        <f t="shared" si="516"/>
        <v>1</v>
      </c>
      <c r="G974" s="118">
        <v>1763.99</v>
      </c>
      <c r="H974" s="119">
        <v>6.9860000000000007</v>
      </c>
      <c r="I974" s="118">
        <v>43</v>
      </c>
      <c r="J974" s="55">
        <f t="shared" si="517"/>
        <v>0</v>
      </c>
      <c r="K974" s="55">
        <f t="shared" si="518"/>
        <v>0</v>
      </c>
      <c r="L974" s="55">
        <f t="shared" si="519"/>
        <v>0</v>
      </c>
      <c r="M974" s="55">
        <f t="shared" si="520"/>
        <v>1</v>
      </c>
      <c r="N974" s="55">
        <f t="shared" si="521"/>
        <v>0</v>
      </c>
      <c r="O974" s="55">
        <f t="shared" si="522"/>
        <v>0</v>
      </c>
      <c r="P974" s="55">
        <f t="shared" si="523"/>
        <v>1</v>
      </c>
      <c r="Q974" s="55"/>
      <c r="R974" s="55"/>
      <c r="S974" s="52"/>
      <c r="T974" s="53"/>
      <c r="U974" s="53"/>
      <c r="V974" s="38"/>
      <c r="W974" s="29"/>
      <c r="X974" s="18"/>
      <c r="Z974" s="55"/>
      <c r="AA974" s="56">
        <v>1</v>
      </c>
      <c r="AB974" s="57"/>
    </row>
    <row r="975" spans="1:31" ht="30" customHeight="1">
      <c r="A975" s="79"/>
      <c r="B975" s="79">
        <f>IF(C975="","",COUNTA($C$969:$C975))</f>
        <v>7</v>
      </c>
      <c r="C975" s="97" t="s">
        <v>720</v>
      </c>
      <c r="D975" s="81">
        <f t="shared" si="515"/>
        <v>1</v>
      </c>
      <c r="E975" s="81"/>
      <c r="F975" s="81">
        <f t="shared" si="516"/>
        <v>1</v>
      </c>
      <c r="G975" s="118">
        <v>2338.69</v>
      </c>
      <c r="H975" s="119">
        <v>7.5050000000000008</v>
      </c>
      <c r="I975" s="118">
        <v>84</v>
      </c>
      <c r="J975" s="55">
        <f t="shared" si="517"/>
        <v>0</v>
      </c>
      <c r="K975" s="55">
        <f t="shared" si="518"/>
        <v>0</v>
      </c>
      <c r="L975" s="55">
        <f t="shared" si="519"/>
        <v>0</v>
      </c>
      <c r="M975" s="55">
        <f t="shared" si="520"/>
        <v>0</v>
      </c>
      <c r="N975" s="55">
        <f t="shared" si="521"/>
        <v>1</v>
      </c>
      <c r="O975" s="55">
        <f t="shared" si="522"/>
        <v>0</v>
      </c>
      <c r="P975" s="55">
        <f t="shared" si="523"/>
        <v>1</v>
      </c>
      <c r="Q975" s="55"/>
      <c r="R975" s="55"/>
      <c r="S975" s="52"/>
      <c r="T975" s="53"/>
      <c r="U975" s="53"/>
      <c r="V975" s="38"/>
      <c r="W975" s="29"/>
      <c r="X975" s="18"/>
      <c r="Z975" s="55"/>
      <c r="AA975" s="56">
        <v>1</v>
      </c>
      <c r="AB975" s="57"/>
    </row>
    <row r="976" spans="1:31" ht="30" customHeight="1">
      <c r="A976" s="79"/>
      <c r="B976" s="79">
        <f>IF(C976="","",COUNTA($C$969:$C976))</f>
        <v>8</v>
      </c>
      <c r="C976" s="97" t="s">
        <v>721</v>
      </c>
      <c r="D976" s="81">
        <f t="shared" si="515"/>
        <v>1</v>
      </c>
      <c r="E976" s="81"/>
      <c r="F976" s="81">
        <f t="shared" si="516"/>
        <v>1</v>
      </c>
      <c r="G976" s="118">
        <v>2949.83</v>
      </c>
      <c r="H976" s="119">
        <v>10.96</v>
      </c>
      <c r="I976" s="118">
        <v>91</v>
      </c>
      <c r="J976" s="55">
        <f t="shared" si="517"/>
        <v>0</v>
      </c>
      <c r="K976" s="55">
        <f t="shared" si="518"/>
        <v>0</v>
      </c>
      <c r="L976" s="55">
        <f t="shared" si="519"/>
        <v>0</v>
      </c>
      <c r="M976" s="55">
        <f t="shared" si="520"/>
        <v>0</v>
      </c>
      <c r="N976" s="55">
        <f t="shared" si="521"/>
        <v>1</v>
      </c>
      <c r="O976" s="55">
        <f t="shared" si="522"/>
        <v>0</v>
      </c>
      <c r="P976" s="55">
        <f t="shared" si="523"/>
        <v>1</v>
      </c>
      <c r="Q976" s="55"/>
      <c r="R976" s="55"/>
      <c r="S976" s="52"/>
      <c r="T976" s="53"/>
      <c r="U976" s="53"/>
      <c r="V976" s="38"/>
      <c r="W976" s="29"/>
      <c r="X976" s="18"/>
      <c r="Z976" s="55"/>
      <c r="AA976" s="56">
        <v>1</v>
      </c>
      <c r="AB976" s="57"/>
    </row>
    <row r="977" spans="1:38" ht="30" customHeight="1">
      <c r="A977" s="79"/>
      <c r="B977" s="79">
        <f>IF(C977="","",COUNTA($C$969:$C977))</f>
        <v>9</v>
      </c>
      <c r="C977" s="97" t="s">
        <v>722</v>
      </c>
      <c r="D977" s="81">
        <f t="shared" si="515"/>
        <v>1</v>
      </c>
      <c r="E977" s="81"/>
      <c r="F977" s="81">
        <f t="shared" si="516"/>
        <v>1</v>
      </c>
      <c r="G977" s="118">
        <v>2734.29</v>
      </c>
      <c r="H977" s="119">
        <v>10.199999999999999</v>
      </c>
      <c r="I977" s="118">
        <v>85</v>
      </c>
      <c r="J977" s="55">
        <f t="shared" si="517"/>
        <v>0</v>
      </c>
      <c r="K977" s="55">
        <f t="shared" si="518"/>
        <v>0</v>
      </c>
      <c r="L977" s="55">
        <f t="shared" si="519"/>
        <v>0</v>
      </c>
      <c r="M977" s="55">
        <f t="shared" si="520"/>
        <v>0</v>
      </c>
      <c r="N977" s="55">
        <f t="shared" si="521"/>
        <v>1</v>
      </c>
      <c r="O977" s="55">
        <f t="shared" si="522"/>
        <v>0</v>
      </c>
      <c r="P977" s="55">
        <f t="shared" si="523"/>
        <v>1</v>
      </c>
      <c r="Q977" s="55"/>
      <c r="R977" s="55"/>
      <c r="S977" s="52"/>
      <c r="T977" s="53"/>
      <c r="U977" s="53"/>
      <c r="V977" s="38"/>
      <c r="W977" s="29"/>
      <c r="X977" s="18"/>
      <c r="Z977" s="55"/>
      <c r="AA977" s="56">
        <v>1</v>
      </c>
      <c r="AB977" s="57"/>
    </row>
    <row r="978" spans="1:38" ht="30" customHeight="1">
      <c r="A978" s="79"/>
      <c r="B978" s="79">
        <f>IF(C978="","",COUNTA($C$969:$C978))</f>
        <v>10</v>
      </c>
      <c r="C978" s="97" t="s">
        <v>723</v>
      </c>
      <c r="D978" s="81">
        <f t="shared" si="515"/>
        <v>1</v>
      </c>
      <c r="E978" s="81"/>
      <c r="F978" s="81">
        <f t="shared" si="516"/>
        <v>1</v>
      </c>
      <c r="G978" s="118">
        <v>3918.8</v>
      </c>
      <c r="H978" s="119">
        <v>14.664</v>
      </c>
      <c r="I978" s="118">
        <v>145</v>
      </c>
      <c r="J978" s="55">
        <f t="shared" si="517"/>
        <v>0</v>
      </c>
      <c r="K978" s="55">
        <f t="shared" si="518"/>
        <v>0</v>
      </c>
      <c r="L978" s="55">
        <f t="shared" si="519"/>
        <v>0</v>
      </c>
      <c r="M978" s="55">
        <f t="shared" si="520"/>
        <v>0</v>
      </c>
      <c r="N978" s="55">
        <f t="shared" si="521"/>
        <v>0</v>
      </c>
      <c r="O978" s="55">
        <f t="shared" si="522"/>
        <v>1</v>
      </c>
      <c r="P978" s="55">
        <f t="shared" si="523"/>
        <v>1</v>
      </c>
      <c r="Q978" s="55"/>
      <c r="R978" s="55"/>
      <c r="S978" s="52"/>
      <c r="T978" s="53"/>
      <c r="U978" s="53"/>
      <c r="V978" s="38"/>
      <c r="W978" s="29"/>
      <c r="X978" s="18"/>
      <c r="Z978" s="55"/>
      <c r="AA978" s="56">
        <v>1</v>
      </c>
      <c r="AB978" s="57"/>
    </row>
    <row r="979" spans="1:38" ht="30" customHeight="1">
      <c r="A979" s="69"/>
      <c r="B979" s="69" t="s">
        <v>61</v>
      </c>
      <c r="C979" s="73" t="s">
        <v>45</v>
      </c>
      <c r="D979" s="74">
        <f>SUM(D980:D985)</f>
        <v>0</v>
      </c>
      <c r="E979" s="74">
        <f>SUM(E980:E985)</f>
        <v>0</v>
      </c>
      <c r="F979" s="81">
        <f t="shared" si="516"/>
        <v>0</v>
      </c>
      <c r="G979" s="75">
        <f t="shared" ref="G979:Q979" si="524">SUM(G980:G985)</f>
        <v>0</v>
      </c>
      <c r="H979" s="133">
        <f t="shared" si="524"/>
        <v>0</v>
      </c>
      <c r="I979" s="75">
        <f t="shared" si="524"/>
        <v>0</v>
      </c>
      <c r="J979" s="75">
        <f t="shared" si="524"/>
        <v>0</v>
      </c>
      <c r="K979" s="75">
        <f t="shared" si="524"/>
        <v>0</v>
      </c>
      <c r="L979" s="75">
        <f t="shared" si="524"/>
        <v>0</v>
      </c>
      <c r="M979" s="75">
        <f t="shared" si="524"/>
        <v>0</v>
      </c>
      <c r="N979" s="75">
        <f t="shared" si="524"/>
        <v>0</v>
      </c>
      <c r="O979" s="75">
        <f t="shared" si="524"/>
        <v>0</v>
      </c>
      <c r="P979" s="75">
        <f t="shared" si="524"/>
        <v>0</v>
      </c>
      <c r="Q979" s="75">
        <f t="shared" si="524"/>
        <v>0</v>
      </c>
      <c r="R979" s="75"/>
      <c r="S979" s="75"/>
      <c r="T979" s="74"/>
      <c r="U979" s="74"/>
      <c r="V979" s="74"/>
      <c r="W979" s="77"/>
      <c r="X979" s="74"/>
      <c r="Z979" s="75">
        <f>SUM(Z980:Z984)</f>
        <v>0</v>
      </c>
      <c r="AA979" s="78">
        <f>SUM(AA980:AA984)</f>
        <v>0</v>
      </c>
      <c r="AB979" s="57"/>
      <c r="AC979" s="120">
        <f>+G979+G998</f>
        <v>0</v>
      </c>
      <c r="AD979" s="121">
        <f>+H979+H998</f>
        <v>0</v>
      </c>
      <c r="AE979" s="120">
        <f>+I979+I998</f>
        <v>0</v>
      </c>
    </row>
    <row r="980" spans="1:38" ht="30" hidden="1" customHeight="1">
      <c r="A980" s="79"/>
      <c r="B980" s="79"/>
      <c r="C980" s="97"/>
      <c r="D980" s="81"/>
      <c r="E980" s="81"/>
      <c r="F980" s="81"/>
      <c r="G980" s="82"/>
      <c r="H980" s="83"/>
      <c r="I980" s="82"/>
      <c r="J980" s="55"/>
      <c r="K980" s="55"/>
      <c r="L980" s="55"/>
      <c r="M980" s="55"/>
      <c r="N980" s="55"/>
      <c r="O980" s="55"/>
      <c r="P980" s="55"/>
      <c r="Q980" s="55"/>
      <c r="R980" s="55"/>
      <c r="S980" s="55"/>
      <c r="T980" s="85"/>
      <c r="U980" s="85"/>
      <c r="V980" s="38"/>
      <c r="W980" s="29"/>
      <c r="X980" s="90"/>
      <c r="Z980" s="55"/>
      <c r="AA980" s="56"/>
      <c r="AB980" s="57"/>
    </row>
    <row r="981" spans="1:38" s="58" customFormat="1" ht="30" hidden="1" customHeight="1">
      <c r="A981" s="79"/>
      <c r="B981" s="79"/>
      <c r="C981" s="97"/>
      <c r="D981" s="81"/>
      <c r="E981" s="81"/>
      <c r="F981" s="81"/>
      <c r="G981" s="82"/>
      <c r="H981" s="83"/>
      <c r="I981" s="82"/>
      <c r="J981" s="55"/>
      <c r="K981" s="55"/>
      <c r="L981" s="55"/>
      <c r="M981" s="55"/>
      <c r="N981" s="55"/>
      <c r="O981" s="55"/>
      <c r="P981" s="55"/>
      <c r="Q981" s="55"/>
      <c r="R981" s="52"/>
      <c r="S981" s="52"/>
      <c r="T981" s="53"/>
      <c r="U981" s="53"/>
      <c r="V981" s="38"/>
      <c r="W981" s="29"/>
      <c r="X981" s="18"/>
      <c r="Y981" s="2"/>
      <c r="Z981" s="55"/>
      <c r="AA981" s="56"/>
      <c r="AB981" s="57"/>
      <c r="AC981" s="2"/>
      <c r="AD981" s="2"/>
      <c r="AE981" s="2"/>
      <c r="AF981" s="2"/>
      <c r="AG981" s="2"/>
      <c r="AH981" s="2"/>
      <c r="AI981" s="2"/>
      <c r="AJ981" s="2"/>
      <c r="AK981" s="2"/>
      <c r="AL981" s="2"/>
    </row>
    <row r="982" spans="1:38" s="58" customFormat="1" ht="30" hidden="1" customHeight="1">
      <c r="A982" s="79"/>
      <c r="B982" s="79"/>
      <c r="C982" s="97"/>
      <c r="D982" s="81"/>
      <c r="E982" s="81"/>
      <c r="F982" s="81"/>
      <c r="G982" s="82"/>
      <c r="H982" s="83"/>
      <c r="I982" s="82"/>
      <c r="J982" s="55"/>
      <c r="K982" s="55"/>
      <c r="L982" s="55"/>
      <c r="M982" s="55"/>
      <c r="N982" s="55"/>
      <c r="O982" s="55"/>
      <c r="P982" s="55"/>
      <c r="Q982" s="55"/>
      <c r="R982" s="52"/>
      <c r="S982" s="52"/>
      <c r="T982" s="53"/>
      <c r="U982" s="53"/>
      <c r="V982" s="38"/>
      <c r="W982" s="29"/>
      <c r="X982" s="18"/>
      <c r="Y982" s="2"/>
      <c r="Z982" s="55"/>
      <c r="AA982" s="56"/>
      <c r="AB982" s="57"/>
      <c r="AC982" s="2"/>
      <c r="AD982" s="2"/>
      <c r="AE982" s="2"/>
      <c r="AF982" s="2"/>
      <c r="AG982" s="2"/>
      <c r="AH982" s="2"/>
      <c r="AI982" s="2"/>
      <c r="AJ982" s="2"/>
      <c r="AK982" s="2"/>
      <c r="AL982" s="2"/>
    </row>
    <row r="983" spans="1:38" s="58" customFormat="1" ht="30" hidden="1" customHeight="1">
      <c r="A983" s="79"/>
      <c r="B983" s="79"/>
      <c r="C983" s="97"/>
      <c r="D983" s="81"/>
      <c r="E983" s="81"/>
      <c r="F983" s="81"/>
      <c r="G983" s="82"/>
      <c r="H983" s="83"/>
      <c r="I983" s="82"/>
      <c r="J983" s="55"/>
      <c r="K983" s="55"/>
      <c r="L983" s="55"/>
      <c r="M983" s="55"/>
      <c r="N983" s="55"/>
      <c r="O983" s="55"/>
      <c r="P983" s="55"/>
      <c r="Q983" s="55"/>
      <c r="R983" s="52"/>
      <c r="S983" s="52"/>
      <c r="T983" s="53"/>
      <c r="U983" s="53"/>
      <c r="V983" s="38"/>
      <c r="W983" s="29"/>
      <c r="X983" s="18"/>
      <c r="Y983" s="2"/>
      <c r="Z983" s="55"/>
      <c r="AA983" s="56"/>
      <c r="AB983" s="57"/>
      <c r="AC983" s="2"/>
      <c r="AD983" s="2"/>
      <c r="AE983" s="2"/>
      <c r="AF983" s="2"/>
      <c r="AG983" s="2"/>
      <c r="AH983" s="2"/>
      <c r="AI983" s="2"/>
      <c r="AJ983" s="2"/>
      <c r="AK983" s="2"/>
      <c r="AL983" s="2"/>
    </row>
    <row r="984" spans="1:38" s="58" customFormat="1" ht="30" hidden="1" customHeight="1">
      <c r="A984" s="79"/>
      <c r="B984" s="79"/>
      <c r="C984" s="97"/>
      <c r="D984" s="81"/>
      <c r="E984" s="81"/>
      <c r="F984" s="81"/>
      <c r="G984" s="82"/>
      <c r="H984" s="83"/>
      <c r="I984" s="82"/>
      <c r="J984" s="55"/>
      <c r="K984" s="55"/>
      <c r="L984" s="55"/>
      <c r="M984" s="55"/>
      <c r="N984" s="55"/>
      <c r="O984" s="55"/>
      <c r="P984" s="55"/>
      <c r="Q984" s="55"/>
      <c r="R984" s="52"/>
      <c r="S984" s="52"/>
      <c r="T984" s="53"/>
      <c r="U984" s="53"/>
      <c r="V984" s="38"/>
      <c r="W984" s="29"/>
      <c r="X984" s="18"/>
      <c r="Y984" s="2"/>
      <c r="Z984" s="55"/>
      <c r="AA984" s="56"/>
      <c r="AB984" s="57"/>
      <c r="AC984" s="2"/>
      <c r="AD984" s="2"/>
      <c r="AE984" s="2"/>
      <c r="AF984" s="2"/>
      <c r="AG984" s="2"/>
      <c r="AH984" s="2"/>
      <c r="AI984" s="2"/>
      <c r="AJ984" s="2"/>
      <c r="AK984" s="2"/>
      <c r="AL984" s="2"/>
    </row>
    <row r="985" spans="1:38" s="58" customFormat="1" ht="30" hidden="1" customHeight="1">
      <c r="A985" s="79"/>
      <c r="B985" s="79"/>
      <c r="C985" s="80"/>
      <c r="D985" s="81"/>
      <c r="E985" s="81"/>
      <c r="F985" s="81"/>
      <c r="G985" s="82"/>
      <c r="H985" s="83"/>
      <c r="I985" s="82"/>
      <c r="J985" s="55"/>
      <c r="K985" s="55"/>
      <c r="L985" s="55"/>
      <c r="M985" s="55"/>
      <c r="N985" s="55"/>
      <c r="O985" s="55"/>
      <c r="P985" s="55"/>
      <c r="Q985" s="55"/>
      <c r="R985" s="52"/>
      <c r="S985" s="52"/>
      <c r="T985" s="53"/>
      <c r="U985" s="53"/>
      <c r="V985" s="38"/>
      <c r="W985" s="74"/>
      <c r="X985" s="87"/>
      <c r="Y985" s="2"/>
      <c r="Z985" s="55"/>
      <c r="AA985" s="56"/>
      <c r="AB985" s="57"/>
      <c r="AC985" s="2"/>
      <c r="AD985" s="2"/>
      <c r="AE985" s="2"/>
      <c r="AF985" s="2"/>
      <c r="AG985" s="2"/>
      <c r="AH985" s="2"/>
      <c r="AI985" s="2"/>
      <c r="AJ985" s="2"/>
      <c r="AK985" s="2"/>
      <c r="AL985" s="2"/>
    </row>
    <row r="986" spans="1:38" s="70" customFormat="1" ht="30" customHeight="1">
      <c r="A986" s="69">
        <v>2</v>
      </c>
      <c r="B986" s="157" t="s">
        <v>62</v>
      </c>
      <c r="C986" s="158"/>
      <c r="D986" s="29">
        <f>+D987+D993+D998</f>
        <v>0</v>
      </c>
      <c r="E986" s="29"/>
      <c r="F986" s="81">
        <f t="shared" si="516"/>
        <v>0</v>
      </c>
      <c r="G986" s="30"/>
      <c r="H986" s="76"/>
      <c r="I986" s="30"/>
      <c r="J986" s="30"/>
      <c r="K986" s="30"/>
      <c r="L986" s="30"/>
      <c r="M986" s="30"/>
      <c r="N986" s="30"/>
      <c r="O986" s="30"/>
      <c r="P986" s="30"/>
      <c r="Q986" s="30"/>
      <c r="R986" s="30"/>
      <c r="S986" s="30"/>
      <c r="T986" s="29"/>
      <c r="U986" s="29"/>
      <c r="V986" s="29"/>
      <c r="W986" s="77"/>
      <c r="X986" s="74"/>
      <c r="Z986" s="30" t="e">
        <f>+Z987+Z993+#REF!+Z998</f>
        <v>#REF!</v>
      </c>
      <c r="AA986" s="71" t="e">
        <f>+AA987+AA993+#REF!+AA998</f>
        <v>#REF!</v>
      </c>
      <c r="AB986" s="72"/>
    </row>
    <row r="987" spans="1:38" ht="30" customHeight="1">
      <c r="A987" s="69"/>
      <c r="B987" s="69" t="s">
        <v>63</v>
      </c>
      <c r="C987" s="73" t="s">
        <v>40</v>
      </c>
      <c r="D987" s="74">
        <f>SUM(D988:D992)</f>
        <v>0</v>
      </c>
      <c r="E987" s="74"/>
      <c r="F987" s="81">
        <f t="shared" si="516"/>
        <v>0</v>
      </c>
      <c r="G987" s="75"/>
      <c r="H987" s="75"/>
      <c r="I987" s="75"/>
      <c r="J987" s="75"/>
      <c r="K987" s="75"/>
      <c r="L987" s="75"/>
      <c r="M987" s="75"/>
      <c r="N987" s="75"/>
      <c r="O987" s="75"/>
      <c r="P987" s="75"/>
      <c r="Q987" s="75"/>
      <c r="R987" s="75"/>
      <c r="S987" s="75"/>
      <c r="T987" s="74"/>
      <c r="U987" s="74"/>
      <c r="V987" s="74"/>
      <c r="W987" s="54"/>
      <c r="X987" s="29"/>
      <c r="Z987" s="75">
        <f>SUM(Z988:Z992)</f>
        <v>5</v>
      </c>
      <c r="AA987" s="78">
        <f>SUM(AA988:AA992)</f>
        <v>0</v>
      </c>
      <c r="AB987" s="57"/>
    </row>
    <row r="988" spans="1:38" ht="30" customHeight="1">
      <c r="A988" s="79"/>
      <c r="B988" s="79">
        <f>IF(C988="","",COUNTA($C$988:$C988))</f>
        <v>1</v>
      </c>
      <c r="C988" s="97" t="s">
        <v>724</v>
      </c>
      <c r="D988" s="81"/>
      <c r="E988" s="81">
        <f t="shared" ref="E988:E992" si="525">IF(C988&lt;&gt;"", 1, "")</f>
        <v>1</v>
      </c>
      <c r="F988" s="81">
        <f t="shared" si="516"/>
        <v>1</v>
      </c>
      <c r="G988" s="118">
        <v>1758.04</v>
      </c>
      <c r="H988" s="119">
        <v>9.9890000000000008</v>
      </c>
      <c r="I988" s="118">
        <v>86</v>
      </c>
      <c r="J988" s="55">
        <f t="shared" ref="J988:J992" si="526">IF(AND(0&lt;$G988, G988&lt;=500),1,0)</f>
        <v>0</v>
      </c>
      <c r="K988" s="55">
        <f t="shared" ref="K988:K996" si="527">IF(AND($G988&gt;=500,$G988&lt;1000),1,0)</f>
        <v>0</v>
      </c>
      <c r="L988" s="55">
        <f t="shared" ref="L988:L996" si="528">IF(AND($G988&gt;=1000,$G988&lt;1500),1,0)</f>
        <v>0</v>
      </c>
      <c r="M988" s="55">
        <f t="shared" ref="M988:M996" si="529">IF(AND($G988&gt;=1500,$G988&lt;2000),1,0)</f>
        <v>1</v>
      </c>
      <c r="N988" s="55">
        <f t="shared" ref="N988:N996" si="530">IF(AND($G988&gt;=2000,$G988&lt;3000),1,0)</f>
        <v>0</v>
      </c>
      <c r="O988" s="55">
        <f t="shared" ref="O988:O996" si="531">IF($G988&gt;=3000,1,0)</f>
        <v>0</v>
      </c>
      <c r="P988" s="55">
        <f t="shared" ref="P988:P992" si="532">+E988</f>
        <v>1</v>
      </c>
      <c r="Q988" s="55">
        <v>0</v>
      </c>
      <c r="R988" s="55"/>
      <c r="S988" s="55"/>
      <c r="T988" s="85"/>
      <c r="U988" s="85"/>
      <c r="V988" s="38"/>
      <c r="W988" s="77"/>
      <c r="X988" s="74" t="s">
        <v>59</v>
      </c>
      <c r="Z988" s="55">
        <v>1</v>
      </c>
      <c r="AA988" s="56"/>
      <c r="AB988" s="57"/>
    </row>
    <row r="989" spans="1:38" ht="30" customHeight="1">
      <c r="A989" s="79"/>
      <c r="B989" s="79">
        <f>IF(C989="","",COUNTA($C$988:$C989))</f>
        <v>2</v>
      </c>
      <c r="C989" s="97" t="s">
        <v>725</v>
      </c>
      <c r="D989" s="81"/>
      <c r="E989" s="81">
        <f t="shared" si="525"/>
        <v>1</v>
      </c>
      <c r="F989" s="81">
        <f t="shared" si="516"/>
        <v>1</v>
      </c>
      <c r="G989" s="118">
        <v>965.95</v>
      </c>
      <c r="H989" s="119">
        <v>5.3319999999999999</v>
      </c>
      <c r="I989" s="118">
        <v>31</v>
      </c>
      <c r="J989" s="55">
        <f t="shared" si="526"/>
        <v>0</v>
      </c>
      <c r="K989" s="55">
        <f t="shared" si="527"/>
        <v>1</v>
      </c>
      <c r="L989" s="55">
        <f t="shared" si="528"/>
        <v>0</v>
      </c>
      <c r="M989" s="55">
        <f t="shared" si="529"/>
        <v>0</v>
      </c>
      <c r="N989" s="55">
        <f t="shared" si="530"/>
        <v>0</v>
      </c>
      <c r="O989" s="55">
        <f t="shared" si="531"/>
        <v>0</v>
      </c>
      <c r="P989" s="55">
        <f t="shared" si="532"/>
        <v>1</v>
      </c>
      <c r="Q989" s="55">
        <v>0</v>
      </c>
      <c r="R989" s="55"/>
      <c r="S989" s="52"/>
      <c r="T989" s="53"/>
      <c r="U989" s="53"/>
      <c r="V989" s="38"/>
      <c r="W989" s="38"/>
      <c r="X989" s="44"/>
      <c r="Z989" s="55">
        <v>1</v>
      </c>
      <c r="AA989" s="56"/>
      <c r="AB989" s="57"/>
    </row>
    <row r="990" spans="1:38" ht="30" customHeight="1">
      <c r="A990" s="79"/>
      <c r="B990" s="79">
        <f>IF(C990="","",COUNTA($C$988:$C990))</f>
        <v>3</v>
      </c>
      <c r="C990" s="97" t="s">
        <v>726</v>
      </c>
      <c r="D990" s="81"/>
      <c r="E990" s="81">
        <f t="shared" si="525"/>
        <v>1</v>
      </c>
      <c r="F990" s="81">
        <f t="shared" si="516"/>
        <v>1</v>
      </c>
      <c r="G990" s="118">
        <v>1087.5</v>
      </c>
      <c r="H990" s="119">
        <v>2.75</v>
      </c>
      <c r="I990" s="118">
        <v>32</v>
      </c>
      <c r="J990" s="55">
        <f t="shared" si="526"/>
        <v>0</v>
      </c>
      <c r="K990" s="55">
        <f t="shared" si="527"/>
        <v>0</v>
      </c>
      <c r="L990" s="55">
        <f t="shared" si="528"/>
        <v>1</v>
      </c>
      <c r="M990" s="55">
        <f t="shared" si="529"/>
        <v>0</v>
      </c>
      <c r="N990" s="55">
        <f t="shared" si="530"/>
        <v>0</v>
      </c>
      <c r="O990" s="55">
        <f t="shared" si="531"/>
        <v>0</v>
      </c>
      <c r="P990" s="55">
        <f t="shared" si="532"/>
        <v>1</v>
      </c>
      <c r="Q990" s="55">
        <v>0</v>
      </c>
      <c r="R990" s="55"/>
      <c r="S990" s="52"/>
      <c r="T990" s="53"/>
      <c r="U990" s="53"/>
      <c r="V990" s="38"/>
      <c r="W990" s="38"/>
      <c r="X990" s="44"/>
      <c r="Z990" s="55">
        <v>1</v>
      </c>
      <c r="AA990" s="56"/>
      <c r="AB990" s="57"/>
    </row>
    <row r="991" spans="1:38" ht="30" customHeight="1">
      <c r="A991" s="79"/>
      <c r="B991" s="79">
        <f>IF(C991="","",COUNTA($C$988:$C991))</f>
        <v>4</v>
      </c>
      <c r="C991" s="97" t="s">
        <v>727</v>
      </c>
      <c r="D991" s="81"/>
      <c r="E991" s="81">
        <f t="shared" si="525"/>
        <v>1</v>
      </c>
      <c r="F991" s="81">
        <f t="shared" si="516"/>
        <v>1</v>
      </c>
      <c r="G991" s="118">
        <v>1579.46</v>
      </c>
      <c r="H991" s="119">
        <v>9.07</v>
      </c>
      <c r="I991" s="118">
        <v>52</v>
      </c>
      <c r="J991" s="55">
        <f t="shared" si="526"/>
        <v>0</v>
      </c>
      <c r="K991" s="55">
        <f t="shared" si="527"/>
        <v>0</v>
      </c>
      <c r="L991" s="55">
        <f t="shared" si="528"/>
        <v>0</v>
      </c>
      <c r="M991" s="55">
        <f t="shared" si="529"/>
        <v>1</v>
      </c>
      <c r="N991" s="55">
        <f t="shared" si="530"/>
        <v>0</v>
      </c>
      <c r="O991" s="55">
        <f t="shared" si="531"/>
        <v>0</v>
      </c>
      <c r="P991" s="55">
        <f t="shared" si="532"/>
        <v>1</v>
      </c>
      <c r="Q991" s="55">
        <v>0</v>
      </c>
      <c r="R991" s="55"/>
      <c r="S991" s="52"/>
      <c r="T991" s="53"/>
      <c r="U991" s="53"/>
      <c r="V991" s="38"/>
      <c r="W991" s="38"/>
      <c r="X991" s="44"/>
      <c r="Z991" s="55">
        <v>1</v>
      </c>
      <c r="AA991" s="56"/>
      <c r="AB991" s="57"/>
    </row>
    <row r="992" spans="1:38" ht="30" customHeight="1">
      <c r="A992" s="79"/>
      <c r="B992" s="79">
        <f>IF(C992="","",COUNTA($C$988:$C992))</f>
        <v>5</v>
      </c>
      <c r="C992" s="97" t="s">
        <v>728</v>
      </c>
      <c r="D992" s="81"/>
      <c r="E992" s="81">
        <f t="shared" si="525"/>
        <v>1</v>
      </c>
      <c r="F992" s="81">
        <f t="shared" si="516"/>
        <v>1</v>
      </c>
      <c r="G992" s="118">
        <v>2250</v>
      </c>
      <c r="H992" s="119">
        <v>10.433</v>
      </c>
      <c r="I992" s="118">
        <v>141</v>
      </c>
      <c r="J992" s="55">
        <f t="shared" si="526"/>
        <v>0</v>
      </c>
      <c r="K992" s="55">
        <f t="shared" si="527"/>
        <v>0</v>
      </c>
      <c r="L992" s="55">
        <f t="shared" si="528"/>
        <v>0</v>
      </c>
      <c r="M992" s="55">
        <f t="shared" si="529"/>
        <v>0</v>
      </c>
      <c r="N992" s="55">
        <f t="shared" si="530"/>
        <v>1</v>
      </c>
      <c r="O992" s="55">
        <f t="shared" si="531"/>
        <v>0</v>
      </c>
      <c r="P992" s="55">
        <f t="shared" si="532"/>
        <v>1</v>
      </c>
      <c r="Q992" s="55">
        <v>0</v>
      </c>
      <c r="R992" s="55"/>
      <c r="S992" s="52"/>
      <c r="T992" s="53"/>
      <c r="U992" s="53"/>
      <c r="V992" s="38"/>
      <c r="W992" s="38"/>
      <c r="X992" s="44"/>
      <c r="Z992" s="55">
        <v>1</v>
      </c>
      <c r="AA992" s="56"/>
      <c r="AB992" s="57"/>
    </row>
    <row r="993" spans="1:38" ht="30" customHeight="1">
      <c r="A993" s="69"/>
      <c r="B993" s="69" t="s">
        <v>64</v>
      </c>
      <c r="C993" s="73" t="s">
        <v>44</v>
      </c>
      <c r="D993" s="74">
        <f>SUM(D996:D996)</f>
        <v>0</v>
      </c>
      <c r="E993" s="74"/>
      <c r="F993" s="81">
        <f t="shared" si="516"/>
        <v>0</v>
      </c>
      <c r="G993" s="75"/>
      <c r="H993" s="76"/>
      <c r="I993" s="75"/>
      <c r="J993" s="75"/>
      <c r="K993" s="75"/>
      <c r="L993" s="75"/>
      <c r="M993" s="75"/>
      <c r="N993" s="75"/>
      <c r="O993" s="75"/>
      <c r="P993" s="75"/>
      <c r="Q993" s="75"/>
      <c r="R993" s="75"/>
      <c r="S993" s="75"/>
      <c r="T993" s="74"/>
      <c r="U993" s="74"/>
      <c r="V993" s="74"/>
      <c r="W993" s="102"/>
      <c r="X993" s="38"/>
      <c r="Z993" s="75">
        <f>SUM(Z996:Z996)</f>
        <v>0</v>
      </c>
      <c r="AA993" s="78">
        <f>SUM(AA996:AA996)</f>
        <v>0</v>
      </c>
      <c r="AB993" s="57"/>
    </row>
    <row r="994" spans="1:38" ht="30" customHeight="1">
      <c r="A994" s="69"/>
      <c r="B994" s="79">
        <f>IF(C994="","",COUNTA($C$994:$C994))</f>
        <v>1</v>
      </c>
      <c r="C994" s="97" t="s">
        <v>729</v>
      </c>
      <c r="D994" s="115"/>
      <c r="E994" s="81">
        <f>IF(C994&lt;&gt;"", 1, "")</f>
        <v>1</v>
      </c>
      <c r="F994" s="81">
        <f t="shared" si="516"/>
        <v>1</v>
      </c>
      <c r="G994" s="118">
        <v>454.28</v>
      </c>
      <c r="H994" s="119">
        <v>2.0699999999999998</v>
      </c>
      <c r="I994" s="130">
        <v>15</v>
      </c>
      <c r="J994" s="55">
        <f>IF(AND(0&lt;$G994, G994&lt;=500),1,0)</f>
        <v>1</v>
      </c>
      <c r="K994" s="55">
        <f t="shared" si="527"/>
        <v>0</v>
      </c>
      <c r="L994" s="55">
        <f t="shared" si="528"/>
        <v>0</v>
      </c>
      <c r="M994" s="55">
        <f t="shared" si="529"/>
        <v>0</v>
      </c>
      <c r="N994" s="55">
        <f t="shared" si="530"/>
        <v>0</v>
      </c>
      <c r="O994" s="55">
        <f t="shared" si="531"/>
        <v>0</v>
      </c>
      <c r="P994" s="89">
        <f>+E994</f>
        <v>1</v>
      </c>
      <c r="Q994" s="89"/>
      <c r="R994" s="89"/>
      <c r="S994" s="75"/>
      <c r="T994" s="74"/>
      <c r="U994" s="74"/>
      <c r="V994" s="74"/>
      <c r="W994" s="102"/>
      <c r="X994" s="103"/>
      <c r="Z994" s="75"/>
      <c r="AA994" s="78"/>
      <c r="AB994" s="57"/>
    </row>
    <row r="995" spans="1:38" ht="30" customHeight="1">
      <c r="A995" s="69"/>
      <c r="B995" s="79">
        <f>IF(C995="","",COUNTA($C$994:$C995))</f>
        <v>2</v>
      </c>
      <c r="C995" s="97" t="s">
        <v>730</v>
      </c>
      <c r="D995" s="115"/>
      <c r="E995" s="81">
        <f>IF(C995&lt;&gt;"", 1, "")</f>
        <v>1</v>
      </c>
      <c r="F995" s="81">
        <f t="shared" si="516"/>
        <v>1</v>
      </c>
      <c r="G995" s="118">
        <v>2085.8000000000002</v>
      </c>
      <c r="H995" s="119">
        <v>11.77</v>
      </c>
      <c r="I995" s="130">
        <v>145</v>
      </c>
      <c r="J995" s="55">
        <f>IF(AND(0&lt;$G995, G995&lt;=500),1,0)</f>
        <v>0</v>
      </c>
      <c r="K995" s="55">
        <f t="shared" si="527"/>
        <v>0</v>
      </c>
      <c r="L995" s="55">
        <f t="shared" si="528"/>
        <v>0</v>
      </c>
      <c r="M995" s="55">
        <f t="shared" si="529"/>
        <v>0</v>
      </c>
      <c r="N995" s="55">
        <f t="shared" si="530"/>
        <v>1</v>
      </c>
      <c r="O995" s="55">
        <f t="shared" si="531"/>
        <v>0</v>
      </c>
      <c r="P995" s="89">
        <f>+E995</f>
        <v>1</v>
      </c>
      <c r="Q995" s="89"/>
      <c r="R995" s="89"/>
      <c r="S995" s="75"/>
      <c r="T995" s="74"/>
      <c r="U995" s="74"/>
      <c r="V995" s="74"/>
      <c r="W995" s="102"/>
      <c r="X995" s="103"/>
      <c r="Z995" s="75"/>
      <c r="AA995" s="78"/>
      <c r="AB995" s="57"/>
    </row>
    <row r="996" spans="1:38" s="58" customFormat="1" ht="30" hidden="1" customHeight="1">
      <c r="A996" s="79"/>
      <c r="B996" s="79" t="str">
        <f>IF(C996="","",COUNTA($C$988:$C996))</f>
        <v/>
      </c>
      <c r="C996" s="97"/>
      <c r="D996" s="81"/>
      <c r="E996" s="81" t="str">
        <f>IF(C996&lt;&gt;"", 1, "")</f>
        <v/>
      </c>
      <c r="F996" s="81"/>
      <c r="G996" s="82"/>
      <c r="H996" s="83"/>
      <c r="I996" s="82"/>
      <c r="J996" s="55">
        <f>IF(AND(0&lt;$G996, G996&lt;=500),1,0)</f>
        <v>0</v>
      </c>
      <c r="K996" s="55">
        <f t="shared" si="527"/>
        <v>0</v>
      </c>
      <c r="L996" s="55">
        <f t="shared" si="528"/>
        <v>0</v>
      </c>
      <c r="M996" s="55">
        <f t="shared" si="529"/>
        <v>0</v>
      </c>
      <c r="N996" s="55">
        <f t="shared" si="530"/>
        <v>0</v>
      </c>
      <c r="O996" s="55">
        <f t="shared" si="531"/>
        <v>0</v>
      </c>
      <c r="P996" s="89" t="str">
        <f>+E996</f>
        <v/>
      </c>
      <c r="Q996" s="55"/>
      <c r="R996" s="52"/>
      <c r="S996" s="52"/>
      <c r="T996" s="53"/>
      <c r="U996" s="53"/>
      <c r="V996" s="38"/>
      <c r="W996" s="38"/>
      <c r="X996" s="98"/>
      <c r="Y996" s="2"/>
      <c r="Z996" s="55"/>
      <c r="AA996" s="56"/>
      <c r="AB996" s="57"/>
      <c r="AC996" s="2"/>
      <c r="AD996" s="2"/>
      <c r="AE996" s="2"/>
      <c r="AF996" s="2"/>
      <c r="AG996" s="2"/>
      <c r="AH996" s="2"/>
      <c r="AI996" s="2"/>
      <c r="AJ996" s="2"/>
      <c r="AK996" s="2"/>
      <c r="AL996" s="2"/>
    </row>
    <row r="997" spans="1:38" s="58" customFormat="1" ht="30" hidden="1" customHeight="1">
      <c r="A997" s="79"/>
      <c r="B997" s="79" t="str">
        <f>IF(C997="","",COUNTA($C$988:$C997))</f>
        <v/>
      </c>
      <c r="C997" s="97"/>
      <c r="D997" s="81"/>
      <c r="E997" s="81"/>
      <c r="F997" s="81">
        <f t="shared" si="516"/>
        <v>0</v>
      </c>
      <c r="G997" s="82"/>
      <c r="H997" s="83"/>
      <c r="I997" s="82"/>
      <c r="J997" s="55"/>
      <c r="K997" s="55"/>
      <c r="L997" s="55"/>
      <c r="M997" s="55"/>
      <c r="N997" s="55"/>
      <c r="O997" s="55"/>
      <c r="P997" s="89"/>
      <c r="Q997" s="55"/>
      <c r="R997" s="52"/>
      <c r="S997" s="52"/>
      <c r="T997" s="53"/>
      <c r="U997" s="53"/>
      <c r="V997" s="38"/>
      <c r="W997" s="102"/>
      <c r="X997" s="98"/>
      <c r="Y997" s="2"/>
      <c r="Z997" s="55"/>
      <c r="AA997" s="56"/>
      <c r="AB997" s="57"/>
      <c r="AC997" s="2"/>
      <c r="AD997" s="2"/>
      <c r="AE997" s="2"/>
      <c r="AF997" s="2"/>
      <c r="AG997" s="2"/>
      <c r="AH997" s="2"/>
      <c r="AI997" s="2"/>
      <c r="AJ997" s="2"/>
      <c r="AK997" s="2"/>
      <c r="AL997" s="2"/>
    </row>
    <row r="998" spans="1:38" ht="30" customHeight="1">
      <c r="A998" s="69"/>
      <c r="B998" s="69" t="s">
        <v>65</v>
      </c>
      <c r="C998" s="73" t="s">
        <v>45</v>
      </c>
      <c r="D998" s="74">
        <f>SUM(D999:D1001)</f>
        <v>0</v>
      </c>
      <c r="E998" s="74">
        <f>SUM(E999:E1001)</f>
        <v>0</v>
      </c>
      <c r="F998" s="81">
        <f t="shared" si="516"/>
        <v>0</v>
      </c>
      <c r="G998" s="75">
        <f t="shared" ref="G998:Q998" si="533">SUM(G999:G1001)</f>
        <v>0</v>
      </c>
      <c r="H998" s="76">
        <f t="shared" si="533"/>
        <v>0</v>
      </c>
      <c r="I998" s="75">
        <f t="shared" si="533"/>
        <v>0</v>
      </c>
      <c r="J998" s="75">
        <f t="shared" si="533"/>
        <v>0</v>
      </c>
      <c r="K998" s="75">
        <f t="shared" si="533"/>
        <v>0</v>
      </c>
      <c r="L998" s="75">
        <f t="shared" si="533"/>
        <v>0</v>
      </c>
      <c r="M998" s="75">
        <f t="shared" si="533"/>
        <v>0</v>
      </c>
      <c r="N998" s="75">
        <f t="shared" si="533"/>
        <v>0</v>
      </c>
      <c r="O998" s="75">
        <f t="shared" si="533"/>
        <v>0</v>
      </c>
      <c r="P998" s="75">
        <f t="shared" si="533"/>
        <v>0</v>
      </c>
      <c r="Q998" s="75">
        <f t="shared" si="533"/>
        <v>0</v>
      </c>
      <c r="R998" s="75"/>
      <c r="S998" s="75"/>
      <c r="T998" s="74"/>
      <c r="U998" s="74"/>
      <c r="V998" s="74"/>
      <c r="W998" s="77"/>
      <c r="X998" s="74"/>
      <c r="Z998" s="75">
        <f>SUM(Z999:Z1001)</f>
        <v>0</v>
      </c>
      <c r="AA998" s="78">
        <f>SUM(AA999:AA1001)</f>
        <v>0</v>
      </c>
      <c r="AB998" s="57"/>
    </row>
    <row r="999" spans="1:38" ht="42" hidden="1" customHeight="1">
      <c r="A999" s="79"/>
      <c r="B999" s="79"/>
      <c r="C999" s="132"/>
      <c r="D999" s="81"/>
      <c r="E999" s="81"/>
      <c r="F999" s="81"/>
      <c r="G999" s="131"/>
      <c r="H999" s="131"/>
      <c r="I999" s="131"/>
      <c r="J999" s="55"/>
      <c r="K999" s="55"/>
      <c r="L999" s="55"/>
      <c r="M999" s="55"/>
      <c r="N999" s="55"/>
      <c r="O999" s="55"/>
      <c r="P999" s="55"/>
      <c r="Q999" s="55"/>
      <c r="R999" s="152"/>
      <c r="S999" s="55"/>
      <c r="T999" s="85"/>
      <c r="U999" s="85"/>
      <c r="V999" s="38"/>
      <c r="W999" s="29"/>
      <c r="X999" s="90"/>
      <c r="Z999" s="55"/>
      <c r="AA999" s="56"/>
      <c r="AB999" s="57"/>
    </row>
    <row r="1000" spans="1:38" ht="30" hidden="1" customHeight="1">
      <c r="A1000" s="79"/>
      <c r="B1000" s="79"/>
      <c r="C1000" s="122"/>
      <c r="D1000" s="81"/>
      <c r="E1000" s="81"/>
      <c r="F1000" s="81"/>
      <c r="G1000" s="123"/>
      <c r="H1000" s="83"/>
      <c r="I1000" s="124"/>
      <c r="J1000" s="55"/>
      <c r="K1000" s="55"/>
      <c r="L1000" s="55"/>
      <c r="M1000" s="55"/>
      <c r="N1000" s="55"/>
      <c r="O1000" s="55"/>
      <c r="P1000" s="55"/>
      <c r="Q1000" s="55"/>
      <c r="R1000" s="153"/>
      <c r="S1000" s="52"/>
      <c r="T1000" s="53"/>
      <c r="U1000" s="53"/>
      <c r="V1000" s="38"/>
      <c r="W1000" s="29"/>
      <c r="X1000" s="23"/>
      <c r="Z1000" s="55"/>
      <c r="AA1000" s="56"/>
      <c r="AB1000" s="57"/>
    </row>
    <row r="1001" spans="1:38" s="58" customFormat="1" ht="30" hidden="1" customHeight="1">
      <c r="A1001" s="79"/>
      <c r="B1001" s="79"/>
      <c r="C1001" s="80"/>
      <c r="D1001" s="81"/>
      <c r="E1001" s="81"/>
      <c r="F1001" s="81"/>
      <c r="G1001" s="82"/>
      <c r="H1001" s="83"/>
      <c r="I1001" s="82"/>
      <c r="J1001" s="55"/>
      <c r="K1001" s="55"/>
      <c r="L1001" s="55"/>
      <c r="M1001" s="55"/>
      <c r="N1001" s="55"/>
      <c r="O1001" s="55"/>
      <c r="P1001" s="55"/>
      <c r="Q1001" s="55"/>
      <c r="R1001" s="55"/>
      <c r="S1001" s="52"/>
      <c r="T1001" s="53"/>
      <c r="U1001" s="53"/>
      <c r="V1001" s="38"/>
      <c r="W1001" s="29"/>
      <c r="X1001" s="18"/>
      <c r="Y1001" s="2"/>
      <c r="Z1001" s="55"/>
      <c r="AA1001" s="56"/>
      <c r="AB1001" s="57"/>
      <c r="AC1001" s="2"/>
      <c r="AD1001" s="2"/>
      <c r="AE1001" s="2"/>
      <c r="AF1001" s="2"/>
      <c r="AG1001" s="2"/>
      <c r="AH1001" s="2"/>
      <c r="AI1001" s="2"/>
      <c r="AJ1001" s="2"/>
      <c r="AK1001" s="2"/>
      <c r="AL1001" s="2"/>
    </row>
    <row r="1002" spans="1:38" s="58" customFormat="1" ht="27.75" hidden="1" customHeight="1">
      <c r="A1002" s="79"/>
      <c r="B1002" s="79"/>
      <c r="C1002" s="80"/>
      <c r="D1002" s="81"/>
      <c r="E1002" s="81"/>
      <c r="F1002" s="81"/>
      <c r="G1002" s="82"/>
      <c r="H1002" s="83"/>
      <c r="I1002" s="82"/>
      <c r="J1002" s="55"/>
      <c r="K1002" s="55"/>
      <c r="L1002" s="55"/>
      <c r="M1002" s="55"/>
      <c r="N1002" s="55"/>
      <c r="O1002" s="55"/>
      <c r="P1002" s="55"/>
      <c r="Q1002" s="55"/>
      <c r="R1002" s="55"/>
      <c r="S1002" s="52"/>
      <c r="T1002" s="53"/>
      <c r="U1002" s="53"/>
      <c r="V1002" s="38"/>
      <c r="W1002" s="38"/>
      <c r="X1002" s="98"/>
      <c r="Y1002" s="2"/>
      <c r="Z1002" s="55"/>
      <c r="AA1002" s="56"/>
      <c r="AB1002" s="57"/>
      <c r="AC1002" s="2"/>
      <c r="AD1002" s="2"/>
      <c r="AE1002" s="2"/>
      <c r="AF1002" s="2"/>
      <c r="AG1002" s="2"/>
      <c r="AH1002" s="2"/>
      <c r="AI1002" s="2"/>
      <c r="AJ1002" s="2"/>
      <c r="AK1002" s="2"/>
      <c r="AL1002" s="2"/>
    </row>
    <row r="1003" spans="1:38" s="58" customFormat="1" ht="39.950000000000003" customHeight="1">
      <c r="A1003" s="33" t="s">
        <v>46</v>
      </c>
      <c r="B1003" s="159" t="s">
        <v>51</v>
      </c>
      <c r="C1003" s="160"/>
      <c r="D1003" s="50"/>
      <c r="E1003" s="50"/>
      <c r="F1003" s="81">
        <f t="shared" si="516"/>
        <v>0</v>
      </c>
      <c r="G1003" s="51"/>
      <c r="H1003" s="127"/>
      <c r="I1003" s="51"/>
      <c r="J1003" s="51"/>
      <c r="K1003" s="51"/>
      <c r="L1003" s="51"/>
      <c r="M1003" s="51"/>
      <c r="N1003" s="51"/>
      <c r="O1003" s="51"/>
      <c r="P1003" s="51"/>
      <c r="Q1003" s="51"/>
      <c r="R1003" s="55"/>
      <c r="S1003" s="52"/>
      <c r="T1003" s="53"/>
      <c r="U1003" s="53"/>
      <c r="V1003" s="38"/>
      <c r="W1003" s="54"/>
      <c r="X1003" s="18"/>
      <c r="Y1003" s="2"/>
      <c r="Z1003" s="55"/>
      <c r="AA1003" s="56"/>
      <c r="AB1003" s="57"/>
      <c r="AC1003" s="2"/>
      <c r="AD1003" s="2"/>
      <c r="AE1003" s="2"/>
      <c r="AF1003" s="2"/>
      <c r="AG1003" s="2"/>
      <c r="AH1003" s="2"/>
      <c r="AI1003" s="2"/>
      <c r="AJ1003" s="2"/>
      <c r="AK1003" s="2"/>
      <c r="AL1003" s="2"/>
    </row>
    <row r="1004" spans="1:38" s="58" customFormat="1" ht="24.95" customHeight="1">
      <c r="A1004" s="33" t="s">
        <v>52</v>
      </c>
      <c r="B1004" s="159" t="s">
        <v>53</v>
      </c>
      <c r="C1004" s="160"/>
      <c r="D1004" s="50"/>
      <c r="E1004" s="50"/>
      <c r="F1004" s="81">
        <f t="shared" si="516"/>
        <v>0</v>
      </c>
      <c r="G1004" s="51"/>
      <c r="H1004" s="127"/>
      <c r="I1004" s="51"/>
      <c r="J1004" s="51"/>
      <c r="K1004" s="51"/>
      <c r="L1004" s="51"/>
      <c r="M1004" s="51"/>
      <c r="N1004" s="51"/>
      <c r="O1004" s="51"/>
      <c r="P1004" s="51"/>
      <c r="Q1004" s="51"/>
      <c r="R1004" s="52"/>
      <c r="S1004" s="52"/>
      <c r="T1004" s="53"/>
      <c r="U1004" s="53"/>
      <c r="V1004" s="38"/>
      <c r="W1004" s="54"/>
      <c r="X1004" s="18"/>
      <c r="Y1004" s="2"/>
      <c r="Z1004" s="55"/>
      <c r="AA1004" s="56"/>
      <c r="AB1004" s="57"/>
      <c r="AC1004" s="2"/>
      <c r="AD1004" s="2"/>
      <c r="AE1004" s="2"/>
      <c r="AF1004" s="2"/>
      <c r="AG1004" s="2"/>
      <c r="AH1004" s="2"/>
      <c r="AI1004" s="2"/>
      <c r="AJ1004" s="2"/>
      <c r="AK1004" s="2"/>
      <c r="AL1004" s="2"/>
    </row>
    <row r="1005" spans="1:38" s="70" customFormat="1" ht="24.95" customHeight="1">
      <c r="A1005" s="69">
        <v>1</v>
      </c>
      <c r="B1005" s="157" t="s">
        <v>57</v>
      </c>
      <c r="C1005" s="158"/>
      <c r="D1005" s="29"/>
      <c r="E1005" s="29"/>
      <c r="F1005" s="81">
        <f t="shared" si="516"/>
        <v>0</v>
      </c>
      <c r="G1005" s="30"/>
      <c r="H1005" s="127"/>
      <c r="I1005" s="30"/>
      <c r="J1005" s="30"/>
      <c r="K1005" s="30"/>
      <c r="L1005" s="30"/>
      <c r="M1005" s="30"/>
      <c r="N1005" s="30"/>
      <c r="O1005" s="30"/>
      <c r="P1005" s="30"/>
      <c r="Q1005" s="30"/>
      <c r="R1005" s="30"/>
      <c r="S1005" s="30"/>
      <c r="T1005" s="29"/>
      <c r="U1005" s="29"/>
      <c r="V1005" s="29"/>
      <c r="W1005" s="54"/>
      <c r="X1005" s="29"/>
      <c r="Z1005" s="30" t="e">
        <f>+Z1006+#REF!+#REF!+#REF!</f>
        <v>#REF!</v>
      </c>
      <c r="AA1005" s="71" t="e">
        <f>+AA1006+#REF!+#REF!+#REF!</f>
        <v>#REF!</v>
      </c>
      <c r="AB1005" s="72"/>
    </row>
    <row r="1006" spans="1:38" ht="24.95" customHeight="1">
      <c r="A1006" s="69"/>
      <c r="B1006" s="69" t="s">
        <v>58</v>
      </c>
      <c r="C1006" s="73" t="s">
        <v>48</v>
      </c>
      <c r="D1006" s="74"/>
      <c r="E1006" s="74"/>
      <c r="F1006" s="81">
        <f t="shared" si="516"/>
        <v>0</v>
      </c>
      <c r="G1006" s="75"/>
      <c r="H1006" s="76"/>
      <c r="I1006" s="75"/>
      <c r="J1006" s="75"/>
      <c r="K1006" s="75"/>
      <c r="L1006" s="75"/>
      <c r="M1006" s="75"/>
      <c r="N1006" s="75"/>
      <c r="O1006" s="75"/>
      <c r="P1006" s="75"/>
      <c r="Q1006" s="75"/>
      <c r="R1006" s="75"/>
      <c r="S1006" s="75"/>
      <c r="T1006" s="74"/>
      <c r="U1006" s="74"/>
      <c r="V1006" s="74"/>
      <c r="W1006" s="77"/>
      <c r="X1006" s="74"/>
      <c r="Z1006" s="75">
        <f>SUM(Z1007:Z1016)</f>
        <v>0</v>
      </c>
      <c r="AA1006" s="78">
        <f>SUM(AA1007:AA1016)</f>
        <v>0</v>
      </c>
      <c r="AB1006" s="57"/>
    </row>
    <row r="1007" spans="1:38" ht="24.95" customHeight="1">
      <c r="A1007" s="79"/>
      <c r="B1007" s="79">
        <f>IF(C1007="","",COUNTA($C$1007:$C1007))</f>
        <v>1</v>
      </c>
      <c r="C1007" s="97" t="s">
        <v>731</v>
      </c>
      <c r="D1007" s="81">
        <f t="shared" ref="D1007:D1016" si="534">IF(C1007&lt;&gt;"", 1, "")</f>
        <v>1</v>
      </c>
      <c r="E1007" s="81"/>
      <c r="F1007" s="81">
        <f t="shared" ref="F1007:F1044" si="535">+E1007+D1007</f>
        <v>1</v>
      </c>
      <c r="G1007" s="118">
        <v>1264.77</v>
      </c>
      <c r="H1007" s="119">
        <v>2.7650000000000001</v>
      </c>
      <c r="I1007" s="118">
        <v>41</v>
      </c>
      <c r="J1007" s="55">
        <f>IF(AND(0&lt;$G1007, G1007&lt;=500),1,0)</f>
        <v>0</v>
      </c>
      <c r="K1007" s="55">
        <f t="shared" ref="K1007:K1016" si="536">IF(AND($G1007&gt;=500,$G1007&lt;1000),1,0)</f>
        <v>0</v>
      </c>
      <c r="L1007" s="55">
        <f t="shared" ref="L1007:L1016" si="537">IF(AND($G1007&gt;=1000,$G1007&lt;1500),1,0)</f>
        <v>1</v>
      </c>
      <c r="M1007" s="55">
        <f t="shared" ref="M1007:M1016" si="538">IF(AND($G1007&gt;=1500,$G1007&lt;2000),1,0)</f>
        <v>0</v>
      </c>
      <c r="N1007" s="55">
        <f t="shared" ref="N1007:N1016" si="539">IF(AND($G1007&gt;=2000,$G1007&lt;3000),1,0)</f>
        <v>0</v>
      </c>
      <c r="O1007" s="55">
        <f t="shared" ref="O1007:O1016" si="540">IF($G1007&gt;=3000,1,0)</f>
        <v>0</v>
      </c>
      <c r="P1007" s="55"/>
      <c r="Q1007" s="55">
        <f t="shared" ref="Q1007:Q1016" si="541">+D1007</f>
        <v>1</v>
      </c>
      <c r="R1007" s="55"/>
      <c r="S1007" s="55"/>
      <c r="T1007" s="85"/>
      <c r="U1007" s="85"/>
      <c r="V1007" s="38"/>
      <c r="W1007" s="29"/>
      <c r="X1007" s="90" t="s">
        <v>59</v>
      </c>
      <c r="Z1007" s="55"/>
      <c r="AA1007" s="56"/>
      <c r="AB1007" s="57"/>
    </row>
    <row r="1008" spans="1:38" ht="24.95" customHeight="1">
      <c r="A1008" s="79"/>
      <c r="B1008" s="79">
        <f>IF(C1008="","",COUNTA($C$1007:$C1008))</f>
        <v>2</v>
      </c>
      <c r="C1008" s="97" t="s">
        <v>732</v>
      </c>
      <c r="D1008" s="81">
        <f t="shared" si="534"/>
        <v>1</v>
      </c>
      <c r="E1008" s="81"/>
      <c r="F1008" s="81">
        <f t="shared" si="535"/>
        <v>1</v>
      </c>
      <c r="G1008" s="118">
        <v>1559.03</v>
      </c>
      <c r="H1008" s="119">
        <v>1.92</v>
      </c>
      <c r="I1008" s="118">
        <v>48</v>
      </c>
      <c r="J1008" s="55">
        <f t="shared" ref="J1008:J1016" si="542">IF(AND(0&lt;$G1008, G1008&lt;=500),1,0)</f>
        <v>0</v>
      </c>
      <c r="K1008" s="55">
        <f t="shared" si="536"/>
        <v>0</v>
      </c>
      <c r="L1008" s="55">
        <f t="shared" si="537"/>
        <v>0</v>
      </c>
      <c r="M1008" s="55">
        <f t="shared" si="538"/>
        <v>1</v>
      </c>
      <c r="N1008" s="55">
        <f t="shared" si="539"/>
        <v>0</v>
      </c>
      <c r="O1008" s="55">
        <f t="shared" si="540"/>
        <v>0</v>
      </c>
      <c r="P1008" s="55"/>
      <c r="Q1008" s="55">
        <f t="shared" si="541"/>
        <v>1</v>
      </c>
      <c r="R1008" s="52"/>
      <c r="S1008" s="52"/>
      <c r="T1008" s="53"/>
      <c r="U1008" s="53"/>
      <c r="V1008" s="38"/>
      <c r="W1008" s="29"/>
      <c r="X1008" s="23"/>
      <c r="Z1008" s="55"/>
      <c r="AA1008" s="56"/>
      <c r="AB1008" s="57"/>
    </row>
    <row r="1009" spans="1:28" ht="24.95" customHeight="1">
      <c r="A1009" s="79"/>
      <c r="B1009" s="79">
        <f>IF(C1009="","",COUNTA($C$1007:$C1009))</f>
        <v>3</v>
      </c>
      <c r="C1009" s="97" t="s">
        <v>733</v>
      </c>
      <c r="D1009" s="81">
        <f t="shared" si="534"/>
        <v>1</v>
      </c>
      <c r="E1009" s="81"/>
      <c r="F1009" s="81">
        <f t="shared" si="535"/>
        <v>1</v>
      </c>
      <c r="G1009" s="118">
        <v>4911.8999999999996</v>
      </c>
      <c r="H1009" s="119">
        <v>11.885</v>
      </c>
      <c r="I1009" s="118">
        <v>188</v>
      </c>
      <c r="J1009" s="55">
        <f t="shared" si="542"/>
        <v>0</v>
      </c>
      <c r="K1009" s="55">
        <f t="shared" si="536"/>
        <v>0</v>
      </c>
      <c r="L1009" s="55">
        <f t="shared" si="537"/>
        <v>0</v>
      </c>
      <c r="M1009" s="55">
        <f t="shared" si="538"/>
        <v>0</v>
      </c>
      <c r="N1009" s="55">
        <f t="shared" si="539"/>
        <v>0</v>
      </c>
      <c r="O1009" s="55">
        <f t="shared" si="540"/>
        <v>1</v>
      </c>
      <c r="P1009" s="55"/>
      <c r="Q1009" s="55">
        <f t="shared" si="541"/>
        <v>1</v>
      </c>
      <c r="R1009" s="52"/>
      <c r="S1009" s="52"/>
      <c r="T1009" s="53"/>
      <c r="U1009" s="53"/>
      <c r="V1009" s="38"/>
      <c r="W1009" s="29"/>
      <c r="X1009" s="23"/>
      <c r="Z1009" s="55"/>
      <c r="AA1009" s="56"/>
      <c r="AB1009" s="57"/>
    </row>
    <row r="1010" spans="1:28" ht="24.95" customHeight="1">
      <c r="A1010" s="79"/>
      <c r="B1010" s="79">
        <f>IF(C1010="","",COUNTA($C$1007:$C1010))</f>
        <v>4</v>
      </c>
      <c r="C1010" s="97" t="s">
        <v>734</v>
      </c>
      <c r="D1010" s="81">
        <f t="shared" si="534"/>
        <v>1</v>
      </c>
      <c r="E1010" s="81"/>
      <c r="F1010" s="81">
        <f t="shared" si="535"/>
        <v>1</v>
      </c>
      <c r="G1010" s="118">
        <v>1884.77</v>
      </c>
      <c r="H1010" s="119">
        <v>5.0049999999999999</v>
      </c>
      <c r="I1010" s="118">
        <v>70</v>
      </c>
      <c r="J1010" s="55">
        <f t="shared" si="542"/>
        <v>0</v>
      </c>
      <c r="K1010" s="55">
        <f t="shared" si="536"/>
        <v>0</v>
      </c>
      <c r="L1010" s="55">
        <f t="shared" si="537"/>
        <v>0</v>
      </c>
      <c r="M1010" s="55">
        <f t="shared" si="538"/>
        <v>1</v>
      </c>
      <c r="N1010" s="55">
        <f t="shared" si="539"/>
        <v>0</v>
      </c>
      <c r="O1010" s="55">
        <f t="shared" si="540"/>
        <v>0</v>
      </c>
      <c r="P1010" s="55"/>
      <c r="Q1010" s="55">
        <f t="shared" si="541"/>
        <v>1</v>
      </c>
      <c r="R1010" s="52"/>
      <c r="S1010" s="52"/>
      <c r="T1010" s="53"/>
      <c r="U1010" s="53"/>
      <c r="V1010" s="38"/>
      <c r="W1010" s="29"/>
      <c r="X1010" s="23"/>
      <c r="Z1010" s="55"/>
      <c r="AA1010" s="56"/>
      <c r="AB1010" s="57"/>
    </row>
    <row r="1011" spans="1:28" ht="24.95" customHeight="1">
      <c r="A1011" s="79"/>
      <c r="B1011" s="79">
        <f>IF(C1011="","",COUNTA($C$1007:$C1011))</f>
        <v>5</v>
      </c>
      <c r="C1011" s="97" t="s">
        <v>735</v>
      </c>
      <c r="D1011" s="81">
        <f t="shared" si="534"/>
        <v>1</v>
      </c>
      <c r="E1011" s="81"/>
      <c r="F1011" s="81">
        <f t="shared" si="535"/>
        <v>1</v>
      </c>
      <c r="G1011" s="118">
        <v>1526.67</v>
      </c>
      <c r="H1011" s="119">
        <v>2.82</v>
      </c>
      <c r="I1011" s="118">
        <v>57</v>
      </c>
      <c r="J1011" s="55">
        <f t="shared" si="542"/>
        <v>0</v>
      </c>
      <c r="K1011" s="55">
        <f t="shared" si="536"/>
        <v>0</v>
      </c>
      <c r="L1011" s="55">
        <f t="shared" si="537"/>
        <v>0</v>
      </c>
      <c r="M1011" s="55">
        <f t="shared" si="538"/>
        <v>1</v>
      </c>
      <c r="N1011" s="55">
        <f t="shared" si="539"/>
        <v>0</v>
      </c>
      <c r="O1011" s="55">
        <f t="shared" si="540"/>
        <v>0</v>
      </c>
      <c r="P1011" s="55"/>
      <c r="Q1011" s="55">
        <f t="shared" si="541"/>
        <v>1</v>
      </c>
      <c r="R1011" s="52"/>
      <c r="S1011" s="52"/>
      <c r="T1011" s="53"/>
      <c r="U1011" s="53"/>
      <c r="V1011" s="38"/>
      <c r="W1011" s="29"/>
      <c r="X1011" s="23"/>
      <c r="Z1011" s="55"/>
      <c r="AA1011" s="56"/>
      <c r="AB1011" s="57"/>
    </row>
    <row r="1012" spans="1:28" ht="24.95" customHeight="1">
      <c r="A1012" s="79"/>
      <c r="B1012" s="79">
        <f>IF(C1012="","",COUNTA($C$1007:$C1012))</f>
        <v>6</v>
      </c>
      <c r="C1012" s="97" t="s">
        <v>736</v>
      </c>
      <c r="D1012" s="81">
        <f t="shared" si="534"/>
        <v>1</v>
      </c>
      <c r="E1012" s="81"/>
      <c r="F1012" s="81">
        <f t="shared" si="535"/>
        <v>1</v>
      </c>
      <c r="G1012" s="118">
        <v>1547.61</v>
      </c>
      <c r="H1012" s="119">
        <v>4.0999999999999996</v>
      </c>
      <c r="I1012" s="118">
        <v>62</v>
      </c>
      <c r="J1012" s="55">
        <f t="shared" si="542"/>
        <v>0</v>
      </c>
      <c r="K1012" s="55">
        <f t="shared" si="536"/>
        <v>0</v>
      </c>
      <c r="L1012" s="55">
        <f t="shared" si="537"/>
        <v>0</v>
      </c>
      <c r="M1012" s="55">
        <f t="shared" si="538"/>
        <v>1</v>
      </c>
      <c r="N1012" s="55">
        <f t="shared" si="539"/>
        <v>0</v>
      </c>
      <c r="O1012" s="55">
        <f t="shared" si="540"/>
        <v>0</v>
      </c>
      <c r="P1012" s="55"/>
      <c r="Q1012" s="55">
        <f t="shared" si="541"/>
        <v>1</v>
      </c>
      <c r="R1012" s="52"/>
      <c r="S1012" s="52"/>
      <c r="T1012" s="53"/>
      <c r="U1012" s="53"/>
      <c r="V1012" s="38"/>
      <c r="W1012" s="29"/>
      <c r="X1012" s="23"/>
      <c r="Z1012" s="55"/>
      <c r="AA1012" s="56"/>
      <c r="AB1012" s="57"/>
    </row>
    <row r="1013" spans="1:28" ht="24.95" customHeight="1">
      <c r="A1013" s="79"/>
      <c r="B1013" s="79">
        <f>IF(C1013="","",COUNTA($C$1007:$C1013))</f>
        <v>7</v>
      </c>
      <c r="C1013" s="97" t="s">
        <v>737</v>
      </c>
      <c r="D1013" s="81">
        <f t="shared" si="534"/>
        <v>1</v>
      </c>
      <c r="E1013" s="81"/>
      <c r="F1013" s="81">
        <f t="shared" si="535"/>
        <v>1</v>
      </c>
      <c r="G1013" s="118">
        <v>2219.9899999999998</v>
      </c>
      <c r="H1013" s="119">
        <v>6.4370000000000003</v>
      </c>
      <c r="I1013" s="118">
        <v>86</v>
      </c>
      <c r="J1013" s="55">
        <f t="shared" si="542"/>
        <v>0</v>
      </c>
      <c r="K1013" s="55">
        <f t="shared" si="536"/>
        <v>0</v>
      </c>
      <c r="L1013" s="55">
        <f t="shared" si="537"/>
        <v>0</v>
      </c>
      <c r="M1013" s="55">
        <f t="shared" si="538"/>
        <v>0</v>
      </c>
      <c r="N1013" s="55">
        <f t="shared" si="539"/>
        <v>1</v>
      </c>
      <c r="O1013" s="55">
        <f t="shared" si="540"/>
        <v>0</v>
      </c>
      <c r="P1013" s="55"/>
      <c r="Q1013" s="55">
        <f t="shared" si="541"/>
        <v>1</v>
      </c>
      <c r="R1013" s="52"/>
      <c r="S1013" s="52"/>
      <c r="T1013" s="53"/>
      <c r="U1013" s="53"/>
      <c r="V1013" s="38"/>
      <c r="W1013" s="29"/>
      <c r="X1013" s="23"/>
      <c r="Z1013" s="55"/>
      <c r="AA1013" s="56"/>
      <c r="AB1013" s="57"/>
    </row>
    <row r="1014" spans="1:28" ht="24.95" customHeight="1">
      <c r="A1014" s="79"/>
      <c r="B1014" s="79">
        <f>IF(C1014="","",COUNTA($C$1007:$C1014))</f>
        <v>8</v>
      </c>
      <c r="C1014" s="97" t="s">
        <v>738</v>
      </c>
      <c r="D1014" s="81">
        <f t="shared" si="534"/>
        <v>1</v>
      </c>
      <c r="E1014" s="81"/>
      <c r="F1014" s="81">
        <f t="shared" si="535"/>
        <v>1</v>
      </c>
      <c r="G1014" s="118">
        <v>2464.2800000000002</v>
      </c>
      <c r="H1014" s="119">
        <v>8.2349999999999994</v>
      </c>
      <c r="I1014" s="118">
        <v>99</v>
      </c>
      <c r="J1014" s="55">
        <f t="shared" si="542"/>
        <v>0</v>
      </c>
      <c r="K1014" s="55">
        <f t="shared" si="536"/>
        <v>0</v>
      </c>
      <c r="L1014" s="55">
        <f t="shared" si="537"/>
        <v>0</v>
      </c>
      <c r="M1014" s="55">
        <f t="shared" si="538"/>
        <v>0</v>
      </c>
      <c r="N1014" s="55">
        <f t="shared" si="539"/>
        <v>1</v>
      </c>
      <c r="O1014" s="55">
        <f t="shared" si="540"/>
        <v>0</v>
      </c>
      <c r="P1014" s="55"/>
      <c r="Q1014" s="55">
        <f t="shared" si="541"/>
        <v>1</v>
      </c>
      <c r="R1014" s="52"/>
      <c r="S1014" s="52"/>
      <c r="T1014" s="53"/>
      <c r="U1014" s="53"/>
      <c r="V1014" s="38"/>
      <c r="W1014" s="29"/>
      <c r="X1014" s="23"/>
      <c r="Z1014" s="55"/>
      <c r="AA1014" s="56"/>
      <c r="AB1014" s="57"/>
    </row>
    <row r="1015" spans="1:28" ht="24.95" customHeight="1">
      <c r="A1015" s="79"/>
      <c r="B1015" s="79">
        <f>IF(C1015="","",COUNTA($C$1007:$C1015))</f>
        <v>9</v>
      </c>
      <c r="C1015" s="97" t="s">
        <v>739</v>
      </c>
      <c r="D1015" s="81">
        <f t="shared" si="534"/>
        <v>1</v>
      </c>
      <c r="E1015" s="81"/>
      <c r="F1015" s="81">
        <f t="shared" si="535"/>
        <v>1</v>
      </c>
      <c r="G1015" s="118">
        <v>1716.18</v>
      </c>
      <c r="H1015" s="119">
        <v>5.625</v>
      </c>
      <c r="I1015" s="118">
        <v>57</v>
      </c>
      <c r="J1015" s="55">
        <f t="shared" si="542"/>
        <v>0</v>
      </c>
      <c r="K1015" s="55">
        <f t="shared" si="536"/>
        <v>0</v>
      </c>
      <c r="L1015" s="55">
        <f t="shared" si="537"/>
        <v>0</v>
      </c>
      <c r="M1015" s="55">
        <f t="shared" si="538"/>
        <v>1</v>
      </c>
      <c r="N1015" s="55">
        <f t="shared" si="539"/>
        <v>0</v>
      </c>
      <c r="O1015" s="55">
        <f t="shared" si="540"/>
        <v>0</v>
      </c>
      <c r="P1015" s="55"/>
      <c r="Q1015" s="55">
        <f t="shared" si="541"/>
        <v>1</v>
      </c>
      <c r="R1015" s="52"/>
      <c r="S1015" s="52"/>
      <c r="T1015" s="53"/>
      <c r="U1015" s="53"/>
      <c r="V1015" s="38"/>
      <c r="W1015" s="29"/>
      <c r="X1015" s="23"/>
      <c r="Z1015" s="55"/>
      <c r="AA1015" s="56"/>
      <c r="AB1015" s="57"/>
    </row>
    <row r="1016" spans="1:28" ht="24.95" customHeight="1">
      <c r="A1016" s="79"/>
      <c r="B1016" s="79">
        <f>IF(C1016="","",COUNTA($C$1007:$C1016))</f>
        <v>10</v>
      </c>
      <c r="C1016" s="97" t="s">
        <v>740</v>
      </c>
      <c r="D1016" s="81">
        <f t="shared" si="534"/>
        <v>1</v>
      </c>
      <c r="E1016" s="81"/>
      <c r="F1016" s="81">
        <f t="shared" si="535"/>
        <v>1</v>
      </c>
      <c r="G1016" s="118">
        <v>803.81</v>
      </c>
      <c r="H1016" s="119">
        <v>2.25</v>
      </c>
      <c r="I1016" s="118">
        <v>27</v>
      </c>
      <c r="J1016" s="55">
        <f t="shared" si="542"/>
        <v>0</v>
      </c>
      <c r="K1016" s="55">
        <f t="shared" si="536"/>
        <v>1</v>
      </c>
      <c r="L1016" s="55">
        <f t="shared" si="537"/>
        <v>0</v>
      </c>
      <c r="M1016" s="55">
        <f t="shared" si="538"/>
        <v>0</v>
      </c>
      <c r="N1016" s="55">
        <f t="shared" si="539"/>
        <v>0</v>
      </c>
      <c r="O1016" s="55">
        <f t="shared" si="540"/>
        <v>0</v>
      </c>
      <c r="P1016" s="55"/>
      <c r="Q1016" s="55">
        <f t="shared" si="541"/>
        <v>1</v>
      </c>
      <c r="R1016" s="52"/>
      <c r="S1016" s="52"/>
      <c r="T1016" s="53"/>
      <c r="U1016" s="53"/>
      <c r="V1016" s="38"/>
      <c r="W1016" s="29"/>
      <c r="X1016" s="23"/>
      <c r="Z1016" s="55"/>
      <c r="AA1016" s="56"/>
      <c r="AB1016" s="57"/>
    </row>
    <row r="1017" spans="1:28" s="70" customFormat="1" ht="24.95" customHeight="1">
      <c r="A1017" s="69">
        <v>2</v>
      </c>
      <c r="B1017" s="157" t="s">
        <v>62</v>
      </c>
      <c r="C1017" s="158"/>
      <c r="D1017" s="29">
        <f>+D1018</f>
        <v>0</v>
      </c>
      <c r="E1017" s="29">
        <f t="shared" ref="E1017:Q1017" si="543">+E1018</f>
        <v>0</v>
      </c>
      <c r="F1017" s="81">
        <f t="shared" si="535"/>
        <v>0</v>
      </c>
      <c r="G1017" s="30">
        <f t="shared" si="543"/>
        <v>0</v>
      </c>
      <c r="H1017" s="127">
        <f t="shared" si="543"/>
        <v>0</v>
      </c>
      <c r="I1017" s="30">
        <f t="shared" si="543"/>
        <v>0</v>
      </c>
      <c r="J1017" s="30">
        <f t="shared" si="543"/>
        <v>0</v>
      </c>
      <c r="K1017" s="30">
        <f t="shared" si="543"/>
        <v>0</v>
      </c>
      <c r="L1017" s="30">
        <f t="shared" si="543"/>
        <v>0</v>
      </c>
      <c r="M1017" s="30">
        <f t="shared" si="543"/>
        <v>0</v>
      </c>
      <c r="N1017" s="30">
        <f t="shared" si="543"/>
        <v>0</v>
      </c>
      <c r="O1017" s="30">
        <f t="shared" si="543"/>
        <v>0</v>
      </c>
      <c r="P1017" s="30">
        <f t="shared" si="543"/>
        <v>0</v>
      </c>
      <c r="Q1017" s="30">
        <f t="shared" si="543"/>
        <v>0</v>
      </c>
      <c r="R1017" s="30"/>
      <c r="S1017" s="30"/>
      <c r="T1017" s="29"/>
      <c r="U1017" s="29"/>
      <c r="V1017" s="29"/>
      <c r="W1017" s="54"/>
      <c r="X1017" s="29"/>
      <c r="Z1017" s="30" t="e">
        <f>+Z1018+#REF!+#REF!+#REF!</f>
        <v>#REF!</v>
      </c>
      <c r="AA1017" s="71" t="e">
        <f>+AA1018+#REF!+#REF!+#REF!</f>
        <v>#REF!</v>
      </c>
      <c r="AB1017" s="72"/>
    </row>
    <row r="1018" spans="1:28" ht="24.95" customHeight="1">
      <c r="A1018" s="79"/>
      <c r="B1018" s="69" t="s">
        <v>63</v>
      </c>
      <c r="C1018" s="73" t="s">
        <v>48</v>
      </c>
      <c r="D1018" s="74">
        <f>SUM(D1019:D1028)</f>
        <v>0</v>
      </c>
      <c r="E1018" s="74">
        <f>SUM(E1019:E1028)</f>
        <v>0</v>
      </c>
      <c r="F1018" s="81">
        <f t="shared" si="535"/>
        <v>0</v>
      </c>
      <c r="G1018" s="75">
        <f t="shared" ref="G1018:Q1018" si="544">SUM(G1019:G1028)</f>
        <v>0</v>
      </c>
      <c r="H1018" s="76">
        <f t="shared" si="544"/>
        <v>0</v>
      </c>
      <c r="I1018" s="75">
        <f t="shared" si="544"/>
        <v>0</v>
      </c>
      <c r="J1018" s="75">
        <f t="shared" si="544"/>
        <v>0</v>
      </c>
      <c r="K1018" s="75">
        <f t="shared" si="544"/>
        <v>0</v>
      </c>
      <c r="L1018" s="75">
        <f t="shared" si="544"/>
        <v>0</v>
      </c>
      <c r="M1018" s="75">
        <f t="shared" si="544"/>
        <v>0</v>
      </c>
      <c r="N1018" s="75">
        <f t="shared" si="544"/>
        <v>0</v>
      </c>
      <c r="O1018" s="75">
        <f t="shared" si="544"/>
        <v>0</v>
      </c>
      <c r="P1018" s="75">
        <f t="shared" si="544"/>
        <v>0</v>
      </c>
      <c r="Q1018" s="75">
        <f t="shared" si="544"/>
        <v>0</v>
      </c>
      <c r="R1018" s="55"/>
      <c r="S1018" s="55"/>
      <c r="T1018" s="85"/>
      <c r="U1018" s="85"/>
      <c r="V1018" s="38"/>
      <c r="W1018" s="29"/>
      <c r="X1018" s="90" t="s">
        <v>59</v>
      </c>
      <c r="Z1018" s="55"/>
      <c r="AA1018" s="56"/>
      <c r="AB1018" s="57"/>
    </row>
    <row r="1019" spans="1:28" ht="24.95" customHeight="1">
      <c r="A1019" s="79"/>
      <c r="B1019" s="79">
        <f>IF(C1019="","",COUNTA($C$1019:$C1019))</f>
        <v>1</v>
      </c>
      <c r="C1019" s="97" t="s">
        <v>741</v>
      </c>
      <c r="D1019" s="81"/>
      <c r="E1019" s="81"/>
      <c r="F1019" s="81">
        <f t="shared" si="535"/>
        <v>0</v>
      </c>
      <c r="G1019" s="118"/>
      <c r="H1019" s="119"/>
      <c r="I1019" s="118"/>
      <c r="J1019" s="55"/>
      <c r="K1019" s="55"/>
      <c r="L1019" s="55"/>
      <c r="M1019" s="55"/>
      <c r="N1019" s="55"/>
      <c r="O1019" s="55"/>
      <c r="P1019" s="55"/>
      <c r="Q1019" s="55">
        <f t="shared" ref="Q1019:Q1028" si="545">+E1019</f>
        <v>0</v>
      </c>
      <c r="R1019" s="55"/>
      <c r="S1019" s="55"/>
      <c r="T1019" s="85"/>
      <c r="U1019" s="85"/>
      <c r="V1019" s="38"/>
      <c r="W1019" s="54"/>
      <c r="X1019" s="90"/>
      <c r="Z1019" s="55"/>
      <c r="AA1019" s="56"/>
      <c r="AB1019" s="57"/>
    </row>
    <row r="1020" spans="1:28" ht="24.95" customHeight="1">
      <c r="A1020" s="79"/>
      <c r="B1020" s="79">
        <f>IF(C1020="","",COUNTA($C$1019:$C1020))</f>
        <v>2</v>
      </c>
      <c r="C1020" s="97" t="s">
        <v>742</v>
      </c>
      <c r="D1020" s="81"/>
      <c r="E1020" s="81"/>
      <c r="F1020" s="81">
        <f t="shared" si="535"/>
        <v>0</v>
      </c>
      <c r="G1020" s="118"/>
      <c r="H1020" s="119"/>
      <c r="I1020" s="118"/>
      <c r="J1020" s="55"/>
      <c r="K1020" s="55"/>
      <c r="L1020" s="55"/>
      <c r="M1020" s="55"/>
      <c r="N1020" s="55"/>
      <c r="O1020" s="55"/>
      <c r="P1020" s="55"/>
      <c r="Q1020" s="55">
        <f t="shared" si="545"/>
        <v>0</v>
      </c>
      <c r="R1020" s="55"/>
      <c r="S1020" s="55"/>
      <c r="T1020" s="85"/>
      <c r="U1020" s="85"/>
      <c r="V1020" s="38"/>
      <c r="W1020" s="54"/>
      <c r="X1020" s="90"/>
      <c r="Z1020" s="55"/>
      <c r="AA1020" s="56"/>
      <c r="AB1020" s="57"/>
    </row>
    <row r="1021" spans="1:28" ht="24.95" customHeight="1">
      <c r="A1021" s="79"/>
      <c r="B1021" s="79">
        <f>IF(C1021="","",COUNTA($C$1019:$C1021))</f>
        <v>3</v>
      </c>
      <c r="C1021" s="97" t="s">
        <v>743</v>
      </c>
      <c r="D1021" s="81"/>
      <c r="E1021" s="81"/>
      <c r="F1021" s="81">
        <f t="shared" si="535"/>
        <v>0</v>
      </c>
      <c r="G1021" s="118"/>
      <c r="H1021" s="119"/>
      <c r="I1021" s="118"/>
      <c r="J1021" s="55"/>
      <c r="K1021" s="55"/>
      <c r="L1021" s="55"/>
      <c r="M1021" s="55"/>
      <c r="N1021" s="55"/>
      <c r="O1021" s="55"/>
      <c r="P1021" s="55"/>
      <c r="Q1021" s="55">
        <f t="shared" si="545"/>
        <v>0</v>
      </c>
      <c r="R1021" s="55"/>
      <c r="S1021" s="55"/>
      <c r="T1021" s="85"/>
      <c r="U1021" s="85"/>
      <c r="V1021" s="38"/>
      <c r="W1021" s="54"/>
      <c r="X1021" s="90"/>
      <c r="Z1021" s="55"/>
      <c r="AA1021" s="56"/>
      <c r="AB1021" s="57"/>
    </row>
    <row r="1022" spans="1:28" ht="24.95" customHeight="1">
      <c r="A1022" s="79"/>
      <c r="B1022" s="79">
        <f>IF(C1022="","",COUNTA($C$1019:$C1022))</f>
        <v>4</v>
      </c>
      <c r="C1022" s="97" t="s">
        <v>744</v>
      </c>
      <c r="D1022" s="81"/>
      <c r="E1022" s="81"/>
      <c r="F1022" s="81">
        <f t="shared" si="535"/>
        <v>0</v>
      </c>
      <c r="G1022" s="118"/>
      <c r="H1022" s="119"/>
      <c r="I1022" s="118"/>
      <c r="J1022" s="55"/>
      <c r="K1022" s="55"/>
      <c r="L1022" s="55"/>
      <c r="M1022" s="55"/>
      <c r="N1022" s="55"/>
      <c r="O1022" s="55"/>
      <c r="P1022" s="55"/>
      <c r="Q1022" s="55">
        <f t="shared" si="545"/>
        <v>0</v>
      </c>
      <c r="R1022" s="55"/>
      <c r="S1022" s="55"/>
      <c r="T1022" s="85"/>
      <c r="U1022" s="85"/>
      <c r="V1022" s="38"/>
      <c r="W1022" s="54"/>
      <c r="X1022" s="90"/>
      <c r="Z1022" s="55"/>
      <c r="AA1022" s="56"/>
      <c r="AB1022" s="57"/>
    </row>
    <row r="1023" spans="1:28" ht="24.95" customHeight="1">
      <c r="A1023" s="79"/>
      <c r="B1023" s="79">
        <f>IF(C1023="","",COUNTA($C$1019:$C1023))</f>
        <v>5</v>
      </c>
      <c r="C1023" s="97" t="s">
        <v>745</v>
      </c>
      <c r="D1023" s="81"/>
      <c r="E1023" s="81"/>
      <c r="F1023" s="81">
        <f t="shared" si="535"/>
        <v>0</v>
      </c>
      <c r="G1023" s="118"/>
      <c r="H1023" s="119"/>
      <c r="I1023" s="118"/>
      <c r="J1023" s="55"/>
      <c r="K1023" s="55"/>
      <c r="L1023" s="55"/>
      <c r="M1023" s="55"/>
      <c r="N1023" s="55"/>
      <c r="O1023" s="55"/>
      <c r="P1023" s="55"/>
      <c r="Q1023" s="55">
        <f t="shared" si="545"/>
        <v>0</v>
      </c>
      <c r="R1023" s="55"/>
      <c r="S1023" s="55"/>
      <c r="T1023" s="85"/>
      <c r="U1023" s="85"/>
      <c r="V1023" s="38"/>
      <c r="W1023" s="54"/>
      <c r="X1023" s="90"/>
      <c r="Z1023" s="55"/>
      <c r="AA1023" s="56"/>
      <c r="AB1023" s="57"/>
    </row>
    <row r="1024" spans="1:28" ht="24.95" customHeight="1">
      <c r="A1024" s="79"/>
      <c r="B1024" s="79">
        <f>IF(C1024="","",COUNTA($C$1019:$C1024))</f>
        <v>6</v>
      </c>
      <c r="C1024" s="97" t="s">
        <v>746</v>
      </c>
      <c r="D1024" s="81"/>
      <c r="E1024" s="81"/>
      <c r="F1024" s="81">
        <f t="shared" si="535"/>
        <v>0</v>
      </c>
      <c r="G1024" s="118"/>
      <c r="H1024" s="119"/>
      <c r="I1024" s="118"/>
      <c r="J1024" s="55"/>
      <c r="K1024" s="55"/>
      <c r="L1024" s="55"/>
      <c r="M1024" s="55"/>
      <c r="N1024" s="55"/>
      <c r="O1024" s="55"/>
      <c r="P1024" s="55"/>
      <c r="Q1024" s="55">
        <f t="shared" si="545"/>
        <v>0</v>
      </c>
      <c r="R1024" s="55"/>
      <c r="S1024" s="55"/>
      <c r="T1024" s="85"/>
      <c r="U1024" s="85"/>
      <c r="V1024" s="38"/>
      <c r="W1024" s="54"/>
      <c r="X1024" s="90"/>
      <c r="Z1024" s="55"/>
      <c r="AA1024" s="56"/>
      <c r="AB1024" s="57"/>
    </row>
    <row r="1025" spans="1:38" ht="24.95" customHeight="1">
      <c r="A1025" s="79"/>
      <c r="B1025" s="79">
        <f>IF(C1025="","",COUNTA($C$1019:$C1025))</f>
        <v>7</v>
      </c>
      <c r="C1025" s="97" t="s">
        <v>747</v>
      </c>
      <c r="D1025" s="81"/>
      <c r="E1025" s="81"/>
      <c r="F1025" s="81">
        <f t="shared" si="535"/>
        <v>0</v>
      </c>
      <c r="G1025" s="118"/>
      <c r="H1025" s="119"/>
      <c r="I1025" s="118"/>
      <c r="J1025" s="55"/>
      <c r="K1025" s="55"/>
      <c r="L1025" s="55"/>
      <c r="M1025" s="55"/>
      <c r="N1025" s="55"/>
      <c r="O1025" s="55"/>
      <c r="P1025" s="55"/>
      <c r="Q1025" s="55">
        <f t="shared" si="545"/>
        <v>0</v>
      </c>
      <c r="R1025" s="55"/>
      <c r="S1025" s="55"/>
      <c r="T1025" s="85"/>
      <c r="U1025" s="85"/>
      <c r="V1025" s="38"/>
      <c r="W1025" s="54"/>
      <c r="X1025" s="90"/>
      <c r="Z1025" s="55"/>
      <c r="AA1025" s="56"/>
      <c r="AB1025" s="57"/>
    </row>
    <row r="1026" spans="1:38" ht="24.95" customHeight="1">
      <c r="A1026" s="79"/>
      <c r="B1026" s="79">
        <f>IF(C1026="","",COUNTA($C$1019:$C1026))</f>
        <v>8</v>
      </c>
      <c r="C1026" s="97" t="s">
        <v>748</v>
      </c>
      <c r="D1026" s="81"/>
      <c r="E1026" s="81"/>
      <c r="F1026" s="81">
        <f t="shared" si="535"/>
        <v>0</v>
      </c>
      <c r="G1026" s="118"/>
      <c r="H1026" s="119"/>
      <c r="I1026" s="118"/>
      <c r="J1026" s="55"/>
      <c r="K1026" s="55"/>
      <c r="L1026" s="55"/>
      <c r="M1026" s="55"/>
      <c r="N1026" s="55"/>
      <c r="O1026" s="55"/>
      <c r="P1026" s="55"/>
      <c r="Q1026" s="55">
        <f t="shared" si="545"/>
        <v>0</v>
      </c>
      <c r="R1026" s="55"/>
      <c r="S1026" s="55"/>
      <c r="T1026" s="85"/>
      <c r="U1026" s="85"/>
      <c r="V1026" s="38"/>
      <c r="W1026" s="54"/>
      <c r="X1026" s="90"/>
      <c r="Z1026" s="55"/>
      <c r="AA1026" s="56"/>
      <c r="AB1026" s="57"/>
    </row>
    <row r="1027" spans="1:38" ht="24.95" customHeight="1">
      <c r="A1027" s="79"/>
      <c r="B1027" s="79">
        <f>IF(C1027="","",COUNTA($C$1019:$C1027))</f>
        <v>9</v>
      </c>
      <c r="C1027" s="97" t="s">
        <v>749</v>
      </c>
      <c r="D1027" s="81"/>
      <c r="E1027" s="81"/>
      <c r="F1027" s="81">
        <f t="shared" si="535"/>
        <v>0</v>
      </c>
      <c r="G1027" s="118"/>
      <c r="H1027" s="119"/>
      <c r="I1027" s="118"/>
      <c r="J1027" s="55"/>
      <c r="K1027" s="55"/>
      <c r="L1027" s="55"/>
      <c r="M1027" s="55"/>
      <c r="N1027" s="55"/>
      <c r="O1027" s="55"/>
      <c r="P1027" s="55"/>
      <c r="Q1027" s="55">
        <f t="shared" si="545"/>
        <v>0</v>
      </c>
      <c r="R1027" s="55"/>
      <c r="S1027" s="55"/>
      <c r="T1027" s="85"/>
      <c r="U1027" s="85"/>
      <c r="V1027" s="38"/>
      <c r="W1027" s="54"/>
      <c r="X1027" s="90"/>
      <c r="Z1027" s="55"/>
      <c r="AA1027" s="56"/>
      <c r="AB1027" s="57"/>
    </row>
    <row r="1028" spans="1:38" ht="24.95" customHeight="1">
      <c r="A1028" s="79"/>
      <c r="B1028" s="79">
        <f>IF(C1028="","",COUNTA($C$1019:$C1028))</f>
        <v>10</v>
      </c>
      <c r="C1028" s="97" t="s">
        <v>750</v>
      </c>
      <c r="D1028" s="81"/>
      <c r="E1028" s="81"/>
      <c r="F1028" s="81">
        <f t="shared" si="535"/>
        <v>0</v>
      </c>
      <c r="G1028" s="118"/>
      <c r="H1028" s="119"/>
      <c r="I1028" s="118"/>
      <c r="J1028" s="55"/>
      <c r="K1028" s="55"/>
      <c r="L1028" s="55"/>
      <c r="M1028" s="55"/>
      <c r="N1028" s="55"/>
      <c r="O1028" s="55"/>
      <c r="P1028" s="55"/>
      <c r="Q1028" s="55">
        <f t="shared" si="545"/>
        <v>0</v>
      </c>
      <c r="R1028" s="55"/>
      <c r="S1028" s="55"/>
      <c r="T1028" s="85"/>
      <c r="U1028" s="85"/>
      <c r="V1028" s="38"/>
      <c r="W1028" s="54"/>
      <c r="X1028" s="90"/>
      <c r="Z1028" s="55"/>
      <c r="AA1028" s="56"/>
      <c r="AB1028" s="57"/>
    </row>
    <row r="1029" spans="1:38" s="70" customFormat="1" ht="24.95" customHeight="1">
      <c r="A1029" s="69">
        <v>1</v>
      </c>
      <c r="B1029" s="157" t="s">
        <v>57</v>
      </c>
      <c r="C1029" s="158"/>
      <c r="D1029" s="29">
        <f>+D1030</f>
        <v>0</v>
      </c>
      <c r="E1029" s="29">
        <f t="shared" ref="E1029:Q1029" si="546">+E1030</f>
        <v>0</v>
      </c>
      <c r="F1029" s="81">
        <f t="shared" si="535"/>
        <v>0</v>
      </c>
      <c r="G1029" s="29">
        <f t="shared" si="546"/>
        <v>0</v>
      </c>
      <c r="H1029" s="29">
        <f t="shared" si="546"/>
        <v>0</v>
      </c>
      <c r="I1029" s="29">
        <f t="shared" si="546"/>
        <v>0</v>
      </c>
      <c r="J1029" s="29">
        <f t="shared" si="546"/>
        <v>0</v>
      </c>
      <c r="K1029" s="29">
        <f t="shared" si="546"/>
        <v>0</v>
      </c>
      <c r="L1029" s="29">
        <f t="shared" si="546"/>
        <v>0</v>
      </c>
      <c r="M1029" s="29">
        <f t="shared" si="546"/>
        <v>0</v>
      </c>
      <c r="N1029" s="29">
        <f t="shared" si="546"/>
        <v>0</v>
      </c>
      <c r="O1029" s="29">
        <f t="shared" si="546"/>
        <v>0</v>
      </c>
      <c r="P1029" s="29">
        <f t="shared" si="546"/>
        <v>0</v>
      </c>
      <c r="Q1029" s="29">
        <f t="shared" si="546"/>
        <v>0</v>
      </c>
      <c r="R1029" s="30"/>
      <c r="S1029" s="30"/>
      <c r="T1029" s="29"/>
      <c r="U1029" s="29"/>
      <c r="V1029" s="29"/>
      <c r="W1029" s="54"/>
      <c r="X1029" s="29"/>
      <c r="Z1029" s="30" t="e">
        <f>+Z1030+#REF!+#REF!+#REF!</f>
        <v>#REF!</v>
      </c>
      <c r="AA1029" s="71" t="e">
        <f>+AA1030+#REF!+#REF!+#REF!</f>
        <v>#REF!</v>
      </c>
      <c r="AB1029" s="72"/>
    </row>
    <row r="1030" spans="1:38" ht="24.95" customHeight="1">
      <c r="A1030" s="69"/>
      <c r="B1030" s="69" t="s">
        <v>58</v>
      </c>
      <c r="C1030" s="73" t="s">
        <v>48</v>
      </c>
      <c r="D1030" s="74">
        <f t="shared" ref="D1030:Q1030" si="547">SUM(D1031:D1032)</f>
        <v>0</v>
      </c>
      <c r="E1030" s="74">
        <f t="shared" si="547"/>
        <v>0</v>
      </c>
      <c r="F1030" s="81">
        <f t="shared" si="535"/>
        <v>0</v>
      </c>
      <c r="G1030" s="74">
        <f t="shared" si="547"/>
        <v>0</v>
      </c>
      <c r="H1030" s="74">
        <f t="shared" si="547"/>
        <v>0</v>
      </c>
      <c r="I1030" s="74">
        <f t="shared" si="547"/>
        <v>0</v>
      </c>
      <c r="J1030" s="74">
        <f t="shared" si="547"/>
        <v>0</v>
      </c>
      <c r="K1030" s="74">
        <f t="shared" si="547"/>
        <v>0</v>
      </c>
      <c r="L1030" s="74">
        <f t="shared" si="547"/>
        <v>0</v>
      </c>
      <c r="M1030" s="74">
        <f t="shared" si="547"/>
        <v>0</v>
      </c>
      <c r="N1030" s="74">
        <f t="shared" si="547"/>
        <v>0</v>
      </c>
      <c r="O1030" s="74">
        <f t="shared" si="547"/>
        <v>0</v>
      </c>
      <c r="P1030" s="74">
        <f t="shared" si="547"/>
        <v>0</v>
      </c>
      <c r="Q1030" s="74">
        <f t="shared" si="547"/>
        <v>0</v>
      </c>
      <c r="R1030" s="75"/>
      <c r="S1030" s="75"/>
      <c r="T1030" s="74"/>
      <c r="U1030" s="74"/>
      <c r="V1030" s="74"/>
      <c r="W1030" s="77"/>
      <c r="X1030" s="74"/>
      <c r="Z1030" s="75">
        <f>SUM(Z1031:Z1032)</f>
        <v>0</v>
      </c>
      <c r="AA1030" s="78">
        <f>SUM(AA1031:AA1032)</f>
        <v>0</v>
      </c>
      <c r="AB1030" s="57"/>
    </row>
    <row r="1031" spans="1:38" ht="24.95" hidden="1" customHeight="1">
      <c r="A1031" s="79"/>
      <c r="B1031" s="79"/>
      <c r="C1031" s="80"/>
      <c r="D1031" s="81"/>
      <c r="E1031" s="81"/>
      <c r="F1031" s="81"/>
      <c r="G1031" s="82"/>
      <c r="H1031" s="83"/>
      <c r="I1031" s="82"/>
      <c r="J1031" s="55"/>
      <c r="K1031" s="55"/>
      <c r="L1031" s="55"/>
      <c r="M1031" s="55"/>
      <c r="N1031" s="55"/>
      <c r="O1031" s="55"/>
      <c r="P1031" s="55"/>
      <c r="Q1031" s="55"/>
      <c r="R1031" s="55"/>
      <c r="S1031" s="55"/>
      <c r="T1031" s="85"/>
      <c r="U1031" s="85"/>
      <c r="V1031" s="38"/>
      <c r="W1031" s="29"/>
      <c r="X1031" s="90"/>
      <c r="Z1031" s="55"/>
      <c r="AA1031" s="56"/>
      <c r="AB1031" s="57"/>
    </row>
    <row r="1032" spans="1:38" s="58" customFormat="1" ht="24.95" hidden="1" customHeight="1">
      <c r="A1032" s="79"/>
      <c r="B1032" s="79"/>
      <c r="C1032" s="80"/>
      <c r="D1032" s="81"/>
      <c r="E1032" s="81"/>
      <c r="F1032" s="81"/>
      <c r="G1032" s="82"/>
      <c r="H1032" s="83"/>
      <c r="I1032" s="82"/>
      <c r="J1032" s="55"/>
      <c r="K1032" s="55"/>
      <c r="L1032" s="55"/>
      <c r="M1032" s="55"/>
      <c r="N1032" s="55"/>
      <c r="O1032" s="55"/>
      <c r="P1032" s="55"/>
      <c r="Q1032" s="55"/>
      <c r="R1032" s="52"/>
      <c r="S1032" s="52"/>
      <c r="T1032" s="53"/>
      <c r="U1032" s="53"/>
      <c r="V1032" s="38"/>
      <c r="W1032" s="29"/>
      <c r="X1032" s="18"/>
      <c r="Y1032" s="2"/>
      <c r="Z1032" s="55"/>
      <c r="AA1032" s="56"/>
      <c r="AB1032" s="57"/>
      <c r="AC1032" s="2"/>
      <c r="AD1032" s="2"/>
      <c r="AE1032" s="2"/>
      <c r="AF1032" s="2"/>
      <c r="AG1032" s="2"/>
      <c r="AH1032" s="2"/>
      <c r="AI1032" s="2"/>
      <c r="AJ1032" s="2"/>
      <c r="AK1032" s="2"/>
      <c r="AL1032" s="2"/>
    </row>
    <row r="1033" spans="1:38" s="70" customFormat="1" ht="24.95" customHeight="1">
      <c r="A1033" s="69">
        <v>2</v>
      </c>
      <c r="B1033" s="157" t="s">
        <v>62</v>
      </c>
      <c r="C1033" s="158"/>
      <c r="D1033" s="29">
        <f>+D1034</f>
        <v>0</v>
      </c>
      <c r="E1033" s="29">
        <f t="shared" ref="E1033:Q1033" si="548">+E1034</f>
        <v>0</v>
      </c>
      <c r="F1033" s="81">
        <f t="shared" si="535"/>
        <v>0</v>
      </c>
      <c r="G1033" s="30">
        <f t="shared" si="548"/>
        <v>0</v>
      </c>
      <c r="H1033" s="127">
        <f t="shared" si="548"/>
        <v>0</v>
      </c>
      <c r="I1033" s="30">
        <f t="shared" si="548"/>
        <v>0</v>
      </c>
      <c r="J1033" s="30">
        <f t="shared" si="548"/>
        <v>0</v>
      </c>
      <c r="K1033" s="30">
        <f t="shared" si="548"/>
        <v>0</v>
      </c>
      <c r="L1033" s="30">
        <f t="shared" si="548"/>
        <v>0</v>
      </c>
      <c r="M1033" s="30">
        <f t="shared" si="548"/>
        <v>0</v>
      </c>
      <c r="N1033" s="30">
        <f t="shared" si="548"/>
        <v>0</v>
      </c>
      <c r="O1033" s="30">
        <f t="shared" si="548"/>
        <v>0</v>
      </c>
      <c r="P1033" s="30">
        <f t="shared" si="548"/>
        <v>0</v>
      </c>
      <c r="Q1033" s="30">
        <f t="shared" si="548"/>
        <v>0</v>
      </c>
      <c r="R1033" s="30"/>
      <c r="S1033" s="30"/>
      <c r="T1033" s="29"/>
      <c r="U1033" s="29"/>
      <c r="V1033" s="29"/>
      <c r="W1033" s="54"/>
      <c r="X1033" s="29"/>
      <c r="Z1033" s="30" t="e">
        <f>+Z1034+#REF!+Z2849+#REF!</f>
        <v>#REF!</v>
      </c>
      <c r="AA1033" s="71" t="e">
        <f>+AA1034+#REF!+AA2849+#REF!</f>
        <v>#REF!</v>
      </c>
      <c r="AB1033" s="72"/>
    </row>
    <row r="1034" spans="1:38" ht="24.95" customHeight="1">
      <c r="A1034" s="79"/>
      <c r="B1034" s="69" t="s">
        <v>63</v>
      </c>
      <c r="C1034" s="73" t="s">
        <v>40</v>
      </c>
      <c r="D1034" s="74">
        <f t="shared" ref="D1034:P1034" si="549">SUM(D1035:D1036)</f>
        <v>0</v>
      </c>
      <c r="E1034" s="74">
        <f t="shared" si="549"/>
        <v>0</v>
      </c>
      <c r="F1034" s="81">
        <f t="shared" si="535"/>
        <v>0</v>
      </c>
      <c r="G1034" s="75">
        <f t="shared" si="549"/>
        <v>0</v>
      </c>
      <c r="H1034" s="76">
        <f t="shared" si="549"/>
        <v>0</v>
      </c>
      <c r="I1034" s="75">
        <f t="shared" si="549"/>
        <v>0</v>
      </c>
      <c r="J1034" s="75">
        <f t="shared" si="549"/>
        <v>0</v>
      </c>
      <c r="K1034" s="75">
        <f t="shared" si="549"/>
        <v>0</v>
      </c>
      <c r="L1034" s="75">
        <f t="shared" si="549"/>
        <v>0</v>
      </c>
      <c r="M1034" s="75">
        <f t="shared" si="549"/>
        <v>0</v>
      </c>
      <c r="N1034" s="75">
        <f t="shared" si="549"/>
        <v>0</v>
      </c>
      <c r="O1034" s="75">
        <f t="shared" si="549"/>
        <v>0</v>
      </c>
      <c r="P1034" s="75">
        <f t="shared" si="549"/>
        <v>0</v>
      </c>
      <c r="Q1034" s="55">
        <f>+D1034</f>
        <v>0</v>
      </c>
      <c r="R1034" s="55"/>
      <c r="S1034" s="55"/>
      <c r="T1034" s="85"/>
      <c r="U1034" s="85"/>
      <c r="V1034" s="38"/>
      <c r="W1034" s="29"/>
      <c r="X1034" s="90" t="s">
        <v>59</v>
      </c>
      <c r="Z1034" s="55"/>
      <c r="AA1034" s="56"/>
      <c r="AB1034" s="57"/>
    </row>
    <row r="1035" spans="1:38" ht="24.95" hidden="1" customHeight="1">
      <c r="A1035" s="79"/>
      <c r="B1035" s="79"/>
      <c r="C1035" s="97"/>
      <c r="D1035" s="81"/>
      <c r="E1035" s="81"/>
      <c r="F1035" s="81"/>
      <c r="G1035" s="82"/>
      <c r="H1035" s="119"/>
      <c r="I1035" s="118"/>
      <c r="J1035" s="55"/>
      <c r="K1035" s="55"/>
      <c r="L1035" s="55"/>
      <c r="M1035" s="55"/>
      <c r="N1035" s="55"/>
      <c r="O1035" s="55"/>
      <c r="P1035" s="55"/>
      <c r="Q1035" s="55"/>
      <c r="R1035" s="55"/>
      <c r="S1035" s="55"/>
      <c r="T1035" s="85"/>
      <c r="U1035" s="85"/>
      <c r="V1035" s="38"/>
      <c r="W1035" s="54"/>
      <c r="X1035" s="90"/>
      <c r="Z1035" s="55"/>
      <c r="AA1035" s="56"/>
      <c r="AB1035" s="57"/>
    </row>
    <row r="1036" spans="1:38" ht="24.95" hidden="1" customHeight="1">
      <c r="A1036" s="79"/>
      <c r="B1036" s="69"/>
      <c r="C1036" s="73"/>
      <c r="D1036" s="81"/>
      <c r="E1036" s="81"/>
      <c r="F1036" s="81"/>
      <c r="G1036" s="82"/>
      <c r="H1036" s="83"/>
      <c r="I1036" s="82"/>
      <c r="J1036" s="55"/>
      <c r="K1036" s="55"/>
      <c r="L1036" s="55"/>
      <c r="M1036" s="55"/>
      <c r="N1036" s="55"/>
      <c r="O1036" s="55"/>
      <c r="P1036" s="55"/>
      <c r="Q1036" s="55"/>
      <c r="R1036" s="55"/>
      <c r="S1036" s="55"/>
      <c r="T1036" s="85"/>
      <c r="U1036" s="85"/>
      <c r="V1036" s="38"/>
      <c r="W1036" s="54"/>
      <c r="X1036" s="90"/>
      <c r="Z1036" s="55"/>
      <c r="AA1036" s="56"/>
      <c r="AB1036" s="57"/>
    </row>
    <row r="1037" spans="1:38" s="63" customFormat="1" ht="30" customHeight="1">
      <c r="A1037" s="59" t="s">
        <v>83</v>
      </c>
      <c r="B1037" s="162" t="s">
        <v>751</v>
      </c>
      <c r="C1037" s="163"/>
      <c r="D1037" s="49"/>
      <c r="E1037" s="49"/>
      <c r="F1037" s="81">
        <f t="shared" si="535"/>
        <v>0</v>
      </c>
      <c r="G1037" s="60"/>
      <c r="H1037" s="61"/>
      <c r="I1037" s="60"/>
      <c r="J1037" s="60"/>
      <c r="K1037" s="60"/>
      <c r="L1037" s="60"/>
      <c r="M1037" s="60"/>
      <c r="N1037" s="60"/>
      <c r="O1037" s="60"/>
      <c r="P1037" s="60"/>
      <c r="Q1037" s="60"/>
      <c r="R1037" s="60"/>
      <c r="S1037" s="60"/>
      <c r="T1037" s="49"/>
      <c r="U1037" s="49"/>
      <c r="V1037" s="49"/>
      <c r="W1037" s="100"/>
      <c r="X1037" s="101"/>
      <c r="Z1037" s="60" t="e">
        <f>+Z1039+Z1052</f>
        <v>#REF!</v>
      </c>
      <c r="AA1037" s="64" t="e">
        <f>+AA1039+AA1052</f>
        <v>#REF!</v>
      </c>
      <c r="AB1037" s="65"/>
    </row>
    <row r="1038" spans="1:38" s="67" customFormat="1" ht="39.950000000000003" customHeight="1">
      <c r="A1038" s="33" t="s">
        <v>38</v>
      </c>
      <c r="B1038" s="159" t="s">
        <v>50</v>
      </c>
      <c r="C1038" s="160"/>
      <c r="D1038" s="29"/>
      <c r="E1038" s="29"/>
      <c r="F1038" s="81">
        <f t="shared" si="535"/>
        <v>0</v>
      </c>
      <c r="G1038" s="30"/>
      <c r="H1038" s="127"/>
      <c r="I1038" s="30"/>
      <c r="J1038" s="30"/>
      <c r="K1038" s="30"/>
      <c r="L1038" s="30"/>
      <c r="M1038" s="30"/>
      <c r="N1038" s="30"/>
      <c r="O1038" s="30"/>
      <c r="P1038" s="30"/>
      <c r="Q1038" s="30"/>
      <c r="R1038" s="21"/>
      <c r="S1038" s="21"/>
      <c r="T1038" s="29"/>
      <c r="U1038" s="29"/>
      <c r="V1038" s="6"/>
      <c r="W1038" s="27"/>
      <c r="X1038" s="6"/>
      <c r="Z1038" s="21"/>
      <c r="AA1038" s="32"/>
      <c r="AB1038" s="68"/>
    </row>
    <row r="1039" spans="1:38" s="70" customFormat="1" ht="30" customHeight="1">
      <c r="A1039" s="69">
        <v>1</v>
      </c>
      <c r="B1039" s="157" t="s">
        <v>57</v>
      </c>
      <c r="C1039" s="158"/>
      <c r="D1039" s="29"/>
      <c r="E1039" s="29"/>
      <c r="F1039" s="81">
        <f t="shared" si="535"/>
        <v>0</v>
      </c>
      <c r="G1039" s="30"/>
      <c r="H1039" s="127"/>
      <c r="I1039" s="30"/>
      <c r="J1039" s="30"/>
      <c r="K1039" s="30"/>
      <c r="L1039" s="30"/>
      <c r="M1039" s="30"/>
      <c r="N1039" s="30"/>
      <c r="O1039" s="30"/>
      <c r="P1039" s="30"/>
      <c r="Q1039" s="30"/>
      <c r="R1039" s="30"/>
      <c r="S1039" s="30"/>
      <c r="T1039" s="29"/>
      <c r="U1039" s="29"/>
      <c r="V1039" s="29"/>
      <c r="W1039" s="77"/>
      <c r="X1039" s="74"/>
      <c r="Z1039" s="30" t="e">
        <f>+Z1040+Z1042+#REF!+Z1045</f>
        <v>#REF!</v>
      </c>
      <c r="AA1039" s="71" t="e">
        <f>+AA1040+AA1042+#REF!+AA1045</f>
        <v>#REF!</v>
      </c>
      <c r="AB1039" s="72"/>
    </row>
    <row r="1040" spans="1:38" ht="30" customHeight="1">
      <c r="A1040" s="69"/>
      <c r="B1040" s="69" t="s">
        <v>58</v>
      </c>
      <c r="C1040" s="73" t="s">
        <v>40</v>
      </c>
      <c r="D1040" s="74"/>
      <c r="E1040" s="74"/>
      <c r="F1040" s="81">
        <f t="shared" si="535"/>
        <v>0</v>
      </c>
      <c r="G1040" s="75"/>
      <c r="H1040" s="76"/>
      <c r="I1040" s="75"/>
      <c r="J1040" s="75"/>
      <c r="K1040" s="75"/>
      <c r="L1040" s="75"/>
      <c r="M1040" s="75"/>
      <c r="N1040" s="75"/>
      <c r="O1040" s="75"/>
      <c r="P1040" s="75"/>
      <c r="Q1040" s="75"/>
      <c r="R1040" s="75"/>
      <c r="S1040" s="75"/>
      <c r="T1040" s="74"/>
      <c r="U1040" s="74"/>
      <c r="V1040" s="74"/>
      <c r="W1040" s="77"/>
      <c r="X1040" s="74"/>
      <c r="Z1040" s="75">
        <f>SUM(Z1041:Z1041)</f>
        <v>1</v>
      </c>
      <c r="AA1040" s="78">
        <f>SUM(AA1041:AA1041)</f>
        <v>0</v>
      </c>
      <c r="AB1040" s="57"/>
      <c r="AC1040" s="120"/>
      <c r="AD1040" s="121"/>
      <c r="AE1040" s="120"/>
    </row>
    <row r="1041" spans="1:38" ht="30" customHeight="1">
      <c r="A1041" s="79"/>
      <c r="B1041" s="79">
        <f>IF(C1041="","",COUNTA($C$1041:$C1041))</f>
        <v>1</v>
      </c>
      <c r="C1041" s="97" t="s">
        <v>752</v>
      </c>
      <c r="D1041" s="81">
        <f t="shared" ref="D1041" si="550">IF(C1041&lt;&gt;"", 1, "")</f>
        <v>1</v>
      </c>
      <c r="E1041" s="81"/>
      <c r="F1041" s="81">
        <f t="shared" si="535"/>
        <v>1</v>
      </c>
      <c r="G1041" s="118">
        <v>4932</v>
      </c>
      <c r="H1041" s="119">
        <v>48.265999999999998</v>
      </c>
      <c r="I1041" s="118">
        <v>207</v>
      </c>
      <c r="J1041" s="55">
        <f t="shared" ref="J1041" si="551">IF(AND(0&lt;$G1041, G1041&lt;=500),1,0)</f>
        <v>0</v>
      </c>
      <c r="K1041" s="55">
        <f t="shared" ref="K1041:K1044" si="552">IF(AND($G1041&gt;=500,$G1041&lt;1000),1,0)</f>
        <v>0</v>
      </c>
      <c r="L1041" s="55">
        <f t="shared" ref="L1041:L1044" si="553">IF(AND($G1041&gt;=1000,$G1041&lt;1500),1,0)</f>
        <v>0</v>
      </c>
      <c r="M1041" s="55">
        <f t="shared" ref="M1041:M1044" si="554">IF(AND($G1041&gt;=1500,$G1041&lt;2000),1,0)</f>
        <v>0</v>
      </c>
      <c r="N1041" s="55">
        <f t="shared" ref="N1041:N1044" si="555">IF(AND($G1041&gt;=2000,$G1041&lt;3000),1,0)</f>
        <v>0</v>
      </c>
      <c r="O1041" s="55">
        <f t="shared" ref="O1041:O1044" si="556">IF($G1041&gt;=3000,1,0)</f>
        <v>1</v>
      </c>
      <c r="P1041" s="55">
        <f t="shared" ref="P1041" si="557">+D1041</f>
        <v>1</v>
      </c>
      <c r="Q1041" s="55">
        <v>0</v>
      </c>
      <c r="R1041" s="55"/>
      <c r="S1041" s="55"/>
      <c r="T1041" s="85"/>
      <c r="U1041" s="85"/>
      <c r="V1041" s="38"/>
      <c r="W1041" s="29"/>
      <c r="X1041" s="90" t="s">
        <v>59</v>
      </c>
      <c r="Z1041" s="55">
        <v>1</v>
      </c>
      <c r="AA1041" s="56"/>
      <c r="AB1041" s="57"/>
    </row>
    <row r="1042" spans="1:38" ht="30" customHeight="1">
      <c r="A1042" s="69"/>
      <c r="B1042" s="69" t="s">
        <v>60</v>
      </c>
      <c r="C1042" s="73" t="s">
        <v>44</v>
      </c>
      <c r="D1042" s="74"/>
      <c r="E1042" s="74"/>
      <c r="F1042" s="81">
        <f t="shared" si="535"/>
        <v>0</v>
      </c>
      <c r="G1042" s="75"/>
      <c r="H1042" s="76"/>
      <c r="I1042" s="75"/>
      <c r="J1042" s="75"/>
      <c r="K1042" s="75"/>
      <c r="L1042" s="75"/>
      <c r="M1042" s="75"/>
      <c r="N1042" s="75"/>
      <c r="O1042" s="75"/>
      <c r="P1042" s="75"/>
      <c r="Q1042" s="75"/>
      <c r="R1042" s="75"/>
      <c r="S1042" s="75"/>
      <c r="T1042" s="74"/>
      <c r="U1042" s="74"/>
      <c r="V1042" s="74"/>
      <c r="W1042" s="77"/>
      <c r="X1042" s="74"/>
      <c r="Z1042" s="75">
        <f>SUM(Z1043:Z1044)</f>
        <v>0</v>
      </c>
      <c r="AA1042" s="78">
        <f>SUM(AA1043:AA1044)</f>
        <v>2</v>
      </c>
      <c r="AB1042" s="57"/>
      <c r="AC1042" s="120"/>
      <c r="AD1042" s="121"/>
      <c r="AE1042" s="120"/>
    </row>
    <row r="1043" spans="1:38" ht="30" customHeight="1">
      <c r="A1043" s="79"/>
      <c r="B1043" s="79">
        <f>IF(C1043="","",COUNTA($C$1043:$C1043))</f>
        <v>1</v>
      </c>
      <c r="C1043" s="134" t="s">
        <v>753</v>
      </c>
      <c r="D1043" s="81">
        <f t="shared" ref="D1043:D1044" si="558">IF(C1043&lt;&gt;"", 1, "")</f>
        <v>1</v>
      </c>
      <c r="E1043" s="81"/>
      <c r="F1043" s="81">
        <f t="shared" si="535"/>
        <v>1</v>
      </c>
      <c r="G1043" s="118">
        <v>5159.91</v>
      </c>
      <c r="H1043" s="119">
        <v>14.370999999999999</v>
      </c>
      <c r="I1043" s="118">
        <v>178</v>
      </c>
      <c r="J1043" s="55">
        <f t="shared" ref="J1043:J1044" si="559">IF(AND(0&lt;$G1043, G1043&lt;=500),1,0)</f>
        <v>0</v>
      </c>
      <c r="K1043" s="55">
        <f t="shared" si="552"/>
        <v>0</v>
      </c>
      <c r="L1043" s="55">
        <f t="shared" si="553"/>
        <v>0</v>
      </c>
      <c r="M1043" s="55">
        <f t="shared" si="554"/>
        <v>0</v>
      </c>
      <c r="N1043" s="55">
        <f t="shared" si="555"/>
        <v>0</v>
      </c>
      <c r="O1043" s="55">
        <f t="shared" si="556"/>
        <v>1</v>
      </c>
      <c r="P1043" s="55">
        <f t="shared" ref="P1043:P1044" si="560">+D1043</f>
        <v>1</v>
      </c>
      <c r="Q1043" s="55"/>
      <c r="R1043" s="55"/>
      <c r="S1043" s="55"/>
      <c r="T1043" s="85"/>
      <c r="U1043" s="85"/>
      <c r="V1043" s="38"/>
      <c r="W1043" s="74"/>
      <c r="X1043" s="86" t="s">
        <v>59</v>
      </c>
      <c r="Z1043" s="55"/>
      <c r="AA1043" s="56">
        <v>1</v>
      </c>
      <c r="AB1043" s="57"/>
    </row>
    <row r="1044" spans="1:38" ht="30" customHeight="1">
      <c r="A1044" s="79"/>
      <c r="B1044" s="79">
        <f>IF(C1044="","",COUNTA($C$1043:$C1044))</f>
        <v>2</v>
      </c>
      <c r="C1044" s="97" t="s">
        <v>754</v>
      </c>
      <c r="D1044" s="81">
        <f t="shared" si="558"/>
        <v>1</v>
      </c>
      <c r="E1044" s="81"/>
      <c r="F1044" s="81">
        <f t="shared" si="535"/>
        <v>1</v>
      </c>
      <c r="G1044" s="118">
        <v>5447.6</v>
      </c>
      <c r="H1044" s="119">
        <v>15.809999999999999</v>
      </c>
      <c r="I1044" s="118">
        <v>205</v>
      </c>
      <c r="J1044" s="55">
        <f t="shared" si="559"/>
        <v>0</v>
      </c>
      <c r="K1044" s="55">
        <f t="shared" si="552"/>
        <v>0</v>
      </c>
      <c r="L1044" s="55">
        <f t="shared" si="553"/>
        <v>0</v>
      </c>
      <c r="M1044" s="55">
        <f t="shared" si="554"/>
        <v>0</v>
      </c>
      <c r="N1044" s="55">
        <f t="shared" si="555"/>
        <v>0</v>
      </c>
      <c r="O1044" s="55">
        <f t="shared" si="556"/>
        <v>1</v>
      </c>
      <c r="P1044" s="55">
        <f t="shared" si="560"/>
        <v>1</v>
      </c>
      <c r="Q1044" s="55"/>
      <c r="R1044" s="55"/>
      <c r="S1044" s="52"/>
      <c r="T1044" s="53"/>
      <c r="U1044" s="53"/>
      <c r="V1044" s="38"/>
      <c r="W1044" s="29"/>
      <c r="X1044" s="18"/>
      <c r="Z1044" s="55"/>
      <c r="AA1044" s="56">
        <v>1</v>
      </c>
      <c r="AB1044" s="57"/>
    </row>
    <row r="1045" spans="1:38" ht="30" customHeight="1">
      <c r="A1045" s="69"/>
      <c r="B1045" s="69" t="s">
        <v>61</v>
      </c>
      <c r="C1045" s="73" t="s">
        <v>45</v>
      </c>
      <c r="D1045" s="74"/>
      <c r="E1045" s="74"/>
      <c r="F1045" s="81">
        <f t="shared" ref="F1045:F1082" si="561">+E1045+D1045</f>
        <v>0</v>
      </c>
      <c r="G1045" s="75"/>
      <c r="H1045" s="133"/>
      <c r="I1045" s="75"/>
      <c r="J1045" s="75"/>
      <c r="K1045" s="75"/>
      <c r="L1045" s="75"/>
      <c r="M1045" s="75"/>
      <c r="N1045" s="75"/>
      <c r="O1045" s="75"/>
      <c r="P1045" s="75"/>
      <c r="Q1045" s="75"/>
      <c r="R1045" s="75"/>
      <c r="S1045" s="75"/>
      <c r="T1045" s="74"/>
      <c r="U1045" s="74"/>
      <c r="V1045" s="74"/>
      <c r="W1045" s="77"/>
      <c r="X1045" s="74"/>
      <c r="Z1045" s="75">
        <f>SUM(Z1046:Z1050)</f>
        <v>0</v>
      </c>
      <c r="AA1045" s="78">
        <f>SUM(AA1046:AA1050)</f>
        <v>0</v>
      </c>
      <c r="AB1045" s="57"/>
      <c r="AC1045" s="120">
        <f>+G1045+G1073</f>
        <v>0</v>
      </c>
      <c r="AD1045" s="121">
        <f>+H1045+H1073</f>
        <v>0</v>
      </c>
      <c r="AE1045" s="120">
        <f>+I1045+I1073</f>
        <v>0</v>
      </c>
    </row>
    <row r="1046" spans="1:38" ht="30" hidden="1" customHeight="1">
      <c r="A1046" s="79"/>
      <c r="B1046" s="79" t="str">
        <f>IF(C1046="","",COUNTA($C$1046:$C1046))</f>
        <v/>
      </c>
      <c r="C1046" s="97"/>
      <c r="D1046" s="81"/>
      <c r="E1046" s="81"/>
      <c r="F1046" s="81">
        <f t="shared" si="561"/>
        <v>0</v>
      </c>
      <c r="G1046" s="118"/>
      <c r="H1046" s="119"/>
      <c r="I1046" s="118"/>
      <c r="J1046" s="55"/>
      <c r="K1046" s="55"/>
      <c r="L1046" s="55"/>
      <c r="M1046" s="55"/>
      <c r="N1046" s="55"/>
      <c r="O1046" s="55"/>
      <c r="P1046" s="55"/>
      <c r="Q1046" s="55"/>
      <c r="R1046" s="55"/>
      <c r="S1046" s="55"/>
      <c r="T1046" s="85"/>
      <c r="U1046" s="85"/>
      <c r="V1046" s="38"/>
      <c r="W1046" s="29"/>
      <c r="X1046" s="90" t="s">
        <v>59</v>
      </c>
      <c r="Z1046" s="55"/>
      <c r="AA1046" s="56"/>
      <c r="AB1046" s="57"/>
    </row>
    <row r="1047" spans="1:38" s="58" customFormat="1" ht="30" hidden="1" customHeight="1">
      <c r="A1047" s="79"/>
      <c r="B1047" s="79" t="str">
        <f>IF(C1047="","",COUNTA($C$1046:$C1047))</f>
        <v/>
      </c>
      <c r="C1047" s="97"/>
      <c r="D1047" s="81"/>
      <c r="E1047" s="81"/>
      <c r="F1047" s="81">
        <f t="shared" si="561"/>
        <v>0</v>
      </c>
      <c r="G1047" s="82"/>
      <c r="H1047" s="83"/>
      <c r="I1047" s="82"/>
      <c r="J1047" s="55"/>
      <c r="K1047" s="55"/>
      <c r="L1047" s="55"/>
      <c r="M1047" s="55"/>
      <c r="N1047" s="55"/>
      <c r="O1047" s="55"/>
      <c r="P1047" s="55"/>
      <c r="Q1047" s="55"/>
      <c r="R1047" s="52"/>
      <c r="S1047" s="52"/>
      <c r="T1047" s="53"/>
      <c r="U1047" s="53"/>
      <c r="V1047" s="38"/>
      <c r="W1047" s="29"/>
      <c r="X1047" s="18"/>
      <c r="Y1047" s="2"/>
      <c r="Z1047" s="55"/>
      <c r="AA1047" s="56"/>
      <c r="AB1047" s="57"/>
      <c r="AC1047" s="2"/>
      <c r="AD1047" s="2"/>
      <c r="AE1047" s="2"/>
      <c r="AF1047" s="2"/>
      <c r="AG1047" s="2"/>
      <c r="AH1047" s="2"/>
      <c r="AI1047" s="2"/>
      <c r="AJ1047" s="2"/>
      <c r="AK1047" s="2"/>
      <c r="AL1047" s="2"/>
    </row>
    <row r="1048" spans="1:38" s="58" customFormat="1" ht="30" hidden="1" customHeight="1">
      <c r="A1048" s="79"/>
      <c r="B1048" s="79" t="str">
        <f>IF(C1048="","",COUNTA($C$1046:$C1048))</f>
        <v/>
      </c>
      <c r="C1048" s="97"/>
      <c r="D1048" s="81"/>
      <c r="E1048" s="81"/>
      <c r="F1048" s="81">
        <f t="shared" si="561"/>
        <v>0</v>
      </c>
      <c r="G1048" s="82"/>
      <c r="H1048" s="83"/>
      <c r="I1048" s="82"/>
      <c r="J1048" s="55"/>
      <c r="K1048" s="55"/>
      <c r="L1048" s="55"/>
      <c r="M1048" s="55"/>
      <c r="N1048" s="55"/>
      <c r="O1048" s="55"/>
      <c r="P1048" s="55"/>
      <c r="Q1048" s="55"/>
      <c r="R1048" s="52"/>
      <c r="S1048" s="52"/>
      <c r="T1048" s="53"/>
      <c r="U1048" s="53"/>
      <c r="V1048" s="38"/>
      <c r="W1048" s="29"/>
      <c r="X1048" s="18"/>
      <c r="Y1048" s="2"/>
      <c r="Z1048" s="55"/>
      <c r="AA1048" s="56"/>
      <c r="AB1048" s="57"/>
      <c r="AC1048" s="2"/>
      <c r="AD1048" s="2"/>
      <c r="AE1048" s="2"/>
      <c r="AF1048" s="2"/>
      <c r="AG1048" s="2"/>
      <c r="AH1048" s="2"/>
      <c r="AI1048" s="2"/>
      <c r="AJ1048" s="2"/>
      <c r="AK1048" s="2"/>
      <c r="AL1048" s="2"/>
    </row>
    <row r="1049" spans="1:38" s="58" customFormat="1" ht="30" hidden="1" customHeight="1">
      <c r="A1049" s="79"/>
      <c r="B1049" s="79" t="str">
        <f>IF(C1049="","",COUNTA($C$1046:$C1049))</f>
        <v/>
      </c>
      <c r="C1049" s="97"/>
      <c r="D1049" s="81"/>
      <c r="E1049" s="81"/>
      <c r="F1049" s="81">
        <f t="shared" si="561"/>
        <v>0</v>
      </c>
      <c r="G1049" s="82"/>
      <c r="H1049" s="83"/>
      <c r="I1049" s="82"/>
      <c r="J1049" s="55"/>
      <c r="K1049" s="55"/>
      <c r="L1049" s="55"/>
      <c r="M1049" s="55"/>
      <c r="N1049" s="55"/>
      <c r="O1049" s="55"/>
      <c r="P1049" s="55"/>
      <c r="Q1049" s="55"/>
      <c r="R1049" s="52"/>
      <c r="S1049" s="52"/>
      <c r="T1049" s="53"/>
      <c r="U1049" s="53"/>
      <c r="V1049" s="38"/>
      <c r="W1049" s="29"/>
      <c r="X1049" s="18"/>
      <c r="Y1049" s="2"/>
      <c r="Z1049" s="55"/>
      <c r="AA1049" s="56"/>
      <c r="AB1049" s="57"/>
      <c r="AC1049" s="2"/>
      <c r="AD1049" s="2"/>
      <c r="AE1049" s="2"/>
      <c r="AF1049" s="2"/>
      <c r="AG1049" s="2"/>
      <c r="AH1049" s="2"/>
      <c r="AI1049" s="2"/>
      <c r="AJ1049" s="2"/>
      <c r="AK1049" s="2"/>
      <c r="AL1049" s="2"/>
    </row>
    <row r="1050" spans="1:38" s="58" customFormat="1" ht="30" hidden="1" customHeight="1">
      <c r="A1050" s="79"/>
      <c r="B1050" s="79" t="str">
        <f>IF(C1050="","",COUNTA($C$1046:$C1050))</f>
        <v/>
      </c>
      <c r="C1050" s="97"/>
      <c r="D1050" s="81"/>
      <c r="E1050" s="81"/>
      <c r="F1050" s="81">
        <f t="shared" si="561"/>
        <v>0</v>
      </c>
      <c r="G1050" s="82"/>
      <c r="H1050" s="83"/>
      <c r="I1050" s="82"/>
      <c r="J1050" s="55"/>
      <c r="K1050" s="55"/>
      <c r="L1050" s="55"/>
      <c r="M1050" s="55"/>
      <c r="N1050" s="55"/>
      <c r="O1050" s="55"/>
      <c r="P1050" s="55"/>
      <c r="Q1050" s="55"/>
      <c r="R1050" s="52"/>
      <c r="S1050" s="52"/>
      <c r="T1050" s="53"/>
      <c r="U1050" s="53"/>
      <c r="V1050" s="38"/>
      <c r="W1050" s="29"/>
      <c r="X1050" s="18"/>
      <c r="Y1050" s="2"/>
      <c r="Z1050" s="55"/>
      <c r="AA1050" s="56"/>
      <c r="AB1050" s="57"/>
      <c r="AC1050" s="2"/>
      <c r="AD1050" s="2"/>
      <c r="AE1050" s="2"/>
      <c r="AF1050" s="2"/>
      <c r="AG1050" s="2"/>
      <c r="AH1050" s="2"/>
      <c r="AI1050" s="2"/>
      <c r="AJ1050" s="2"/>
      <c r="AK1050" s="2"/>
      <c r="AL1050" s="2"/>
    </row>
    <row r="1051" spans="1:38" s="58" customFormat="1" ht="30" hidden="1" customHeight="1">
      <c r="A1051" s="79"/>
      <c r="B1051" s="79" t="str">
        <f>IF(C1051="","",COUNTA($C$1046:$C1051))</f>
        <v/>
      </c>
      <c r="C1051" s="80"/>
      <c r="D1051" s="81"/>
      <c r="E1051" s="81"/>
      <c r="F1051" s="81">
        <f t="shared" si="561"/>
        <v>0</v>
      </c>
      <c r="G1051" s="82"/>
      <c r="H1051" s="83"/>
      <c r="I1051" s="82"/>
      <c r="J1051" s="55"/>
      <c r="K1051" s="55"/>
      <c r="L1051" s="55"/>
      <c r="M1051" s="55"/>
      <c r="N1051" s="55"/>
      <c r="O1051" s="55"/>
      <c r="P1051" s="55"/>
      <c r="Q1051" s="55"/>
      <c r="R1051" s="52"/>
      <c r="S1051" s="52"/>
      <c r="T1051" s="53"/>
      <c r="U1051" s="53"/>
      <c r="V1051" s="38"/>
      <c r="W1051" s="74"/>
      <c r="X1051" s="87"/>
      <c r="Y1051" s="2"/>
      <c r="Z1051" s="55"/>
      <c r="AA1051" s="56"/>
      <c r="AB1051" s="57"/>
      <c r="AC1051" s="2"/>
      <c r="AD1051" s="2"/>
      <c r="AE1051" s="2"/>
      <c r="AF1051" s="2"/>
      <c r="AG1051" s="2"/>
      <c r="AH1051" s="2"/>
      <c r="AI1051" s="2"/>
      <c r="AJ1051" s="2"/>
      <c r="AK1051" s="2"/>
      <c r="AL1051" s="2"/>
    </row>
    <row r="1052" spans="1:38" s="70" customFormat="1" ht="30" customHeight="1">
      <c r="A1052" s="69">
        <v>2</v>
      </c>
      <c r="B1052" s="157" t="s">
        <v>62</v>
      </c>
      <c r="C1052" s="158"/>
      <c r="D1052" s="29"/>
      <c r="E1052" s="29"/>
      <c r="F1052" s="81">
        <f t="shared" si="561"/>
        <v>0</v>
      </c>
      <c r="G1052" s="30"/>
      <c r="H1052" s="76"/>
      <c r="I1052" s="30"/>
      <c r="J1052" s="30"/>
      <c r="K1052" s="30"/>
      <c r="L1052" s="30"/>
      <c r="M1052" s="30"/>
      <c r="N1052" s="30"/>
      <c r="O1052" s="30"/>
      <c r="P1052" s="30"/>
      <c r="Q1052" s="30"/>
      <c r="R1052" s="30"/>
      <c r="S1052" s="30"/>
      <c r="T1052" s="29"/>
      <c r="U1052" s="29"/>
      <c r="V1052" s="29"/>
      <c r="W1052" s="77"/>
      <c r="X1052" s="74"/>
      <c r="Z1052" s="30" t="e">
        <f>+Z1053+Z1068+#REF!+Z1073</f>
        <v>#REF!</v>
      </c>
      <c r="AA1052" s="71" t="e">
        <f>+AA1053+AA1068+#REF!+AA1073</f>
        <v>#REF!</v>
      </c>
      <c r="AB1052" s="72"/>
    </row>
    <row r="1053" spans="1:38" ht="30" customHeight="1">
      <c r="A1053" s="69"/>
      <c r="B1053" s="69" t="s">
        <v>63</v>
      </c>
      <c r="C1053" s="73" t="s">
        <v>40</v>
      </c>
      <c r="D1053" s="74"/>
      <c r="E1053" s="74"/>
      <c r="F1053" s="81">
        <f t="shared" si="561"/>
        <v>0</v>
      </c>
      <c r="G1053" s="75"/>
      <c r="H1053" s="76"/>
      <c r="I1053" s="75"/>
      <c r="J1053" s="75"/>
      <c r="K1053" s="75"/>
      <c r="L1053" s="75"/>
      <c r="M1053" s="75"/>
      <c r="N1053" s="75"/>
      <c r="O1053" s="75"/>
      <c r="P1053" s="75"/>
      <c r="Q1053" s="75"/>
      <c r="R1053" s="75"/>
      <c r="S1053" s="75"/>
      <c r="T1053" s="74"/>
      <c r="U1053" s="74"/>
      <c r="V1053" s="74"/>
      <c r="W1053" s="54"/>
      <c r="X1053" s="29"/>
      <c r="Z1053" s="75">
        <f>SUM(Z1054:Z1067)</f>
        <v>13</v>
      </c>
      <c r="AA1053" s="78">
        <f>SUM(AA1054:AA1067)</f>
        <v>0</v>
      </c>
      <c r="AB1053" s="57"/>
    </row>
    <row r="1054" spans="1:38" ht="30" customHeight="1">
      <c r="A1054" s="79"/>
      <c r="B1054" s="79">
        <f>IF(C1054="","",COUNTA($C$1054:$C1054))</f>
        <v>1</v>
      </c>
      <c r="C1054" s="97" t="s">
        <v>755</v>
      </c>
      <c r="D1054" s="81"/>
      <c r="E1054" s="81">
        <f t="shared" ref="E1054:E1067" si="562">IF(C1054&lt;&gt;"", 1, "")</f>
        <v>1</v>
      </c>
      <c r="F1054" s="81">
        <f t="shared" si="561"/>
        <v>1</v>
      </c>
      <c r="G1054" s="118">
        <v>2558.9299999999998</v>
      </c>
      <c r="H1054" s="119">
        <v>19.024000000000001</v>
      </c>
      <c r="I1054" s="118">
        <v>216</v>
      </c>
      <c r="J1054" s="55">
        <f t="shared" ref="J1054:J1067" si="563">IF(AND(0&lt;$G1054, G1054&lt;=500),1,0)</f>
        <v>0</v>
      </c>
      <c r="K1054" s="55">
        <f t="shared" ref="K1054:K1067" si="564">IF(AND($G1054&gt;=500,$G1054&lt;1000),1,0)</f>
        <v>0</v>
      </c>
      <c r="L1054" s="55">
        <f t="shared" ref="L1054:L1067" si="565">IF(AND($G1054&gt;=1000,$G1054&lt;1500),1,0)</f>
        <v>0</v>
      </c>
      <c r="M1054" s="55">
        <f t="shared" ref="M1054:M1067" si="566">IF(AND($G1054&gt;=1500,$G1054&lt;2000),1,0)</f>
        <v>0</v>
      </c>
      <c r="N1054" s="55">
        <f t="shared" ref="N1054:N1067" si="567">IF(AND($G1054&gt;=2000,$G1054&lt;3000),1,0)</f>
        <v>1</v>
      </c>
      <c r="O1054" s="55">
        <f t="shared" ref="O1054:O1067" si="568">IF($G1054&gt;=3000,1,0)</f>
        <v>0</v>
      </c>
      <c r="P1054" s="55">
        <f t="shared" ref="P1054:P1067" si="569">+E1054</f>
        <v>1</v>
      </c>
      <c r="Q1054" s="55">
        <v>0</v>
      </c>
      <c r="R1054" s="55"/>
      <c r="S1054" s="55"/>
      <c r="T1054" s="85"/>
      <c r="U1054" s="85"/>
      <c r="V1054" s="38"/>
      <c r="W1054" s="77"/>
      <c r="X1054" s="74" t="s">
        <v>59</v>
      </c>
      <c r="Z1054" s="55">
        <v>1</v>
      </c>
      <c r="AA1054" s="56"/>
      <c r="AB1054" s="57"/>
    </row>
    <row r="1055" spans="1:38" ht="30" customHeight="1">
      <c r="A1055" s="79"/>
      <c r="B1055" s="79">
        <f>IF(C1055="","",COUNTA($C$1054:$C1055))</f>
        <v>2</v>
      </c>
      <c r="C1055" s="97" t="s">
        <v>756</v>
      </c>
      <c r="D1055" s="81"/>
      <c r="E1055" s="81">
        <f t="shared" si="562"/>
        <v>1</v>
      </c>
      <c r="F1055" s="81">
        <f t="shared" si="561"/>
        <v>1</v>
      </c>
      <c r="G1055" s="118">
        <v>1296</v>
      </c>
      <c r="H1055" s="119">
        <v>14.273999999999999</v>
      </c>
      <c r="I1055" s="118">
        <v>82</v>
      </c>
      <c r="J1055" s="55">
        <f t="shared" si="563"/>
        <v>0</v>
      </c>
      <c r="K1055" s="55">
        <f t="shared" si="564"/>
        <v>0</v>
      </c>
      <c r="L1055" s="55">
        <f t="shared" si="565"/>
        <v>1</v>
      </c>
      <c r="M1055" s="55">
        <f t="shared" si="566"/>
        <v>0</v>
      </c>
      <c r="N1055" s="55">
        <f t="shared" si="567"/>
        <v>0</v>
      </c>
      <c r="O1055" s="55">
        <f t="shared" si="568"/>
        <v>0</v>
      </c>
      <c r="P1055" s="55">
        <f t="shared" si="569"/>
        <v>1</v>
      </c>
      <c r="Q1055" s="55">
        <v>0</v>
      </c>
      <c r="R1055" s="55"/>
      <c r="S1055" s="52"/>
      <c r="T1055" s="53"/>
      <c r="U1055" s="53"/>
      <c r="V1055" s="38"/>
      <c r="W1055" s="38"/>
      <c r="X1055" s="44"/>
      <c r="Z1055" s="55">
        <v>1</v>
      </c>
      <c r="AA1055" s="56"/>
      <c r="AB1055" s="57"/>
    </row>
    <row r="1056" spans="1:38" ht="30" customHeight="1">
      <c r="A1056" s="79"/>
      <c r="B1056" s="79">
        <f>IF(C1056="","",COUNTA($C$1054:$C1056))</f>
        <v>3</v>
      </c>
      <c r="C1056" s="97" t="s">
        <v>757</v>
      </c>
      <c r="D1056" s="81"/>
      <c r="E1056" s="81">
        <f t="shared" si="562"/>
        <v>1</v>
      </c>
      <c r="F1056" s="81">
        <f t="shared" si="561"/>
        <v>1</v>
      </c>
      <c r="G1056" s="118">
        <v>1375.02</v>
      </c>
      <c r="H1056" s="119">
        <v>5.2</v>
      </c>
      <c r="I1056" s="118">
        <v>52</v>
      </c>
      <c r="J1056" s="55">
        <f t="shared" si="563"/>
        <v>0</v>
      </c>
      <c r="K1056" s="55">
        <f t="shared" si="564"/>
        <v>0</v>
      </c>
      <c r="L1056" s="55">
        <f t="shared" si="565"/>
        <v>1</v>
      </c>
      <c r="M1056" s="55">
        <f t="shared" si="566"/>
        <v>0</v>
      </c>
      <c r="N1056" s="55">
        <f t="shared" si="567"/>
        <v>0</v>
      </c>
      <c r="O1056" s="55">
        <f t="shared" si="568"/>
        <v>0</v>
      </c>
      <c r="P1056" s="55">
        <f t="shared" si="569"/>
        <v>1</v>
      </c>
      <c r="Q1056" s="55">
        <v>0</v>
      </c>
      <c r="R1056" s="55"/>
      <c r="S1056" s="52"/>
      <c r="T1056" s="53"/>
      <c r="U1056" s="53"/>
      <c r="V1056" s="38"/>
      <c r="W1056" s="38"/>
      <c r="X1056" s="44"/>
      <c r="Z1056" s="55">
        <v>1</v>
      </c>
      <c r="AA1056" s="56"/>
      <c r="AB1056" s="57"/>
    </row>
    <row r="1057" spans="1:38" ht="30" customHeight="1">
      <c r="A1057" s="79"/>
      <c r="B1057" s="79">
        <f>IF(C1057="","",COUNTA($C$1054:$C1057))</f>
        <v>4</v>
      </c>
      <c r="C1057" s="97" t="s">
        <v>758</v>
      </c>
      <c r="D1057" s="81"/>
      <c r="E1057" s="81">
        <f t="shared" si="562"/>
        <v>1</v>
      </c>
      <c r="F1057" s="81">
        <f t="shared" si="561"/>
        <v>1</v>
      </c>
      <c r="G1057" s="118">
        <v>778</v>
      </c>
      <c r="H1057" s="119">
        <v>5.16</v>
      </c>
      <c r="I1057" s="118">
        <v>30</v>
      </c>
      <c r="J1057" s="55">
        <f t="shared" si="563"/>
        <v>0</v>
      </c>
      <c r="K1057" s="55">
        <f t="shared" si="564"/>
        <v>1</v>
      </c>
      <c r="L1057" s="55">
        <f t="shared" si="565"/>
        <v>0</v>
      </c>
      <c r="M1057" s="55">
        <f t="shared" si="566"/>
        <v>0</v>
      </c>
      <c r="N1057" s="55">
        <f t="shared" si="567"/>
        <v>0</v>
      </c>
      <c r="O1057" s="55">
        <f t="shared" si="568"/>
        <v>0</v>
      </c>
      <c r="P1057" s="55">
        <f t="shared" si="569"/>
        <v>1</v>
      </c>
      <c r="Q1057" s="55">
        <v>0</v>
      </c>
      <c r="R1057" s="55"/>
      <c r="S1057" s="52"/>
      <c r="T1057" s="53"/>
      <c r="U1057" s="53"/>
      <c r="V1057" s="38"/>
      <c r="W1057" s="38"/>
      <c r="X1057" s="44"/>
      <c r="Z1057" s="55">
        <v>1</v>
      </c>
      <c r="AA1057" s="56"/>
      <c r="AB1057" s="57"/>
    </row>
    <row r="1058" spans="1:38" ht="30" customHeight="1">
      <c r="A1058" s="79"/>
      <c r="B1058" s="79">
        <f>IF(C1058="","",COUNTA($C$1054:$C1058))</f>
        <v>5</v>
      </c>
      <c r="C1058" s="97" t="s">
        <v>759</v>
      </c>
      <c r="D1058" s="81"/>
      <c r="E1058" s="81">
        <f t="shared" si="562"/>
        <v>1</v>
      </c>
      <c r="F1058" s="81">
        <f t="shared" si="561"/>
        <v>1</v>
      </c>
      <c r="G1058" s="118">
        <v>396</v>
      </c>
      <c r="H1058" s="119">
        <v>9.14</v>
      </c>
      <c r="I1058" s="118">
        <v>33</v>
      </c>
      <c r="J1058" s="55">
        <f t="shared" si="563"/>
        <v>1</v>
      </c>
      <c r="K1058" s="55">
        <f t="shared" si="564"/>
        <v>0</v>
      </c>
      <c r="L1058" s="55">
        <f t="shared" si="565"/>
        <v>0</v>
      </c>
      <c r="M1058" s="55">
        <f t="shared" si="566"/>
        <v>0</v>
      </c>
      <c r="N1058" s="55">
        <f t="shared" si="567"/>
        <v>0</v>
      </c>
      <c r="O1058" s="55">
        <f t="shared" si="568"/>
        <v>0</v>
      </c>
      <c r="P1058" s="55">
        <f t="shared" si="569"/>
        <v>1</v>
      </c>
      <c r="Q1058" s="55">
        <v>0</v>
      </c>
      <c r="R1058" s="55"/>
      <c r="S1058" s="52"/>
      <c r="T1058" s="53"/>
      <c r="U1058" s="53"/>
      <c r="V1058" s="38"/>
      <c r="W1058" s="38"/>
      <c r="X1058" s="44"/>
      <c r="Z1058" s="55">
        <v>1</v>
      </c>
      <c r="AA1058" s="56"/>
      <c r="AB1058" s="57"/>
    </row>
    <row r="1059" spans="1:38" ht="30" customHeight="1">
      <c r="A1059" s="79"/>
      <c r="B1059" s="79">
        <f>IF(C1059="","",COUNTA($C$1054:$C1059))</f>
        <v>6</v>
      </c>
      <c r="C1059" s="97" t="s">
        <v>760</v>
      </c>
      <c r="D1059" s="81"/>
      <c r="E1059" s="81">
        <f t="shared" si="562"/>
        <v>1</v>
      </c>
      <c r="F1059" s="81">
        <f t="shared" si="561"/>
        <v>1</v>
      </c>
      <c r="G1059" s="118">
        <v>144</v>
      </c>
      <c r="H1059" s="119">
        <v>2.4</v>
      </c>
      <c r="I1059" s="118">
        <v>12</v>
      </c>
      <c r="J1059" s="55">
        <f t="shared" si="563"/>
        <v>1</v>
      </c>
      <c r="K1059" s="55">
        <f t="shared" si="564"/>
        <v>0</v>
      </c>
      <c r="L1059" s="55">
        <f t="shared" si="565"/>
        <v>0</v>
      </c>
      <c r="M1059" s="55">
        <f t="shared" si="566"/>
        <v>0</v>
      </c>
      <c r="N1059" s="55">
        <f t="shared" si="567"/>
        <v>0</v>
      </c>
      <c r="O1059" s="55">
        <f t="shared" si="568"/>
        <v>0</v>
      </c>
      <c r="P1059" s="55">
        <f t="shared" si="569"/>
        <v>1</v>
      </c>
      <c r="Q1059" s="55">
        <v>0</v>
      </c>
      <c r="R1059" s="55"/>
      <c r="S1059" s="52"/>
      <c r="T1059" s="53"/>
      <c r="U1059" s="53"/>
      <c r="V1059" s="38"/>
      <c r="W1059" s="38"/>
      <c r="X1059" s="44"/>
      <c r="Z1059" s="55">
        <v>1</v>
      </c>
      <c r="AA1059" s="56"/>
      <c r="AB1059" s="57"/>
    </row>
    <row r="1060" spans="1:38" ht="30" customHeight="1">
      <c r="A1060" s="79"/>
      <c r="B1060" s="79">
        <f>IF(C1060="","",COUNTA($C$1054:$C1060))</f>
        <v>7</v>
      </c>
      <c r="C1060" s="97" t="s">
        <v>761</v>
      </c>
      <c r="D1060" s="81"/>
      <c r="E1060" s="81">
        <f t="shared" si="562"/>
        <v>1</v>
      </c>
      <c r="F1060" s="81">
        <f t="shared" si="561"/>
        <v>1</v>
      </c>
      <c r="G1060" s="118">
        <v>671</v>
      </c>
      <c r="H1060" s="119">
        <v>5.68</v>
      </c>
      <c r="I1060" s="118">
        <v>22</v>
      </c>
      <c r="J1060" s="55">
        <f t="shared" si="563"/>
        <v>0</v>
      </c>
      <c r="K1060" s="55">
        <f t="shared" si="564"/>
        <v>1</v>
      </c>
      <c r="L1060" s="55">
        <f t="shared" si="565"/>
        <v>0</v>
      </c>
      <c r="M1060" s="55">
        <f t="shared" si="566"/>
        <v>0</v>
      </c>
      <c r="N1060" s="55">
        <f t="shared" si="567"/>
        <v>0</v>
      </c>
      <c r="O1060" s="55">
        <f t="shared" si="568"/>
        <v>0</v>
      </c>
      <c r="P1060" s="55">
        <f t="shared" si="569"/>
        <v>1</v>
      </c>
      <c r="Q1060" s="55">
        <v>0</v>
      </c>
      <c r="R1060" s="55"/>
      <c r="S1060" s="52"/>
      <c r="T1060" s="53"/>
      <c r="U1060" s="53"/>
      <c r="V1060" s="38"/>
      <c r="W1060" s="38"/>
      <c r="X1060" s="44"/>
      <c r="Z1060" s="55">
        <v>1</v>
      </c>
      <c r="AA1060" s="56"/>
      <c r="AB1060" s="57"/>
    </row>
    <row r="1061" spans="1:38" ht="30" customHeight="1">
      <c r="A1061" s="79"/>
      <c r="B1061" s="79">
        <f>IF(C1061="","",COUNTA($C$1054:$C1061))</f>
        <v>8</v>
      </c>
      <c r="C1061" s="97" t="s">
        <v>762</v>
      </c>
      <c r="D1061" s="81"/>
      <c r="E1061" s="81">
        <f t="shared" si="562"/>
        <v>1</v>
      </c>
      <c r="F1061" s="81">
        <f t="shared" si="561"/>
        <v>1</v>
      </c>
      <c r="G1061" s="118">
        <v>1064</v>
      </c>
      <c r="H1061" s="119">
        <v>10.220000000000001</v>
      </c>
      <c r="I1061" s="118">
        <v>43</v>
      </c>
      <c r="J1061" s="55">
        <f t="shared" si="563"/>
        <v>0</v>
      </c>
      <c r="K1061" s="55">
        <f t="shared" si="564"/>
        <v>0</v>
      </c>
      <c r="L1061" s="55">
        <f t="shared" si="565"/>
        <v>1</v>
      </c>
      <c r="M1061" s="55">
        <f t="shared" si="566"/>
        <v>0</v>
      </c>
      <c r="N1061" s="55">
        <f t="shared" si="567"/>
        <v>0</v>
      </c>
      <c r="O1061" s="55">
        <f t="shared" si="568"/>
        <v>0</v>
      </c>
      <c r="P1061" s="55">
        <f t="shared" si="569"/>
        <v>1</v>
      </c>
      <c r="Q1061" s="55">
        <v>0</v>
      </c>
      <c r="R1061" s="55"/>
      <c r="S1061" s="52"/>
      <c r="T1061" s="53"/>
      <c r="U1061" s="53"/>
      <c r="V1061" s="38"/>
      <c r="W1061" s="38"/>
      <c r="X1061" s="44"/>
      <c r="Z1061" s="55">
        <v>1</v>
      </c>
      <c r="AA1061" s="56"/>
      <c r="AB1061" s="57"/>
    </row>
    <row r="1062" spans="1:38" ht="30" customHeight="1">
      <c r="A1062" s="79"/>
      <c r="B1062" s="79">
        <f>IF(C1062="","",COUNTA($C$1054:$C1062))</f>
        <v>9</v>
      </c>
      <c r="C1062" s="97" t="s">
        <v>763</v>
      </c>
      <c r="D1062" s="81"/>
      <c r="E1062" s="81">
        <f t="shared" si="562"/>
        <v>1</v>
      </c>
      <c r="F1062" s="81">
        <f t="shared" si="561"/>
        <v>1</v>
      </c>
      <c r="G1062" s="118">
        <v>923.6</v>
      </c>
      <c r="H1062" s="119">
        <v>5.54</v>
      </c>
      <c r="I1062" s="118">
        <v>27</v>
      </c>
      <c r="J1062" s="55">
        <f t="shared" si="563"/>
        <v>0</v>
      </c>
      <c r="K1062" s="55">
        <f t="shared" si="564"/>
        <v>1</v>
      </c>
      <c r="L1062" s="55">
        <f t="shared" si="565"/>
        <v>0</v>
      </c>
      <c r="M1062" s="55">
        <f t="shared" si="566"/>
        <v>0</v>
      </c>
      <c r="N1062" s="55">
        <f t="shared" si="567"/>
        <v>0</v>
      </c>
      <c r="O1062" s="55">
        <f t="shared" si="568"/>
        <v>0</v>
      </c>
      <c r="P1062" s="55">
        <f t="shared" si="569"/>
        <v>1</v>
      </c>
      <c r="Q1062" s="55">
        <v>0</v>
      </c>
      <c r="R1062" s="55"/>
      <c r="S1062" s="52"/>
      <c r="T1062" s="53"/>
      <c r="U1062" s="53"/>
      <c r="V1062" s="38"/>
      <c r="W1062" s="38"/>
      <c r="X1062" s="44"/>
      <c r="Z1062" s="55">
        <v>1</v>
      </c>
      <c r="AA1062" s="56"/>
      <c r="AB1062" s="57"/>
    </row>
    <row r="1063" spans="1:38" ht="30" customHeight="1">
      <c r="A1063" s="79"/>
      <c r="B1063" s="79">
        <f>IF(C1063="","",COUNTA($C$1054:$C1063))</f>
        <v>10</v>
      </c>
      <c r="C1063" s="97" t="s">
        <v>764</v>
      </c>
      <c r="D1063" s="81"/>
      <c r="E1063" s="81">
        <f t="shared" si="562"/>
        <v>1</v>
      </c>
      <c r="F1063" s="81">
        <f t="shared" si="561"/>
        <v>1</v>
      </c>
      <c r="G1063" s="118">
        <v>862</v>
      </c>
      <c r="H1063" s="119">
        <v>6.02</v>
      </c>
      <c r="I1063" s="118">
        <v>35</v>
      </c>
      <c r="J1063" s="55">
        <f t="shared" si="563"/>
        <v>0</v>
      </c>
      <c r="K1063" s="55">
        <f t="shared" si="564"/>
        <v>1</v>
      </c>
      <c r="L1063" s="55">
        <f t="shared" si="565"/>
        <v>0</v>
      </c>
      <c r="M1063" s="55">
        <f t="shared" si="566"/>
        <v>0</v>
      </c>
      <c r="N1063" s="55">
        <f t="shared" si="567"/>
        <v>0</v>
      </c>
      <c r="O1063" s="55">
        <f t="shared" si="568"/>
        <v>0</v>
      </c>
      <c r="P1063" s="55">
        <f t="shared" si="569"/>
        <v>1</v>
      </c>
      <c r="Q1063" s="55">
        <v>0</v>
      </c>
      <c r="R1063" s="55"/>
      <c r="S1063" s="52"/>
      <c r="T1063" s="53"/>
      <c r="U1063" s="53"/>
      <c r="V1063" s="38"/>
      <c r="W1063" s="38"/>
      <c r="X1063" s="44"/>
      <c r="Z1063" s="55">
        <v>1</v>
      </c>
      <c r="AA1063" s="56"/>
      <c r="AB1063" s="57"/>
    </row>
    <row r="1064" spans="1:38" ht="30" customHeight="1">
      <c r="A1064" s="79"/>
      <c r="B1064" s="79">
        <f>IF(C1064="","",COUNTA($C$1054:$C1064))</f>
        <v>11</v>
      </c>
      <c r="C1064" s="97" t="s">
        <v>765</v>
      </c>
      <c r="D1064" s="81"/>
      <c r="E1064" s="81">
        <f t="shared" si="562"/>
        <v>1</v>
      </c>
      <c r="F1064" s="81">
        <f t="shared" si="561"/>
        <v>1</v>
      </c>
      <c r="G1064" s="118">
        <v>742</v>
      </c>
      <c r="H1064" s="119">
        <v>7.31</v>
      </c>
      <c r="I1064" s="118">
        <v>32</v>
      </c>
      <c r="J1064" s="55">
        <f t="shared" si="563"/>
        <v>0</v>
      </c>
      <c r="K1064" s="55">
        <f t="shared" si="564"/>
        <v>1</v>
      </c>
      <c r="L1064" s="55">
        <f t="shared" si="565"/>
        <v>0</v>
      </c>
      <c r="M1064" s="55">
        <f t="shared" si="566"/>
        <v>0</v>
      </c>
      <c r="N1064" s="55">
        <f t="shared" si="567"/>
        <v>0</v>
      </c>
      <c r="O1064" s="55">
        <f t="shared" si="568"/>
        <v>0</v>
      </c>
      <c r="P1064" s="55">
        <f t="shared" si="569"/>
        <v>1</v>
      </c>
      <c r="Q1064" s="55">
        <v>0</v>
      </c>
      <c r="R1064" s="55"/>
      <c r="S1064" s="52"/>
      <c r="T1064" s="53"/>
      <c r="U1064" s="53"/>
      <c r="V1064" s="38"/>
      <c r="W1064" s="38"/>
      <c r="X1064" s="44"/>
      <c r="Z1064" s="55">
        <v>1</v>
      </c>
      <c r="AA1064" s="56"/>
      <c r="AB1064" s="57"/>
    </row>
    <row r="1065" spans="1:38" ht="30" customHeight="1">
      <c r="A1065" s="79"/>
      <c r="B1065" s="79">
        <f>IF(C1065="","",COUNTA($C$1054:$C1065))</f>
        <v>12</v>
      </c>
      <c r="C1065" s="97" t="s">
        <v>766</v>
      </c>
      <c r="D1065" s="81"/>
      <c r="E1065" s="81">
        <f t="shared" si="562"/>
        <v>1</v>
      </c>
      <c r="F1065" s="81">
        <f t="shared" si="561"/>
        <v>1</v>
      </c>
      <c r="G1065" s="118">
        <v>888</v>
      </c>
      <c r="H1065" s="119">
        <v>9.25</v>
      </c>
      <c r="I1065" s="118">
        <v>38</v>
      </c>
      <c r="J1065" s="55">
        <f t="shared" si="563"/>
        <v>0</v>
      </c>
      <c r="K1065" s="55">
        <f t="shared" si="564"/>
        <v>1</v>
      </c>
      <c r="L1065" s="55">
        <f t="shared" si="565"/>
        <v>0</v>
      </c>
      <c r="M1065" s="55">
        <f t="shared" si="566"/>
        <v>0</v>
      </c>
      <c r="N1065" s="55">
        <f t="shared" si="567"/>
        <v>0</v>
      </c>
      <c r="O1065" s="55">
        <f t="shared" si="568"/>
        <v>0</v>
      </c>
      <c r="P1065" s="55">
        <f t="shared" si="569"/>
        <v>1</v>
      </c>
      <c r="Q1065" s="55">
        <v>0</v>
      </c>
      <c r="R1065" s="55"/>
      <c r="S1065" s="52"/>
      <c r="T1065" s="53"/>
      <c r="U1065" s="53"/>
      <c r="V1065" s="38"/>
      <c r="W1065" s="38"/>
      <c r="X1065" s="44"/>
      <c r="Z1065" s="55">
        <v>1</v>
      </c>
      <c r="AA1065" s="56"/>
      <c r="AB1065" s="57"/>
    </row>
    <row r="1066" spans="1:38" ht="30" customHeight="1">
      <c r="A1066" s="79"/>
      <c r="B1066" s="79">
        <f>IF(C1066="","",COUNTA($C$1054:$C1066))</f>
        <v>13</v>
      </c>
      <c r="C1066" s="97" t="s">
        <v>767</v>
      </c>
      <c r="D1066" s="81"/>
      <c r="E1066" s="81">
        <f t="shared" si="562"/>
        <v>1</v>
      </c>
      <c r="F1066" s="81">
        <f t="shared" si="561"/>
        <v>1</v>
      </c>
      <c r="G1066" s="118">
        <v>1278</v>
      </c>
      <c r="H1066" s="119">
        <v>16.82</v>
      </c>
      <c r="I1066" s="118">
        <v>59</v>
      </c>
      <c r="J1066" s="55">
        <f t="shared" si="563"/>
        <v>0</v>
      </c>
      <c r="K1066" s="55">
        <f t="shared" si="564"/>
        <v>0</v>
      </c>
      <c r="L1066" s="55">
        <f t="shared" si="565"/>
        <v>1</v>
      </c>
      <c r="M1066" s="55">
        <f t="shared" si="566"/>
        <v>0</v>
      </c>
      <c r="N1066" s="55">
        <f t="shared" si="567"/>
        <v>0</v>
      </c>
      <c r="O1066" s="55">
        <f t="shared" si="568"/>
        <v>0</v>
      </c>
      <c r="P1066" s="55">
        <f t="shared" si="569"/>
        <v>1</v>
      </c>
      <c r="Q1066" s="55">
        <v>0</v>
      </c>
      <c r="R1066" s="55"/>
      <c r="S1066" s="52"/>
      <c r="T1066" s="53"/>
      <c r="U1066" s="53"/>
      <c r="V1066" s="38"/>
      <c r="W1066" s="38"/>
      <c r="X1066" s="44"/>
      <c r="Z1066" s="55">
        <v>1</v>
      </c>
      <c r="AA1066" s="56"/>
      <c r="AB1066" s="57"/>
    </row>
    <row r="1067" spans="1:38" s="58" customFormat="1" ht="30" customHeight="1">
      <c r="A1067" s="79"/>
      <c r="B1067" s="79">
        <f>IF(C1067="","",COUNTA($C$1054:$C1067))</f>
        <v>14</v>
      </c>
      <c r="C1067" s="97" t="s">
        <v>768</v>
      </c>
      <c r="D1067" s="81"/>
      <c r="E1067" s="81">
        <f t="shared" si="562"/>
        <v>1</v>
      </c>
      <c r="F1067" s="81">
        <f t="shared" si="561"/>
        <v>1</v>
      </c>
      <c r="G1067" s="118">
        <v>1675</v>
      </c>
      <c r="H1067" s="119">
        <v>28.39</v>
      </c>
      <c r="I1067" s="118">
        <v>100</v>
      </c>
      <c r="J1067" s="55">
        <f t="shared" si="563"/>
        <v>0</v>
      </c>
      <c r="K1067" s="55">
        <f t="shared" si="564"/>
        <v>0</v>
      </c>
      <c r="L1067" s="55">
        <f t="shared" si="565"/>
        <v>0</v>
      </c>
      <c r="M1067" s="55">
        <f t="shared" si="566"/>
        <v>1</v>
      </c>
      <c r="N1067" s="55">
        <f t="shared" si="567"/>
        <v>0</v>
      </c>
      <c r="O1067" s="55">
        <f t="shared" si="568"/>
        <v>0</v>
      </c>
      <c r="P1067" s="55">
        <f t="shared" si="569"/>
        <v>1</v>
      </c>
      <c r="Q1067" s="55"/>
      <c r="R1067" s="52"/>
      <c r="S1067" s="52"/>
      <c r="T1067" s="53"/>
      <c r="U1067" s="53"/>
      <c r="V1067" s="38"/>
      <c r="W1067" s="38"/>
      <c r="X1067" s="44"/>
      <c r="Y1067" s="2"/>
      <c r="Z1067" s="55"/>
      <c r="AA1067" s="56"/>
      <c r="AB1067" s="57"/>
      <c r="AC1067" s="2"/>
      <c r="AD1067" s="2"/>
      <c r="AE1067" s="2"/>
      <c r="AF1067" s="2"/>
      <c r="AG1067" s="2"/>
      <c r="AH1067" s="2"/>
      <c r="AI1067" s="2"/>
      <c r="AJ1067" s="2"/>
      <c r="AK1067" s="2"/>
      <c r="AL1067" s="2"/>
    </row>
    <row r="1068" spans="1:38" ht="30" customHeight="1">
      <c r="A1068" s="69"/>
      <c r="B1068" s="69" t="s">
        <v>64</v>
      </c>
      <c r="C1068" s="73" t="s">
        <v>44</v>
      </c>
      <c r="D1068" s="74"/>
      <c r="E1068" s="74"/>
      <c r="F1068" s="81">
        <f t="shared" si="561"/>
        <v>0</v>
      </c>
      <c r="G1068" s="75"/>
      <c r="H1068" s="76"/>
      <c r="I1068" s="151"/>
      <c r="J1068" s="75"/>
      <c r="K1068" s="75"/>
      <c r="L1068" s="75"/>
      <c r="M1068" s="75"/>
      <c r="N1068" s="75"/>
      <c r="O1068" s="75"/>
      <c r="P1068" s="75"/>
      <c r="Q1068" s="75"/>
      <c r="R1068" s="75"/>
      <c r="S1068" s="75"/>
      <c r="T1068" s="74"/>
      <c r="U1068" s="74"/>
      <c r="V1068" s="74"/>
      <c r="W1068" s="102"/>
      <c r="X1068" s="38"/>
      <c r="Z1068" s="75">
        <f>SUM(Z1071:Z1071)</f>
        <v>0</v>
      </c>
      <c r="AA1068" s="78">
        <f>SUM(AA1071:AA1071)</f>
        <v>0</v>
      </c>
      <c r="AB1068" s="57"/>
    </row>
    <row r="1069" spans="1:38" ht="30" hidden="1" customHeight="1">
      <c r="A1069" s="69"/>
      <c r="B1069" s="79" t="str">
        <f>IF(C1069="","",COUNTA($C$764:$C1069))</f>
        <v/>
      </c>
      <c r="C1069" s="97"/>
      <c r="D1069" s="115"/>
      <c r="E1069" s="81"/>
      <c r="F1069" s="81">
        <f t="shared" si="561"/>
        <v>0</v>
      </c>
      <c r="G1069" s="82"/>
      <c r="H1069" s="83"/>
      <c r="I1069" s="118"/>
      <c r="J1069" s="55"/>
      <c r="K1069" s="55"/>
      <c r="L1069" s="55"/>
      <c r="M1069" s="55"/>
      <c r="N1069" s="55"/>
      <c r="O1069" s="55"/>
      <c r="P1069" s="89"/>
      <c r="Q1069" s="89"/>
      <c r="R1069" s="89"/>
      <c r="S1069" s="75"/>
      <c r="T1069" s="74"/>
      <c r="U1069" s="74"/>
      <c r="V1069" s="74"/>
      <c r="W1069" s="102"/>
      <c r="X1069" s="103"/>
      <c r="Z1069" s="75"/>
      <c r="AA1069" s="78"/>
      <c r="AB1069" s="57"/>
    </row>
    <row r="1070" spans="1:38" ht="30" hidden="1" customHeight="1">
      <c r="A1070" s="69"/>
      <c r="B1070" s="79" t="str">
        <f>IF(C1070="","",COUNTA($C$764:$C1070))</f>
        <v/>
      </c>
      <c r="C1070" s="97"/>
      <c r="D1070" s="115"/>
      <c r="E1070" s="81"/>
      <c r="F1070" s="81">
        <f t="shared" si="561"/>
        <v>0</v>
      </c>
      <c r="G1070" s="82"/>
      <c r="H1070" s="83"/>
      <c r="I1070" s="82"/>
      <c r="J1070" s="55"/>
      <c r="K1070" s="55"/>
      <c r="L1070" s="55"/>
      <c r="M1070" s="55"/>
      <c r="N1070" s="55"/>
      <c r="O1070" s="55"/>
      <c r="P1070" s="89"/>
      <c r="Q1070" s="89"/>
      <c r="R1070" s="89"/>
      <c r="S1070" s="75"/>
      <c r="T1070" s="74"/>
      <c r="U1070" s="74"/>
      <c r="V1070" s="74"/>
      <c r="W1070" s="102"/>
      <c r="X1070" s="103"/>
      <c r="Z1070" s="75"/>
      <c r="AA1070" s="78"/>
      <c r="AB1070" s="57"/>
    </row>
    <row r="1071" spans="1:38" s="58" customFormat="1" ht="30" hidden="1" customHeight="1">
      <c r="A1071" s="79"/>
      <c r="B1071" s="79" t="str">
        <f>IF(C1071="","",COUNTA($C$764:$C1071))</f>
        <v/>
      </c>
      <c r="C1071" s="97"/>
      <c r="D1071" s="81"/>
      <c r="E1071" s="81"/>
      <c r="F1071" s="81">
        <f t="shared" si="561"/>
        <v>0</v>
      </c>
      <c r="G1071" s="82"/>
      <c r="H1071" s="83"/>
      <c r="I1071" s="82"/>
      <c r="J1071" s="55"/>
      <c r="K1071" s="55"/>
      <c r="L1071" s="55"/>
      <c r="M1071" s="55"/>
      <c r="N1071" s="55"/>
      <c r="O1071" s="55"/>
      <c r="P1071" s="89"/>
      <c r="Q1071" s="55"/>
      <c r="R1071" s="52"/>
      <c r="S1071" s="52"/>
      <c r="T1071" s="53"/>
      <c r="U1071" s="53"/>
      <c r="V1071" s="38"/>
      <c r="W1071" s="38"/>
      <c r="X1071" s="98"/>
      <c r="Y1071" s="2"/>
      <c r="Z1071" s="55"/>
      <c r="AA1071" s="56"/>
      <c r="AB1071" s="57"/>
      <c r="AC1071" s="2"/>
      <c r="AD1071" s="2"/>
      <c r="AE1071" s="2"/>
      <c r="AF1071" s="2"/>
      <c r="AG1071" s="2"/>
      <c r="AH1071" s="2"/>
      <c r="AI1071" s="2"/>
      <c r="AJ1071" s="2"/>
      <c r="AK1071" s="2"/>
      <c r="AL1071" s="2"/>
    </row>
    <row r="1072" spans="1:38" s="58" customFormat="1" ht="30" hidden="1" customHeight="1">
      <c r="A1072" s="79"/>
      <c r="B1072" s="79" t="str">
        <f>IF(C1072="","",COUNTA($C$674:$C1072))</f>
        <v/>
      </c>
      <c r="C1072" s="97"/>
      <c r="D1072" s="81"/>
      <c r="E1072" s="81"/>
      <c r="F1072" s="81">
        <f t="shared" si="561"/>
        <v>0</v>
      </c>
      <c r="G1072" s="82"/>
      <c r="H1072" s="83"/>
      <c r="I1072" s="82"/>
      <c r="J1072" s="55"/>
      <c r="K1072" s="55"/>
      <c r="L1072" s="55"/>
      <c r="M1072" s="55"/>
      <c r="N1072" s="55"/>
      <c r="O1072" s="55"/>
      <c r="P1072" s="89"/>
      <c r="Q1072" s="55"/>
      <c r="R1072" s="52"/>
      <c r="S1072" s="52"/>
      <c r="T1072" s="53"/>
      <c r="U1072" s="53"/>
      <c r="V1072" s="38"/>
      <c r="W1072" s="102"/>
      <c r="X1072" s="98"/>
      <c r="Y1072" s="2"/>
      <c r="Z1072" s="55"/>
      <c r="AA1072" s="56"/>
      <c r="AB1072" s="57"/>
      <c r="AC1072" s="2"/>
      <c r="AD1072" s="2"/>
      <c r="AE1072" s="2"/>
      <c r="AF1072" s="2"/>
      <c r="AG1072" s="2"/>
      <c r="AH1072" s="2"/>
      <c r="AI1072" s="2"/>
      <c r="AJ1072" s="2"/>
      <c r="AK1072" s="2"/>
      <c r="AL1072" s="2"/>
    </row>
    <row r="1073" spans="1:38" ht="30" customHeight="1">
      <c r="A1073" s="69"/>
      <c r="B1073" s="69" t="s">
        <v>65</v>
      </c>
      <c r="C1073" s="73" t="s">
        <v>45</v>
      </c>
      <c r="D1073" s="74"/>
      <c r="E1073" s="74"/>
      <c r="F1073" s="81">
        <f t="shared" si="561"/>
        <v>0</v>
      </c>
      <c r="G1073" s="75"/>
      <c r="H1073" s="76"/>
      <c r="I1073" s="75"/>
      <c r="J1073" s="75"/>
      <c r="K1073" s="75"/>
      <c r="L1073" s="75"/>
      <c r="M1073" s="75"/>
      <c r="N1073" s="75"/>
      <c r="O1073" s="75"/>
      <c r="P1073" s="75"/>
      <c r="Q1073" s="75"/>
      <c r="R1073" s="75"/>
      <c r="S1073" s="75"/>
      <c r="T1073" s="74"/>
      <c r="U1073" s="74"/>
      <c r="V1073" s="74"/>
      <c r="W1073" s="77"/>
      <c r="X1073" s="74"/>
      <c r="Z1073" s="75">
        <f>SUM(Z1074:Z1075)</f>
        <v>0</v>
      </c>
      <c r="AA1073" s="78">
        <f>SUM(AA1074:AA1075)</f>
        <v>0</v>
      </c>
      <c r="AB1073" s="57"/>
    </row>
    <row r="1074" spans="1:38" ht="42" customHeight="1">
      <c r="A1074" s="79"/>
      <c r="B1074" s="79">
        <f>IF(C1074="","",COUNTA($C$1074:$C1074))</f>
        <v>1</v>
      </c>
      <c r="C1074" s="97" t="s">
        <v>769</v>
      </c>
      <c r="D1074" s="81"/>
      <c r="E1074" s="81">
        <f>IF(C1074&lt;&gt;"", 1, "")</f>
        <v>1</v>
      </c>
      <c r="F1074" s="81">
        <f t="shared" si="561"/>
        <v>1</v>
      </c>
      <c r="G1074" s="118">
        <v>2243</v>
      </c>
      <c r="H1074" s="119">
        <v>47.014000000000003</v>
      </c>
      <c r="I1074" s="118">
        <v>398</v>
      </c>
      <c r="J1074" s="55">
        <f>IF(AND(0&lt;$G1074, G1074&lt;=500),1,0)</f>
        <v>0</v>
      </c>
      <c r="K1074" s="55">
        <f>IF(AND($G1074&gt;=500,$G1074&lt;1000),1,0)</f>
        <v>0</v>
      </c>
      <c r="L1074" s="55">
        <f>IF(AND($G1074&gt;=1000,$G1074&lt;1500),1,0)</f>
        <v>0</v>
      </c>
      <c r="M1074" s="55">
        <f>IF(AND($G1074&gt;=1500,$G1074&lt;2000),1,0)</f>
        <v>0</v>
      </c>
      <c r="N1074" s="55">
        <f>IF(AND($G1074&gt;=2000,$G1074&lt;3000),1,0)</f>
        <v>1</v>
      </c>
      <c r="O1074" s="55">
        <f>IF($G1074&gt;=3000,1,0)</f>
        <v>0</v>
      </c>
      <c r="P1074" s="55">
        <f>+E1074</f>
        <v>1</v>
      </c>
      <c r="Q1074" s="55"/>
      <c r="R1074" s="161"/>
      <c r="S1074" s="55"/>
      <c r="T1074" s="85"/>
      <c r="U1074" s="85"/>
      <c r="V1074" s="38"/>
      <c r="W1074" s="29"/>
      <c r="X1074" s="90" t="s">
        <v>59</v>
      </c>
      <c r="Z1074" s="55"/>
      <c r="AA1074" s="56"/>
      <c r="AB1074" s="57"/>
    </row>
    <row r="1075" spans="1:38" ht="30" customHeight="1">
      <c r="A1075" s="79"/>
      <c r="B1075" s="79">
        <f>IF(C1075="","",COUNTA($C$1074:$C1075))</f>
        <v>2</v>
      </c>
      <c r="C1075" s="97" t="s">
        <v>770</v>
      </c>
      <c r="D1075" s="81"/>
      <c r="E1075" s="81">
        <f>IF(C1075&lt;&gt;"", 1, "")</f>
        <v>1</v>
      </c>
      <c r="F1075" s="81">
        <f t="shared" si="561"/>
        <v>1</v>
      </c>
      <c r="G1075" s="118">
        <v>2347</v>
      </c>
      <c r="H1075" s="119">
        <v>47.014000000000003</v>
      </c>
      <c r="I1075" s="118">
        <v>453</v>
      </c>
      <c r="J1075" s="55">
        <f>IF(AND(0&lt;$G1075, G1075&lt;=500),1,0)</f>
        <v>0</v>
      </c>
      <c r="K1075" s="55">
        <f>IF(AND($G1075&gt;=500,$G1075&lt;1000),1,0)</f>
        <v>0</v>
      </c>
      <c r="L1075" s="55">
        <f>IF(AND($G1075&gt;=1000,$G1075&lt;1500),1,0)</f>
        <v>0</v>
      </c>
      <c r="M1075" s="55">
        <f>IF(AND($G1075&gt;=1500,$G1075&lt;2000),1,0)</f>
        <v>0</v>
      </c>
      <c r="N1075" s="55">
        <f>IF(AND($G1075&gt;=2000,$G1075&lt;3000),1,0)</f>
        <v>1</v>
      </c>
      <c r="O1075" s="55">
        <f>IF($G1075&gt;=3000,1,0)</f>
        <v>0</v>
      </c>
      <c r="P1075" s="55">
        <f>+E1075</f>
        <v>1</v>
      </c>
      <c r="Q1075" s="55"/>
      <c r="R1075" s="161"/>
      <c r="S1075" s="52"/>
      <c r="T1075" s="53"/>
      <c r="U1075" s="53"/>
      <c r="V1075" s="38"/>
      <c r="W1075" s="29"/>
      <c r="X1075" s="23"/>
      <c r="Z1075" s="55"/>
      <c r="AA1075" s="56"/>
      <c r="AB1075" s="57"/>
    </row>
    <row r="1076" spans="1:38" s="58" customFormat="1" ht="39.950000000000003" customHeight="1">
      <c r="A1076" s="33" t="s">
        <v>46</v>
      </c>
      <c r="B1076" s="159" t="s">
        <v>51</v>
      </c>
      <c r="C1076" s="160"/>
      <c r="D1076" s="50"/>
      <c r="E1076" s="50"/>
      <c r="F1076" s="81">
        <f t="shared" si="561"/>
        <v>0</v>
      </c>
      <c r="G1076" s="51"/>
      <c r="H1076" s="127"/>
      <c r="I1076" s="51"/>
      <c r="J1076" s="51"/>
      <c r="K1076" s="51"/>
      <c r="L1076" s="51"/>
      <c r="M1076" s="51"/>
      <c r="N1076" s="51"/>
      <c r="O1076" s="51"/>
      <c r="P1076" s="51"/>
      <c r="Q1076" s="51"/>
      <c r="R1076" s="55"/>
      <c r="S1076" s="52"/>
      <c r="T1076" s="53"/>
      <c r="U1076" s="53"/>
      <c r="V1076" s="38"/>
      <c r="W1076" s="54"/>
      <c r="X1076" s="18"/>
      <c r="Y1076" s="2"/>
      <c r="Z1076" s="55"/>
      <c r="AA1076" s="56"/>
      <c r="AB1076" s="57"/>
      <c r="AC1076" s="2"/>
      <c r="AD1076" s="2"/>
      <c r="AE1076" s="2"/>
      <c r="AF1076" s="2"/>
      <c r="AG1076" s="2"/>
      <c r="AH1076" s="2"/>
      <c r="AI1076" s="2"/>
      <c r="AJ1076" s="2"/>
      <c r="AK1076" s="2"/>
      <c r="AL1076" s="2"/>
    </row>
    <row r="1077" spans="1:38" s="58" customFormat="1" ht="24.95" customHeight="1">
      <c r="A1077" s="33" t="s">
        <v>52</v>
      </c>
      <c r="B1077" s="159" t="s">
        <v>53</v>
      </c>
      <c r="C1077" s="160"/>
      <c r="D1077" s="50"/>
      <c r="E1077" s="50"/>
      <c r="F1077" s="81">
        <f t="shared" si="561"/>
        <v>0</v>
      </c>
      <c r="G1077" s="51"/>
      <c r="H1077" s="127"/>
      <c r="I1077" s="51"/>
      <c r="J1077" s="51"/>
      <c r="K1077" s="51"/>
      <c r="L1077" s="51"/>
      <c r="M1077" s="51"/>
      <c r="N1077" s="51"/>
      <c r="O1077" s="51"/>
      <c r="P1077" s="51"/>
      <c r="Q1077" s="51"/>
      <c r="R1077" s="52"/>
      <c r="S1077" s="52"/>
      <c r="T1077" s="53"/>
      <c r="U1077" s="53"/>
      <c r="V1077" s="38"/>
      <c r="W1077" s="54"/>
      <c r="X1077" s="18"/>
      <c r="Y1077" s="2"/>
      <c r="Z1077" s="55"/>
      <c r="AA1077" s="56"/>
      <c r="AB1077" s="57"/>
      <c r="AC1077" s="2"/>
      <c r="AD1077" s="2"/>
      <c r="AE1077" s="2"/>
      <c r="AF1077" s="2"/>
      <c r="AG1077" s="2"/>
      <c r="AH1077" s="2"/>
      <c r="AI1077" s="2"/>
      <c r="AJ1077" s="2"/>
      <c r="AK1077" s="2"/>
      <c r="AL1077" s="2"/>
    </row>
    <row r="1078" spans="1:38" s="70" customFormat="1" ht="24.95" customHeight="1">
      <c r="A1078" s="69">
        <v>1</v>
      </c>
      <c r="B1078" s="157" t="s">
        <v>57</v>
      </c>
      <c r="C1078" s="158"/>
      <c r="D1078" s="29"/>
      <c r="E1078" s="29"/>
      <c r="F1078" s="81">
        <f t="shared" si="561"/>
        <v>0</v>
      </c>
      <c r="G1078" s="30"/>
      <c r="H1078" s="127"/>
      <c r="I1078" s="30"/>
      <c r="J1078" s="30"/>
      <c r="K1078" s="30"/>
      <c r="L1078" s="30"/>
      <c r="M1078" s="30"/>
      <c r="N1078" s="30"/>
      <c r="O1078" s="30"/>
      <c r="P1078" s="30"/>
      <c r="Q1078" s="30"/>
      <c r="R1078" s="30"/>
      <c r="S1078" s="30"/>
      <c r="T1078" s="29"/>
      <c r="U1078" s="29"/>
      <c r="V1078" s="29"/>
      <c r="W1078" s="54"/>
      <c r="X1078" s="29"/>
      <c r="Z1078" s="30" t="e">
        <f>+Z1079+#REF!+#REF!+#REF!</f>
        <v>#REF!</v>
      </c>
      <c r="AA1078" s="71" t="e">
        <f>+AA1079+#REF!+#REF!+#REF!</f>
        <v>#REF!</v>
      </c>
      <c r="AB1078" s="72"/>
    </row>
    <row r="1079" spans="1:38" ht="24.95" customHeight="1">
      <c r="A1079" s="69"/>
      <c r="B1079" s="69" t="s">
        <v>58</v>
      </c>
      <c r="C1079" s="73" t="s">
        <v>48</v>
      </c>
      <c r="D1079" s="74"/>
      <c r="E1079" s="74"/>
      <c r="F1079" s="81">
        <f t="shared" si="561"/>
        <v>0</v>
      </c>
      <c r="G1079" s="75"/>
      <c r="H1079" s="76"/>
      <c r="I1079" s="75"/>
      <c r="J1079" s="75"/>
      <c r="K1079" s="75"/>
      <c r="L1079" s="75"/>
      <c r="M1079" s="75"/>
      <c r="N1079" s="75"/>
      <c r="O1079" s="75"/>
      <c r="P1079" s="75"/>
      <c r="Q1079" s="75"/>
      <c r="R1079" s="75"/>
      <c r="S1079" s="75"/>
      <c r="T1079" s="74"/>
      <c r="U1079" s="74"/>
      <c r="V1079" s="74"/>
      <c r="W1079" s="77"/>
      <c r="X1079" s="74"/>
      <c r="Z1079" s="75">
        <f>SUM(Z1080:Z1086)</f>
        <v>0</v>
      </c>
      <c r="AA1079" s="78">
        <f>SUM(AA1080:AA1086)</f>
        <v>0</v>
      </c>
      <c r="AB1079" s="57"/>
    </row>
    <row r="1080" spans="1:38" ht="24.95" customHeight="1">
      <c r="A1080" s="79"/>
      <c r="B1080" s="79">
        <f>IF(C1080="","",COUNTA($C$1080:$C1080))</f>
        <v>1</v>
      </c>
      <c r="C1080" s="97" t="s">
        <v>771</v>
      </c>
      <c r="D1080" s="81">
        <f t="shared" ref="D1080:D1086" si="570">IF(C1080&lt;&gt;"", 1, "")</f>
        <v>1</v>
      </c>
      <c r="E1080" s="81"/>
      <c r="F1080" s="81">
        <f t="shared" si="561"/>
        <v>1</v>
      </c>
      <c r="G1080" s="118">
        <v>855.2</v>
      </c>
      <c r="H1080" s="119">
        <v>4.47</v>
      </c>
      <c r="I1080" s="118">
        <v>26</v>
      </c>
      <c r="J1080" s="55">
        <f>IF(AND(0&lt;$G1080, G1080&lt;=500),1,0)</f>
        <v>0</v>
      </c>
      <c r="K1080" s="55">
        <f>IF(AND($G1080&gt;=500,$G1080&lt;1000),1,0)</f>
        <v>1</v>
      </c>
      <c r="L1080" s="55">
        <f>IF(AND($G1080&gt;=1000,$G1080&lt;1500),1,0)</f>
        <v>0</v>
      </c>
      <c r="M1080" s="55">
        <f>IF(AND($G1080&gt;=1500,$G1080&lt;2000),1,0)</f>
        <v>0</v>
      </c>
      <c r="N1080" s="55">
        <f>IF(AND($G1080&gt;=2000,$G1080&lt;3000),1,0)</f>
        <v>0</v>
      </c>
      <c r="O1080" s="55">
        <f>IF($G1080&gt;=3000,1,0)</f>
        <v>0</v>
      </c>
      <c r="P1080" s="55"/>
      <c r="Q1080" s="55">
        <f t="shared" ref="Q1080:Q1086" si="571">+D1080</f>
        <v>1</v>
      </c>
      <c r="R1080" s="55"/>
      <c r="S1080" s="55"/>
      <c r="T1080" s="85"/>
      <c r="U1080" s="85"/>
      <c r="V1080" s="38"/>
      <c r="W1080" s="29"/>
      <c r="X1080" s="90" t="s">
        <v>59</v>
      </c>
      <c r="Z1080" s="55"/>
      <c r="AA1080" s="56"/>
      <c r="AB1080" s="57"/>
    </row>
    <row r="1081" spans="1:38" ht="24.95" customHeight="1">
      <c r="A1081" s="79"/>
      <c r="B1081" s="79">
        <f>IF(C1081="","",COUNTA($C$1080:$C1081))</f>
        <v>2</v>
      </c>
      <c r="C1081" s="97" t="s">
        <v>772</v>
      </c>
      <c r="D1081" s="81">
        <f t="shared" si="570"/>
        <v>1</v>
      </c>
      <c r="E1081" s="81"/>
      <c r="F1081" s="81">
        <f t="shared" si="561"/>
        <v>1</v>
      </c>
      <c r="G1081" s="118">
        <v>2262.3000000000002</v>
      </c>
      <c r="H1081" s="119">
        <v>4.7300000000000004</v>
      </c>
      <c r="I1081" s="118">
        <v>72</v>
      </c>
      <c r="J1081" s="55">
        <f t="shared" ref="J1081:J1086" si="572">IF(AND(0&lt;$G1081, G1081&lt;=500),1,0)</f>
        <v>0</v>
      </c>
      <c r="K1081" s="55">
        <f t="shared" ref="K1081:K1086" si="573">IF(AND($G1081&gt;=500,$G1081&lt;1000),1,0)</f>
        <v>0</v>
      </c>
      <c r="L1081" s="55">
        <f t="shared" ref="L1081:L1086" si="574">IF(AND($G1081&gt;=1000,$G1081&lt;1500),1,0)</f>
        <v>0</v>
      </c>
      <c r="M1081" s="55">
        <f t="shared" ref="M1081:M1086" si="575">IF(AND($G1081&gt;=1500,$G1081&lt;2000),1,0)</f>
        <v>0</v>
      </c>
      <c r="N1081" s="55">
        <f t="shared" ref="N1081:N1086" si="576">IF(AND($G1081&gt;=2000,$G1081&lt;3000),1,0)</f>
        <v>1</v>
      </c>
      <c r="O1081" s="55">
        <f t="shared" ref="O1081:O1086" si="577">IF($G1081&gt;=3000,1,0)</f>
        <v>0</v>
      </c>
      <c r="P1081" s="55"/>
      <c r="Q1081" s="55">
        <f t="shared" si="571"/>
        <v>1</v>
      </c>
      <c r="R1081" s="52"/>
      <c r="S1081" s="52"/>
      <c r="T1081" s="53"/>
      <c r="U1081" s="53"/>
      <c r="V1081" s="38"/>
      <c r="W1081" s="29"/>
      <c r="X1081" s="23"/>
      <c r="Z1081" s="55"/>
      <c r="AA1081" s="56"/>
      <c r="AB1081" s="57"/>
    </row>
    <row r="1082" spans="1:38" ht="24.95" customHeight="1">
      <c r="A1082" s="79"/>
      <c r="B1082" s="79">
        <f>IF(C1082="","",COUNTA($C$1080:$C1082))</f>
        <v>3</v>
      </c>
      <c r="C1082" s="97" t="s">
        <v>773</v>
      </c>
      <c r="D1082" s="81">
        <f t="shared" si="570"/>
        <v>1</v>
      </c>
      <c r="E1082" s="81"/>
      <c r="F1082" s="81">
        <f t="shared" si="561"/>
        <v>1</v>
      </c>
      <c r="G1082" s="118">
        <v>3371.44</v>
      </c>
      <c r="H1082" s="119">
        <v>8.1649999999999991</v>
      </c>
      <c r="I1082" s="118">
        <v>131</v>
      </c>
      <c r="J1082" s="55">
        <f t="shared" si="572"/>
        <v>0</v>
      </c>
      <c r="K1082" s="55">
        <f t="shared" si="573"/>
        <v>0</v>
      </c>
      <c r="L1082" s="55">
        <f t="shared" si="574"/>
        <v>0</v>
      </c>
      <c r="M1082" s="55">
        <f t="shared" si="575"/>
        <v>0</v>
      </c>
      <c r="N1082" s="55">
        <f t="shared" si="576"/>
        <v>0</v>
      </c>
      <c r="O1082" s="55">
        <f t="shared" si="577"/>
        <v>1</v>
      </c>
      <c r="P1082" s="55"/>
      <c r="Q1082" s="55">
        <f t="shared" si="571"/>
        <v>1</v>
      </c>
      <c r="R1082" s="52"/>
      <c r="S1082" s="52"/>
      <c r="T1082" s="53"/>
      <c r="U1082" s="53"/>
      <c r="V1082" s="38"/>
      <c r="W1082" s="29"/>
      <c r="X1082" s="23"/>
      <c r="Z1082" s="55"/>
      <c r="AA1082" s="56"/>
      <c r="AB1082" s="57"/>
    </row>
    <row r="1083" spans="1:38" ht="24.95" customHeight="1">
      <c r="A1083" s="79"/>
      <c r="B1083" s="79">
        <f>IF(C1083="","",COUNTA($C$1080:$C1083))</f>
        <v>4</v>
      </c>
      <c r="C1083" s="97" t="s">
        <v>774</v>
      </c>
      <c r="D1083" s="81">
        <f t="shared" si="570"/>
        <v>1</v>
      </c>
      <c r="E1083" s="81"/>
      <c r="F1083" s="81">
        <f t="shared" ref="F1083:F1129" si="578">+E1083+D1083</f>
        <v>1</v>
      </c>
      <c r="G1083" s="118">
        <v>2251.6</v>
      </c>
      <c r="H1083" s="119">
        <v>6.7</v>
      </c>
      <c r="I1083" s="118">
        <v>101</v>
      </c>
      <c r="J1083" s="55">
        <f t="shared" si="572"/>
        <v>0</v>
      </c>
      <c r="K1083" s="55">
        <f t="shared" si="573"/>
        <v>0</v>
      </c>
      <c r="L1083" s="55">
        <f t="shared" si="574"/>
        <v>0</v>
      </c>
      <c r="M1083" s="55">
        <f t="shared" si="575"/>
        <v>0</v>
      </c>
      <c r="N1083" s="55">
        <f t="shared" si="576"/>
        <v>1</v>
      </c>
      <c r="O1083" s="55">
        <f t="shared" si="577"/>
        <v>0</v>
      </c>
      <c r="P1083" s="55"/>
      <c r="Q1083" s="55">
        <f t="shared" si="571"/>
        <v>1</v>
      </c>
      <c r="R1083" s="52"/>
      <c r="S1083" s="52"/>
      <c r="T1083" s="53"/>
      <c r="U1083" s="53"/>
      <c r="V1083" s="38"/>
      <c r="W1083" s="29"/>
      <c r="X1083" s="23"/>
      <c r="Z1083" s="55"/>
      <c r="AA1083" s="56"/>
      <c r="AB1083" s="57"/>
    </row>
    <row r="1084" spans="1:38" ht="24.95" customHeight="1">
      <c r="A1084" s="79"/>
      <c r="B1084" s="79">
        <f>IF(C1084="","",COUNTA($C$1080:$C1084))</f>
        <v>5</v>
      </c>
      <c r="C1084" s="97" t="s">
        <v>775</v>
      </c>
      <c r="D1084" s="81">
        <f t="shared" si="570"/>
        <v>1</v>
      </c>
      <c r="E1084" s="81"/>
      <c r="F1084" s="81">
        <f t="shared" si="578"/>
        <v>1</v>
      </c>
      <c r="G1084" s="118">
        <v>6610.66</v>
      </c>
      <c r="H1084" s="119">
        <v>13.07</v>
      </c>
      <c r="I1084" s="118">
        <v>257</v>
      </c>
      <c r="J1084" s="55">
        <f t="shared" si="572"/>
        <v>0</v>
      </c>
      <c r="K1084" s="55">
        <f t="shared" si="573"/>
        <v>0</v>
      </c>
      <c r="L1084" s="55">
        <f t="shared" si="574"/>
        <v>0</v>
      </c>
      <c r="M1084" s="55">
        <f t="shared" si="575"/>
        <v>0</v>
      </c>
      <c r="N1084" s="55">
        <f t="shared" si="576"/>
        <v>0</v>
      </c>
      <c r="O1084" s="55">
        <f t="shared" si="577"/>
        <v>1</v>
      </c>
      <c r="P1084" s="55"/>
      <c r="Q1084" s="55">
        <f t="shared" si="571"/>
        <v>1</v>
      </c>
      <c r="R1084" s="52"/>
      <c r="S1084" s="52"/>
      <c r="T1084" s="53"/>
      <c r="U1084" s="53"/>
      <c r="V1084" s="38"/>
      <c r="W1084" s="29"/>
      <c r="X1084" s="23"/>
      <c r="Z1084" s="55"/>
      <c r="AA1084" s="56"/>
      <c r="AB1084" s="57"/>
    </row>
    <row r="1085" spans="1:38" ht="24.95" customHeight="1">
      <c r="A1085" s="79"/>
      <c r="B1085" s="79">
        <f>IF(C1085="","",COUNTA($C$1080:$C1085))</f>
        <v>6</v>
      </c>
      <c r="C1085" s="97" t="s">
        <v>776</v>
      </c>
      <c r="D1085" s="81">
        <f t="shared" si="570"/>
        <v>1</v>
      </c>
      <c r="E1085" s="81"/>
      <c r="F1085" s="81">
        <f t="shared" si="578"/>
        <v>1</v>
      </c>
      <c r="G1085" s="118">
        <v>2653.4</v>
      </c>
      <c r="H1085" s="119">
        <v>7.17</v>
      </c>
      <c r="I1085" s="118">
        <v>114</v>
      </c>
      <c r="J1085" s="55">
        <f t="shared" si="572"/>
        <v>0</v>
      </c>
      <c r="K1085" s="55">
        <f t="shared" si="573"/>
        <v>0</v>
      </c>
      <c r="L1085" s="55">
        <f t="shared" si="574"/>
        <v>0</v>
      </c>
      <c r="M1085" s="55">
        <f t="shared" si="575"/>
        <v>0</v>
      </c>
      <c r="N1085" s="55">
        <f t="shared" si="576"/>
        <v>1</v>
      </c>
      <c r="O1085" s="55">
        <f t="shared" si="577"/>
        <v>0</v>
      </c>
      <c r="P1085" s="55"/>
      <c r="Q1085" s="55">
        <f t="shared" si="571"/>
        <v>1</v>
      </c>
      <c r="R1085" s="52"/>
      <c r="S1085" s="52"/>
      <c r="T1085" s="53"/>
      <c r="U1085" s="53"/>
      <c r="V1085" s="38"/>
      <c r="W1085" s="29"/>
      <c r="X1085" s="23"/>
      <c r="Z1085" s="55"/>
      <c r="AA1085" s="56"/>
      <c r="AB1085" s="57"/>
    </row>
    <row r="1086" spans="1:38" ht="24.95" customHeight="1">
      <c r="A1086" s="79"/>
      <c r="B1086" s="79">
        <f>IF(C1086="","",COUNTA($C$1080:$C1086))</f>
        <v>7</v>
      </c>
      <c r="C1086" s="97" t="s">
        <v>777</v>
      </c>
      <c r="D1086" s="81">
        <f t="shared" si="570"/>
        <v>1</v>
      </c>
      <c r="E1086" s="81"/>
      <c r="F1086" s="81">
        <f t="shared" si="578"/>
        <v>1</v>
      </c>
      <c r="G1086" s="118">
        <v>2139.6999999999998</v>
      </c>
      <c r="H1086" s="119">
        <v>5.07</v>
      </c>
      <c r="I1086" s="118">
        <v>84</v>
      </c>
      <c r="J1086" s="55">
        <f t="shared" si="572"/>
        <v>0</v>
      </c>
      <c r="K1086" s="55">
        <f t="shared" si="573"/>
        <v>0</v>
      </c>
      <c r="L1086" s="55">
        <f t="shared" si="574"/>
        <v>0</v>
      </c>
      <c r="M1086" s="55">
        <f t="shared" si="575"/>
        <v>0</v>
      </c>
      <c r="N1086" s="55">
        <f t="shared" si="576"/>
        <v>1</v>
      </c>
      <c r="O1086" s="55">
        <f t="shared" si="577"/>
        <v>0</v>
      </c>
      <c r="P1086" s="55"/>
      <c r="Q1086" s="55">
        <f t="shared" si="571"/>
        <v>1</v>
      </c>
      <c r="R1086" s="52"/>
      <c r="S1086" s="52"/>
      <c r="T1086" s="53"/>
      <c r="U1086" s="53"/>
      <c r="V1086" s="38"/>
      <c r="W1086" s="29"/>
      <c r="X1086" s="23"/>
      <c r="Z1086" s="55"/>
      <c r="AA1086" s="56"/>
      <c r="AB1086" s="57"/>
    </row>
    <row r="1087" spans="1:38" s="70" customFormat="1" ht="24.95" customHeight="1">
      <c r="A1087" s="69">
        <v>2</v>
      </c>
      <c r="B1087" s="157" t="s">
        <v>62</v>
      </c>
      <c r="C1087" s="158"/>
      <c r="D1087" s="29">
        <f>+D1088</f>
        <v>0</v>
      </c>
      <c r="E1087" s="29">
        <f t="shared" ref="E1087:Q1087" si="579">+E1088</f>
        <v>0</v>
      </c>
      <c r="F1087" s="81">
        <f t="shared" si="578"/>
        <v>0</v>
      </c>
      <c r="G1087" s="30">
        <f t="shared" si="579"/>
        <v>0</v>
      </c>
      <c r="H1087" s="127">
        <f t="shared" si="579"/>
        <v>0</v>
      </c>
      <c r="I1087" s="30">
        <f t="shared" si="579"/>
        <v>0</v>
      </c>
      <c r="J1087" s="30">
        <f t="shared" si="579"/>
        <v>0</v>
      </c>
      <c r="K1087" s="30">
        <f t="shared" si="579"/>
        <v>0</v>
      </c>
      <c r="L1087" s="30">
        <f t="shared" si="579"/>
        <v>0</v>
      </c>
      <c r="M1087" s="30">
        <f t="shared" si="579"/>
        <v>0</v>
      </c>
      <c r="N1087" s="30">
        <f t="shared" si="579"/>
        <v>0</v>
      </c>
      <c r="O1087" s="30">
        <f t="shared" si="579"/>
        <v>0</v>
      </c>
      <c r="P1087" s="30">
        <f t="shared" si="579"/>
        <v>0</v>
      </c>
      <c r="Q1087" s="30">
        <f t="shared" si="579"/>
        <v>0</v>
      </c>
      <c r="R1087" s="30"/>
      <c r="S1087" s="30"/>
      <c r="T1087" s="29"/>
      <c r="U1087" s="29"/>
      <c r="V1087" s="29"/>
      <c r="W1087" s="54"/>
      <c r="X1087" s="29"/>
      <c r="Z1087" s="30" t="e">
        <f>+Z1088+#REF!+#REF!+#REF!</f>
        <v>#REF!</v>
      </c>
      <c r="AA1087" s="71" t="e">
        <f>+AA1088+#REF!+#REF!+#REF!</f>
        <v>#REF!</v>
      </c>
      <c r="AB1087" s="72"/>
    </row>
    <row r="1088" spans="1:38" ht="24.95" customHeight="1">
      <c r="A1088" s="79"/>
      <c r="B1088" s="69" t="s">
        <v>63</v>
      </c>
      <c r="C1088" s="73" t="s">
        <v>48</v>
      </c>
      <c r="D1088" s="74">
        <f>SUM(D1089:D1091)</f>
        <v>0</v>
      </c>
      <c r="E1088" s="74">
        <f>SUM(E1089:E1091)</f>
        <v>0</v>
      </c>
      <c r="F1088" s="81">
        <f t="shared" si="578"/>
        <v>0</v>
      </c>
      <c r="G1088" s="75">
        <f t="shared" ref="G1088:Q1088" si="580">SUM(G1089:G1091)</f>
        <v>0</v>
      </c>
      <c r="H1088" s="76">
        <f t="shared" si="580"/>
        <v>0</v>
      </c>
      <c r="I1088" s="75">
        <f t="shared" si="580"/>
        <v>0</v>
      </c>
      <c r="J1088" s="75">
        <f t="shared" si="580"/>
        <v>0</v>
      </c>
      <c r="K1088" s="75">
        <f t="shared" si="580"/>
        <v>0</v>
      </c>
      <c r="L1088" s="75">
        <f t="shared" si="580"/>
        <v>0</v>
      </c>
      <c r="M1088" s="75">
        <f t="shared" si="580"/>
        <v>0</v>
      </c>
      <c r="N1088" s="75">
        <f t="shared" si="580"/>
        <v>0</v>
      </c>
      <c r="O1088" s="75">
        <f t="shared" si="580"/>
        <v>0</v>
      </c>
      <c r="P1088" s="75">
        <f t="shared" si="580"/>
        <v>0</v>
      </c>
      <c r="Q1088" s="75">
        <f t="shared" si="580"/>
        <v>0</v>
      </c>
      <c r="R1088" s="55"/>
      <c r="S1088" s="55"/>
      <c r="T1088" s="85"/>
      <c r="U1088" s="85"/>
      <c r="V1088" s="38"/>
      <c r="W1088" s="29"/>
      <c r="X1088" s="90" t="s">
        <v>59</v>
      </c>
      <c r="Z1088" s="55"/>
      <c r="AA1088" s="56"/>
      <c r="AB1088" s="57"/>
    </row>
    <row r="1089" spans="1:38" ht="24.95" customHeight="1">
      <c r="A1089" s="79"/>
      <c r="B1089" s="79">
        <f>IF(C1089="","",COUNTA($C$1089:$C1089))</f>
        <v>1</v>
      </c>
      <c r="C1089" s="97" t="s">
        <v>778</v>
      </c>
      <c r="D1089" s="81"/>
      <c r="E1089" s="81"/>
      <c r="F1089" s="81">
        <f t="shared" si="578"/>
        <v>0</v>
      </c>
      <c r="G1089" s="118"/>
      <c r="H1089" s="119"/>
      <c r="I1089" s="118"/>
      <c r="J1089" s="55"/>
      <c r="K1089" s="55"/>
      <c r="L1089" s="55"/>
      <c r="M1089" s="55"/>
      <c r="N1089" s="55"/>
      <c r="O1089" s="55"/>
      <c r="P1089" s="55"/>
      <c r="Q1089" s="55">
        <f t="shared" ref="Q1089:Q1091" si="581">+E1089</f>
        <v>0</v>
      </c>
      <c r="R1089" s="55"/>
      <c r="S1089" s="55"/>
      <c r="T1089" s="85"/>
      <c r="U1089" s="85"/>
      <c r="V1089" s="38"/>
      <c r="W1089" s="54"/>
      <c r="X1089" s="90"/>
      <c r="Z1089" s="55"/>
      <c r="AA1089" s="56"/>
      <c r="AB1089" s="57"/>
    </row>
    <row r="1090" spans="1:38" ht="24.95" customHeight="1">
      <c r="A1090" s="79"/>
      <c r="B1090" s="79">
        <f>IF(C1090="","",COUNTA($C$1089:$C1090))</f>
        <v>2</v>
      </c>
      <c r="C1090" s="97" t="s">
        <v>779</v>
      </c>
      <c r="D1090" s="81"/>
      <c r="E1090" s="81"/>
      <c r="F1090" s="81">
        <f t="shared" si="578"/>
        <v>0</v>
      </c>
      <c r="G1090" s="118"/>
      <c r="H1090" s="119"/>
      <c r="I1090" s="118"/>
      <c r="J1090" s="55"/>
      <c r="K1090" s="55"/>
      <c r="L1090" s="55"/>
      <c r="M1090" s="55"/>
      <c r="N1090" s="55"/>
      <c r="O1090" s="55"/>
      <c r="P1090" s="55"/>
      <c r="Q1090" s="55">
        <f t="shared" si="581"/>
        <v>0</v>
      </c>
      <c r="R1090" s="55"/>
      <c r="S1090" s="55"/>
      <c r="T1090" s="85"/>
      <c r="U1090" s="85"/>
      <c r="V1090" s="38"/>
      <c r="W1090" s="54"/>
      <c r="X1090" s="90"/>
      <c r="Z1090" s="55"/>
      <c r="AA1090" s="56"/>
      <c r="AB1090" s="57"/>
    </row>
    <row r="1091" spans="1:38" ht="24.95" customHeight="1">
      <c r="A1091" s="79"/>
      <c r="B1091" s="79">
        <f>IF(C1091="","",COUNTA($C$1089:$C1091))</f>
        <v>3</v>
      </c>
      <c r="C1091" s="97" t="s">
        <v>780</v>
      </c>
      <c r="D1091" s="81"/>
      <c r="E1091" s="81"/>
      <c r="F1091" s="81">
        <f t="shared" si="578"/>
        <v>0</v>
      </c>
      <c r="G1091" s="118"/>
      <c r="H1091" s="119"/>
      <c r="I1091" s="118"/>
      <c r="J1091" s="55"/>
      <c r="K1091" s="55"/>
      <c r="L1091" s="55"/>
      <c r="M1091" s="55"/>
      <c r="N1091" s="55"/>
      <c r="O1091" s="55"/>
      <c r="P1091" s="55"/>
      <c r="Q1091" s="55">
        <f t="shared" si="581"/>
        <v>0</v>
      </c>
      <c r="R1091" s="55"/>
      <c r="S1091" s="55"/>
      <c r="T1091" s="85"/>
      <c r="U1091" s="85"/>
      <c r="V1091" s="38"/>
      <c r="W1091" s="54"/>
      <c r="X1091" s="90"/>
      <c r="Z1091" s="55"/>
      <c r="AA1091" s="56"/>
      <c r="AB1091" s="57"/>
    </row>
    <row r="1092" spans="1:38" s="70" customFormat="1" ht="24.95" customHeight="1">
      <c r="A1092" s="69">
        <v>1</v>
      </c>
      <c r="B1092" s="157" t="s">
        <v>57</v>
      </c>
      <c r="C1092" s="158"/>
      <c r="D1092" s="29">
        <f>+D1093</f>
        <v>0</v>
      </c>
      <c r="E1092" s="29">
        <f t="shared" ref="E1092:Q1092" si="582">+E1093</f>
        <v>0</v>
      </c>
      <c r="F1092" s="81">
        <f t="shared" si="578"/>
        <v>0</v>
      </c>
      <c r="G1092" s="29">
        <f t="shared" si="582"/>
        <v>0</v>
      </c>
      <c r="H1092" s="29">
        <f t="shared" si="582"/>
        <v>0</v>
      </c>
      <c r="I1092" s="29">
        <f t="shared" si="582"/>
        <v>0</v>
      </c>
      <c r="J1092" s="29">
        <f t="shared" si="582"/>
        <v>0</v>
      </c>
      <c r="K1092" s="29">
        <f t="shared" si="582"/>
        <v>0</v>
      </c>
      <c r="L1092" s="29">
        <f t="shared" si="582"/>
        <v>0</v>
      </c>
      <c r="M1092" s="29">
        <f t="shared" si="582"/>
        <v>0</v>
      </c>
      <c r="N1092" s="29">
        <f t="shared" si="582"/>
        <v>0</v>
      </c>
      <c r="O1092" s="29">
        <f t="shared" si="582"/>
        <v>0</v>
      </c>
      <c r="P1092" s="29">
        <f t="shared" si="582"/>
        <v>0</v>
      </c>
      <c r="Q1092" s="29">
        <f t="shared" si="582"/>
        <v>0</v>
      </c>
      <c r="R1092" s="30"/>
      <c r="S1092" s="30"/>
      <c r="T1092" s="29"/>
      <c r="U1092" s="29"/>
      <c r="V1092" s="29"/>
      <c r="W1092" s="54"/>
      <c r="X1092" s="29"/>
      <c r="Z1092" s="30" t="e">
        <f>+Z1093+#REF!+#REF!+#REF!</f>
        <v>#REF!</v>
      </c>
      <c r="AA1092" s="71" t="e">
        <f>+AA1093+#REF!+#REF!+#REF!</f>
        <v>#REF!</v>
      </c>
      <c r="AB1092" s="72"/>
    </row>
    <row r="1093" spans="1:38" ht="24.95" customHeight="1">
      <c r="A1093" s="69"/>
      <c r="B1093" s="69" t="s">
        <v>58</v>
      </c>
      <c r="C1093" s="73" t="s">
        <v>48</v>
      </c>
      <c r="D1093" s="74">
        <f t="shared" ref="D1093:Q1093" si="583">SUM(D1094:D1095)</f>
        <v>0</v>
      </c>
      <c r="E1093" s="74">
        <f t="shared" si="583"/>
        <v>0</v>
      </c>
      <c r="F1093" s="81">
        <f t="shared" si="578"/>
        <v>0</v>
      </c>
      <c r="G1093" s="74">
        <f t="shared" si="583"/>
        <v>0</v>
      </c>
      <c r="H1093" s="74">
        <f t="shared" si="583"/>
        <v>0</v>
      </c>
      <c r="I1093" s="74">
        <f t="shared" si="583"/>
        <v>0</v>
      </c>
      <c r="J1093" s="74">
        <f t="shared" si="583"/>
        <v>0</v>
      </c>
      <c r="K1093" s="74">
        <f t="shared" si="583"/>
        <v>0</v>
      </c>
      <c r="L1093" s="74">
        <f t="shared" si="583"/>
        <v>0</v>
      </c>
      <c r="M1093" s="74">
        <f t="shared" si="583"/>
        <v>0</v>
      </c>
      <c r="N1093" s="74">
        <f t="shared" si="583"/>
        <v>0</v>
      </c>
      <c r="O1093" s="74">
        <f t="shared" si="583"/>
        <v>0</v>
      </c>
      <c r="P1093" s="74">
        <f t="shared" si="583"/>
        <v>0</v>
      </c>
      <c r="Q1093" s="74">
        <f t="shared" si="583"/>
        <v>0</v>
      </c>
      <c r="R1093" s="75"/>
      <c r="S1093" s="75"/>
      <c r="T1093" s="74"/>
      <c r="U1093" s="74"/>
      <c r="V1093" s="74"/>
      <c r="W1093" s="77"/>
      <c r="X1093" s="74"/>
      <c r="Z1093" s="75">
        <f>SUM(Z1094:Z1095)</f>
        <v>0</v>
      </c>
      <c r="AA1093" s="78">
        <f>SUM(AA1094:AA1095)</f>
        <v>0</v>
      </c>
      <c r="AB1093" s="57"/>
    </row>
    <row r="1094" spans="1:38" ht="24.95" hidden="1" customHeight="1">
      <c r="A1094" s="79"/>
      <c r="B1094" s="79"/>
      <c r="C1094" s="80"/>
      <c r="D1094" s="81"/>
      <c r="E1094" s="81"/>
      <c r="F1094" s="81"/>
      <c r="G1094" s="82"/>
      <c r="H1094" s="83"/>
      <c r="I1094" s="82"/>
      <c r="J1094" s="55"/>
      <c r="K1094" s="55"/>
      <c r="L1094" s="55"/>
      <c r="M1094" s="55"/>
      <c r="N1094" s="55"/>
      <c r="O1094" s="55"/>
      <c r="P1094" s="55"/>
      <c r="Q1094" s="55"/>
      <c r="R1094" s="55"/>
      <c r="S1094" s="55"/>
      <c r="T1094" s="85"/>
      <c r="U1094" s="85"/>
      <c r="V1094" s="38"/>
      <c r="W1094" s="29"/>
      <c r="X1094" s="90"/>
      <c r="Z1094" s="55"/>
      <c r="AA1094" s="56"/>
      <c r="AB1094" s="57"/>
    </row>
    <row r="1095" spans="1:38" s="58" customFormat="1" ht="24.95" hidden="1" customHeight="1">
      <c r="A1095" s="79"/>
      <c r="B1095" s="79"/>
      <c r="C1095" s="80"/>
      <c r="D1095" s="81"/>
      <c r="E1095" s="81"/>
      <c r="F1095" s="81"/>
      <c r="G1095" s="82"/>
      <c r="H1095" s="83"/>
      <c r="I1095" s="82"/>
      <c r="J1095" s="55"/>
      <c r="K1095" s="55"/>
      <c r="L1095" s="55"/>
      <c r="M1095" s="55"/>
      <c r="N1095" s="55"/>
      <c r="O1095" s="55"/>
      <c r="P1095" s="55"/>
      <c r="Q1095" s="55"/>
      <c r="R1095" s="52"/>
      <c r="S1095" s="52"/>
      <c r="T1095" s="53"/>
      <c r="U1095" s="53"/>
      <c r="V1095" s="38"/>
      <c r="W1095" s="29"/>
      <c r="X1095" s="18"/>
      <c r="Y1095" s="2"/>
      <c r="Z1095" s="55"/>
      <c r="AA1095" s="56"/>
      <c r="AB1095" s="57"/>
      <c r="AC1095" s="2"/>
      <c r="AD1095" s="2"/>
      <c r="AE1095" s="2"/>
      <c r="AF1095" s="2"/>
      <c r="AG1095" s="2"/>
      <c r="AH1095" s="2"/>
      <c r="AI1095" s="2"/>
      <c r="AJ1095" s="2"/>
      <c r="AK1095" s="2"/>
      <c r="AL1095" s="2"/>
    </row>
    <row r="1096" spans="1:38" s="70" customFormat="1" ht="24.95" customHeight="1">
      <c r="A1096" s="69">
        <v>2</v>
      </c>
      <c r="B1096" s="157" t="s">
        <v>62</v>
      </c>
      <c r="C1096" s="158"/>
      <c r="D1096" s="29">
        <f>+D1097</f>
        <v>0</v>
      </c>
      <c r="E1096" s="29">
        <f t="shared" ref="E1096:Q1096" si="584">+E1097</f>
        <v>0</v>
      </c>
      <c r="F1096" s="81">
        <f t="shared" si="578"/>
        <v>0</v>
      </c>
      <c r="G1096" s="30">
        <f t="shared" si="584"/>
        <v>0</v>
      </c>
      <c r="H1096" s="127">
        <f t="shared" si="584"/>
        <v>0</v>
      </c>
      <c r="I1096" s="30">
        <f t="shared" si="584"/>
        <v>0</v>
      </c>
      <c r="J1096" s="30">
        <f t="shared" si="584"/>
        <v>0</v>
      </c>
      <c r="K1096" s="30">
        <f t="shared" si="584"/>
        <v>0</v>
      </c>
      <c r="L1096" s="30">
        <f t="shared" si="584"/>
        <v>0</v>
      </c>
      <c r="M1096" s="30">
        <f t="shared" si="584"/>
        <v>0</v>
      </c>
      <c r="N1096" s="30">
        <f t="shared" si="584"/>
        <v>0</v>
      </c>
      <c r="O1096" s="30">
        <f t="shared" si="584"/>
        <v>0</v>
      </c>
      <c r="P1096" s="30">
        <f t="shared" si="584"/>
        <v>0</v>
      </c>
      <c r="Q1096" s="30">
        <f t="shared" si="584"/>
        <v>0</v>
      </c>
      <c r="R1096" s="30"/>
      <c r="S1096" s="30"/>
      <c r="T1096" s="29"/>
      <c r="U1096" s="29"/>
      <c r="V1096" s="29"/>
      <c r="W1096" s="54"/>
      <c r="X1096" s="29"/>
      <c r="Z1096" s="30" t="e">
        <f>+Z1097+#REF!+Z2968+#REF!</f>
        <v>#REF!</v>
      </c>
      <c r="AA1096" s="71" t="e">
        <f>+AA1097+#REF!+AA2968+#REF!</f>
        <v>#REF!</v>
      </c>
      <c r="AB1096" s="72"/>
    </row>
    <row r="1097" spans="1:38" ht="24.95" customHeight="1">
      <c r="A1097" s="79"/>
      <c r="B1097" s="69" t="s">
        <v>63</v>
      </c>
      <c r="C1097" s="73" t="s">
        <v>40</v>
      </c>
      <c r="D1097" s="74">
        <f t="shared" ref="D1097:P1097" si="585">SUM(D1098:D1099)</f>
        <v>0</v>
      </c>
      <c r="E1097" s="74">
        <f t="shared" si="585"/>
        <v>0</v>
      </c>
      <c r="F1097" s="81">
        <f t="shared" si="578"/>
        <v>0</v>
      </c>
      <c r="G1097" s="75">
        <f t="shared" si="585"/>
        <v>0</v>
      </c>
      <c r="H1097" s="76">
        <f t="shared" si="585"/>
        <v>0</v>
      </c>
      <c r="I1097" s="75">
        <f t="shared" si="585"/>
        <v>0</v>
      </c>
      <c r="J1097" s="75">
        <f t="shared" si="585"/>
        <v>0</v>
      </c>
      <c r="K1097" s="75">
        <f t="shared" si="585"/>
        <v>0</v>
      </c>
      <c r="L1097" s="75">
        <f t="shared" si="585"/>
        <v>0</v>
      </c>
      <c r="M1097" s="75">
        <f t="shared" si="585"/>
        <v>0</v>
      </c>
      <c r="N1097" s="75">
        <f t="shared" si="585"/>
        <v>0</v>
      </c>
      <c r="O1097" s="75">
        <f t="shared" si="585"/>
        <v>0</v>
      </c>
      <c r="P1097" s="75">
        <f t="shared" si="585"/>
        <v>0</v>
      </c>
      <c r="Q1097" s="55">
        <f>+D1097</f>
        <v>0</v>
      </c>
      <c r="R1097" s="55"/>
      <c r="S1097" s="55"/>
      <c r="T1097" s="85"/>
      <c r="U1097" s="85"/>
      <c r="V1097" s="38"/>
      <c r="W1097" s="29"/>
      <c r="X1097" s="90" t="s">
        <v>59</v>
      </c>
      <c r="Z1097" s="55"/>
      <c r="AA1097" s="56"/>
      <c r="AB1097" s="57"/>
    </row>
    <row r="1098" spans="1:38" ht="24.95" hidden="1" customHeight="1">
      <c r="A1098" s="79"/>
      <c r="B1098" s="79"/>
      <c r="C1098" s="97"/>
      <c r="D1098" s="81"/>
      <c r="E1098" s="81"/>
      <c r="F1098" s="81"/>
      <c r="G1098" s="82"/>
      <c r="H1098" s="119"/>
      <c r="I1098" s="118"/>
      <c r="J1098" s="55"/>
      <c r="K1098" s="55"/>
      <c r="L1098" s="55"/>
      <c r="M1098" s="55"/>
      <c r="N1098" s="55"/>
      <c r="O1098" s="55"/>
      <c r="P1098" s="55"/>
      <c r="Q1098" s="55"/>
      <c r="R1098" s="55"/>
      <c r="S1098" s="55"/>
      <c r="T1098" s="85"/>
      <c r="U1098" s="85"/>
      <c r="V1098" s="38"/>
      <c r="W1098" s="54"/>
      <c r="X1098" s="90"/>
      <c r="Z1098" s="55"/>
      <c r="AA1098" s="56"/>
      <c r="AB1098" s="57"/>
    </row>
    <row r="1099" spans="1:38" ht="24.95" hidden="1" customHeight="1">
      <c r="A1099" s="79"/>
      <c r="B1099" s="69"/>
      <c r="C1099" s="73"/>
      <c r="D1099" s="81"/>
      <c r="E1099" s="81"/>
      <c r="F1099" s="81"/>
      <c r="G1099" s="82"/>
      <c r="H1099" s="83"/>
      <c r="I1099" s="82"/>
      <c r="J1099" s="55"/>
      <c r="K1099" s="55"/>
      <c r="L1099" s="55"/>
      <c r="M1099" s="55"/>
      <c r="N1099" s="55"/>
      <c r="O1099" s="55"/>
      <c r="P1099" s="55"/>
      <c r="Q1099" s="55"/>
      <c r="R1099" s="55"/>
      <c r="S1099" s="55"/>
      <c r="T1099" s="85"/>
      <c r="U1099" s="85"/>
      <c r="V1099" s="38"/>
      <c r="W1099" s="54"/>
      <c r="X1099" s="90"/>
      <c r="Z1099" s="55"/>
      <c r="AA1099" s="56"/>
      <c r="AB1099" s="57"/>
    </row>
    <row r="1100" spans="1:38" s="63" customFormat="1" ht="30" customHeight="1">
      <c r="A1100" s="59" t="s">
        <v>84</v>
      </c>
      <c r="B1100" s="162" t="s">
        <v>781</v>
      </c>
      <c r="C1100" s="163"/>
      <c r="D1100" s="49"/>
      <c r="E1100" s="49"/>
      <c r="F1100" s="81">
        <f t="shared" si="578"/>
        <v>0</v>
      </c>
      <c r="G1100" s="60"/>
      <c r="H1100" s="61"/>
      <c r="I1100" s="60"/>
      <c r="J1100" s="60"/>
      <c r="K1100" s="60"/>
      <c r="L1100" s="60"/>
      <c r="M1100" s="60"/>
      <c r="N1100" s="60"/>
      <c r="O1100" s="60"/>
      <c r="P1100" s="60"/>
      <c r="Q1100" s="60"/>
      <c r="R1100" s="60"/>
      <c r="S1100" s="60"/>
      <c r="T1100" s="49"/>
      <c r="U1100" s="49"/>
      <c r="V1100" s="49"/>
      <c r="W1100" s="100"/>
      <c r="X1100" s="101"/>
      <c r="Z1100" s="60" t="e">
        <f>+Z1102+Z1154</f>
        <v>#REF!</v>
      </c>
      <c r="AA1100" s="64" t="e">
        <f>+AA1102+AA1154</f>
        <v>#REF!</v>
      </c>
      <c r="AB1100" s="65"/>
    </row>
    <row r="1101" spans="1:38" s="67" customFormat="1" ht="39.950000000000003" customHeight="1">
      <c r="A1101" s="33" t="s">
        <v>38</v>
      </c>
      <c r="B1101" s="159" t="s">
        <v>50</v>
      </c>
      <c r="C1101" s="160"/>
      <c r="D1101" s="29"/>
      <c r="E1101" s="29"/>
      <c r="F1101" s="81">
        <f t="shared" si="578"/>
        <v>0</v>
      </c>
      <c r="G1101" s="30"/>
      <c r="H1101" s="127"/>
      <c r="I1101" s="30"/>
      <c r="J1101" s="30"/>
      <c r="K1101" s="30"/>
      <c r="L1101" s="30"/>
      <c r="M1101" s="30"/>
      <c r="N1101" s="30"/>
      <c r="O1101" s="30"/>
      <c r="P1101" s="30"/>
      <c r="Q1101" s="30"/>
      <c r="R1101" s="21"/>
      <c r="S1101" s="21"/>
      <c r="T1101" s="29"/>
      <c r="U1101" s="29"/>
      <c r="V1101" s="6"/>
      <c r="W1101" s="27"/>
      <c r="X1101" s="6"/>
      <c r="Z1101" s="21"/>
      <c r="AA1101" s="32"/>
      <c r="AB1101" s="68"/>
    </row>
    <row r="1102" spans="1:38" s="70" customFormat="1" ht="30" customHeight="1">
      <c r="A1102" s="69">
        <v>1</v>
      </c>
      <c r="B1102" s="157" t="s">
        <v>57</v>
      </c>
      <c r="C1102" s="158"/>
      <c r="D1102" s="29"/>
      <c r="E1102" s="29"/>
      <c r="F1102" s="81">
        <f t="shared" si="578"/>
        <v>0</v>
      </c>
      <c r="G1102" s="30"/>
      <c r="H1102" s="127"/>
      <c r="I1102" s="30"/>
      <c r="J1102" s="30"/>
      <c r="K1102" s="30"/>
      <c r="L1102" s="30"/>
      <c r="M1102" s="30"/>
      <c r="N1102" s="30"/>
      <c r="O1102" s="30"/>
      <c r="P1102" s="30"/>
      <c r="Q1102" s="30"/>
      <c r="R1102" s="30"/>
      <c r="S1102" s="30"/>
      <c r="T1102" s="29"/>
      <c r="U1102" s="29"/>
      <c r="V1102" s="29"/>
      <c r="W1102" s="77"/>
      <c r="X1102" s="74"/>
      <c r="Z1102" s="30" t="e">
        <f>+Z1103+Z1130+#REF!+Z1146</f>
        <v>#REF!</v>
      </c>
      <c r="AA1102" s="71" t="e">
        <f>+AA1103+AA1130+#REF!+AA1146</f>
        <v>#REF!</v>
      </c>
      <c r="AB1102" s="72"/>
    </row>
    <row r="1103" spans="1:38" ht="30" customHeight="1">
      <c r="A1103" s="69"/>
      <c r="B1103" s="69" t="s">
        <v>58</v>
      </c>
      <c r="C1103" s="73" t="s">
        <v>40</v>
      </c>
      <c r="D1103" s="74"/>
      <c r="E1103" s="74"/>
      <c r="F1103" s="81">
        <f t="shared" si="578"/>
        <v>0</v>
      </c>
      <c r="G1103" s="75"/>
      <c r="H1103" s="76"/>
      <c r="I1103" s="75"/>
      <c r="J1103" s="75"/>
      <c r="K1103" s="75"/>
      <c r="L1103" s="75"/>
      <c r="M1103" s="75"/>
      <c r="N1103" s="75"/>
      <c r="O1103" s="75"/>
      <c r="P1103" s="75"/>
      <c r="Q1103" s="75"/>
      <c r="R1103" s="75"/>
      <c r="S1103" s="75"/>
      <c r="T1103" s="74"/>
      <c r="U1103" s="74"/>
      <c r="V1103" s="74"/>
      <c r="W1103" s="77"/>
      <c r="X1103" s="74"/>
      <c r="Z1103" s="75">
        <f>SUM(Z1104:Z1129)</f>
        <v>26</v>
      </c>
      <c r="AA1103" s="78">
        <f>SUM(AA1104:AA1129)</f>
        <v>0</v>
      </c>
      <c r="AB1103" s="57"/>
      <c r="AC1103" s="120"/>
      <c r="AD1103" s="121"/>
      <c r="AE1103" s="120"/>
    </row>
    <row r="1104" spans="1:38" ht="30" customHeight="1">
      <c r="A1104" s="79"/>
      <c r="B1104" s="79">
        <f>IF(C1104="","",COUNTA($C$1104:$C1104))</f>
        <v>1</v>
      </c>
      <c r="C1104" s="97" t="s">
        <v>782</v>
      </c>
      <c r="D1104" s="81">
        <f t="shared" ref="D1104:D1129" si="586">IF(C1104&lt;&gt;"", 1, "")</f>
        <v>1</v>
      </c>
      <c r="E1104" s="81"/>
      <c r="F1104" s="81">
        <f t="shared" si="578"/>
        <v>1</v>
      </c>
      <c r="G1104" s="118">
        <v>2283.9299999999998</v>
      </c>
      <c r="H1104" s="119">
        <v>21.498000000000001</v>
      </c>
      <c r="I1104" s="118">
        <v>79</v>
      </c>
      <c r="J1104" s="55">
        <f t="shared" ref="J1104:J1129" si="587">IF(AND(0&lt;$G1104, G1104&lt;=500),1,0)</f>
        <v>0</v>
      </c>
      <c r="K1104" s="55">
        <f t="shared" ref="K1104:K1129" si="588">IF(AND($G1104&gt;=500,$G1104&lt;1000),1,0)</f>
        <v>0</v>
      </c>
      <c r="L1104" s="55">
        <f t="shared" ref="L1104:L1129" si="589">IF(AND($G1104&gt;=1000,$G1104&lt;1500),1,0)</f>
        <v>0</v>
      </c>
      <c r="M1104" s="55">
        <f t="shared" ref="M1104:M1129" si="590">IF(AND($G1104&gt;=1500,$G1104&lt;2000),1,0)</f>
        <v>0</v>
      </c>
      <c r="N1104" s="55">
        <f t="shared" ref="N1104:N1129" si="591">IF(AND($G1104&gt;=2000,$G1104&lt;3000),1,0)</f>
        <v>1</v>
      </c>
      <c r="O1104" s="55">
        <f t="shared" ref="O1104:O1129" si="592">IF($G1104&gt;=3000,1,0)</f>
        <v>0</v>
      </c>
      <c r="P1104" s="55">
        <f t="shared" ref="P1104:P1129" si="593">+D1104</f>
        <v>1</v>
      </c>
      <c r="Q1104" s="55">
        <v>0</v>
      </c>
      <c r="R1104" s="55"/>
      <c r="S1104" s="55"/>
      <c r="T1104" s="85"/>
      <c r="U1104" s="85"/>
      <c r="V1104" s="38"/>
      <c r="W1104" s="29"/>
      <c r="X1104" s="90" t="s">
        <v>59</v>
      </c>
      <c r="Z1104" s="55">
        <v>1</v>
      </c>
      <c r="AA1104" s="56"/>
      <c r="AB1104" s="57"/>
    </row>
    <row r="1105" spans="1:28" ht="30" customHeight="1">
      <c r="A1105" s="79"/>
      <c r="B1105" s="79">
        <f>IF(C1105="","",COUNTA($C$1104:$C1105))</f>
        <v>2</v>
      </c>
      <c r="C1105" s="97" t="s">
        <v>783</v>
      </c>
      <c r="D1105" s="81">
        <f t="shared" si="586"/>
        <v>1</v>
      </c>
      <c r="E1105" s="81"/>
      <c r="F1105" s="81">
        <f t="shared" si="578"/>
        <v>1</v>
      </c>
      <c r="G1105" s="118">
        <v>1406.7</v>
      </c>
      <c r="H1105" s="119">
        <v>23.45</v>
      </c>
      <c r="I1105" s="118">
        <v>108</v>
      </c>
      <c r="J1105" s="55">
        <f t="shared" si="587"/>
        <v>0</v>
      </c>
      <c r="K1105" s="55">
        <f t="shared" si="588"/>
        <v>0</v>
      </c>
      <c r="L1105" s="55">
        <f t="shared" si="589"/>
        <v>1</v>
      </c>
      <c r="M1105" s="55">
        <f t="shared" si="590"/>
        <v>0</v>
      </c>
      <c r="N1105" s="55">
        <f t="shared" si="591"/>
        <v>0</v>
      </c>
      <c r="O1105" s="55">
        <f t="shared" si="592"/>
        <v>0</v>
      </c>
      <c r="P1105" s="55">
        <f t="shared" si="593"/>
        <v>1</v>
      </c>
      <c r="Q1105" s="55">
        <v>0</v>
      </c>
      <c r="R1105" s="55"/>
      <c r="S1105" s="52"/>
      <c r="T1105" s="53"/>
      <c r="U1105" s="53"/>
      <c r="V1105" s="38"/>
      <c r="W1105" s="74"/>
      <c r="X1105" s="87"/>
      <c r="Z1105" s="55">
        <v>1</v>
      </c>
      <c r="AA1105" s="56"/>
      <c r="AB1105" s="57"/>
    </row>
    <row r="1106" spans="1:28" ht="30" customHeight="1">
      <c r="A1106" s="79"/>
      <c r="B1106" s="79">
        <f>IF(C1106="","",COUNTA($C$1104:$C1106))</f>
        <v>3</v>
      </c>
      <c r="C1106" s="97" t="s">
        <v>784</v>
      </c>
      <c r="D1106" s="81">
        <f t="shared" si="586"/>
        <v>1</v>
      </c>
      <c r="E1106" s="81"/>
      <c r="F1106" s="81">
        <f t="shared" si="578"/>
        <v>1</v>
      </c>
      <c r="G1106" s="118">
        <v>2983.78</v>
      </c>
      <c r="H1106" s="119">
        <v>44.9</v>
      </c>
      <c r="I1106" s="118">
        <v>203</v>
      </c>
      <c r="J1106" s="55">
        <f t="shared" si="587"/>
        <v>0</v>
      </c>
      <c r="K1106" s="55">
        <f t="shared" si="588"/>
        <v>0</v>
      </c>
      <c r="L1106" s="55">
        <f t="shared" si="589"/>
        <v>0</v>
      </c>
      <c r="M1106" s="55">
        <f t="shared" si="590"/>
        <v>0</v>
      </c>
      <c r="N1106" s="55">
        <f t="shared" si="591"/>
        <v>1</v>
      </c>
      <c r="O1106" s="55">
        <f t="shared" si="592"/>
        <v>0</v>
      </c>
      <c r="P1106" s="55">
        <f t="shared" si="593"/>
        <v>1</v>
      </c>
      <c r="Q1106" s="55">
        <v>0</v>
      </c>
      <c r="R1106" s="55"/>
      <c r="S1106" s="52"/>
      <c r="T1106" s="53"/>
      <c r="U1106" s="53"/>
      <c r="V1106" s="38"/>
      <c r="W1106" s="74"/>
      <c r="X1106" s="87"/>
      <c r="Z1106" s="55">
        <v>1</v>
      </c>
      <c r="AA1106" s="56"/>
      <c r="AB1106" s="57"/>
    </row>
    <row r="1107" spans="1:28" ht="30" customHeight="1">
      <c r="A1107" s="79"/>
      <c r="B1107" s="79">
        <f>IF(C1107="","",COUNTA($C$1104:$C1107))</f>
        <v>4</v>
      </c>
      <c r="C1107" s="97" t="s">
        <v>785</v>
      </c>
      <c r="D1107" s="81">
        <f t="shared" si="586"/>
        <v>1</v>
      </c>
      <c r="E1107" s="81"/>
      <c r="F1107" s="81">
        <f t="shared" si="578"/>
        <v>1</v>
      </c>
      <c r="G1107" s="118">
        <v>3817.23</v>
      </c>
      <c r="H1107" s="119">
        <v>30.507000000000001</v>
      </c>
      <c r="I1107" s="118">
        <v>152</v>
      </c>
      <c r="J1107" s="55">
        <f t="shared" si="587"/>
        <v>0</v>
      </c>
      <c r="K1107" s="55">
        <f t="shared" si="588"/>
        <v>0</v>
      </c>
      <c r="L1107" s="55">
        <f t="shared" si="589"/>
        <v>0</v>
      </c>
      <c r="M1107" s="55">
        <f t="shared" si="590"/>
        <v>0</v>
      </c>
      <c r="N1107" s="55">
        <f t="shared" si="591"/>
        <v>0</v>
      </c>
      <c r="O1107" s="55">
        <f t="shared" si="592"/>
        <v>1</v>
      </c>
      <c r="P1107" s="55">
        <f t="shared" si="593"/>
        <v>1</v>
      </c>
      <c r="Q1107" s="55">
        <v>0</v>
      </c>
      <c r="R1107" s="55"/>
      <c r="S1107" s="52"/>
      <c r="T1107" s="53"/>
      <c r="U1107" s="53"/>
      <c r="V1107" s="38"/>
      <c r="W1107" s="74"/>
      <c r="X1107" s="87"/>
      <c r="Z1107" s="55">
        <v>1</v>
      </c>
      <c r="AA1107" s="56"/>
      <c r="AB1107" s="57"/>
    </row>
    <row r="1108" spans="1:28" ht="30" customHeight="1">
      <c r="A1108" s="79"/>
      <c r="B1108" s="79">
        <f>IF(C1108="","",COUNTA($C$1104:$C1108))</f>
        <v>5</v>
      </c>
      <c r="C1108" s="97" t="s">
        <v>786</v>
      </c>
      <c r="D1108" s="81">
        <f t="shared" si="586"/>
        <v>1</v>
      </c>
      <c r="E1108" s="81"/>
      <c r="F1108" s="81">
        <f t="shared" si="578"/>
        <v>1</v>
      </c>
      <c r="G1108" s="118">
        <v>2249.11</v>
      </c>
      <c r="H1108" s="119">
        <v>27.52</v>
      </c>
      <c r="I1108" s="118">
        <v>88</v>
      </c>
      <c r="J1108" s="55">
        <f t="shared" si="587"/>
        <v>0</v>
      </c>
      <c r="K1108" s="55">
        <f t="shared" si="588"/>
        <v>0</v>
      </c>
      <c r="L1108" s="55">
        <f t="shared" si="589"/>
        <v>0</v>
      </c>
      <c r="M1108" s="55">
        <f t="shared" si="590"/>
        <v>0</v>
      </c>
      <c r="N1108" s="55">
        <f t="shared" si="591"/>
        <v>1</v>
      </c>
      <c r="O1108" s="55">
        <f t="shared" si="592"/>
        <v>0</v>
      </c>
      <c r="P1108" s="55">
        <f t="shared" si="593"/>
        <v>1</v>
      </c>
      <c r="Q1108" s="55">
        <v>0</v>
      </c>
      <c r="R1108" s="55"/>
      <c r="S1108" s="52"/>
      <c r="T1108" s="53" t="s">
        <v>69</v>
      </c>
      <c r="U1108" s="53"/>
      <c r="V1108" s="38"/>
      <c r="W1108" s="74"/>
      <c r="X1108" s="87"/>
      <c r="Z1108" s="55">
        <v>1</v>
      </c>
      <c r="AA1108" s="56"/>
      <c r="AB1108" s="57"/>
    </row>
    <row r="1109" spans="1:28" ht="30" customHeight="1">
      <c r="A1109" s="79"/>
      <c r="B1109" s="79">
        <f>IF(C1109="","",COUNTA($C$1104:$C1109))</f>
        <v>6</v>
      </c>
      <c r="C1109" s="97" t="s">
        <v>787</v>
      </c>
      <c r="D1109" s="81">
        <f t="shared" si="586"/>
        <v>1</v>
      </c>
      <c r="E1109" s="81"/>
      <c r="F1109" s="81">
        <f t="shared" si="578"/>
        <v>1</v>
      </c>
      <c r="G1109" s="118">
        <v>2094.64</v>
      </c>
      <c r="H1109" s="119">
        <v>10.199999999999999</v>
      </c>
      <c r="I1109" s="118">
        <v>50</v>
      </c>
      <c r="J1109" s="55">
        <f t="shared" si="587"/>
        <v>0</v>
      </c>
      <c r="K1109" s="55">
        <f t="shared" si="588"/>
        <v>0</v>
      </c>
      <c r="L1109" s="55">
        <f t="shared" si="589"/>
        <v>0</v>
      </c>
      <c r="M1109" s="55">
        <f t="shared" si="590"/>
        <v>0</v>
      </c>
      <c r="N1109" s="55">
        <f t="shared" si="591"/>
        <v>1</v>
      </c>
      <c r="O1109" s="55">
        <f t="shared" si="592"/>
        <v>0</v>
      </c>
      <c r="P1109" s="55">
        <f t="shared" si="593"/>
        <v>1</v>
      </c>
      <c r="Q1109" s="55">
        <v>0</v>
      </c>
      <c r="R1109" s="55"/>
      <c r="S1109" s="52"/>
      <c r="T1109" s="53"/>
      <c r="U1109" s="53"/>
      <c r="V1109" s="38"/>
      <c r="W1109" s="74"/>
      <c r="X1109" s="87"/>
      <c r="Z1109" s="55">
        <v>1</v>
      </c>
      <c r="AA1109" s="56"/>
      <c r="AB1109" s="57"/>
    </row>
    <row r="1110" spans="1:28" ht="30" customHeight="1">
      <c r="A1110" s="79"/>
      <c r="B1110" s="79">
        <f>IF(C1110="","",COUNTA($C$1104:$C1110))</f>
        <v>7</v>
      </c>
      <c r="C1110" s="97" t="s">
        <v>788</v>
      </c>
      <c r="D1110" s="81">
        <f t="shared" si="586"/>
        <v>1</v>
      </c>
      <c r="E1110" s="81"/>
      <c r="F1110" s="81">
        <f t="shared" si="578"/>
        <v>1</v>
      </c>
      <c r="G1110" s="118">
        <v>1537.5</v>
      </c>
      <c r="H1110" s="119">
        <v>16.989999999999998</v>
      </c>
      <c r="I1110" s="118">
        <v>87</v>
      </c>
      <c r="J1110" s="55">
        <f t="shared" si="587"/>
        <v>0</v>
      </c>
      <c r="K1110" s="55">
        <f t="shared" si="588"/>
        <v>0</v>
      </c>
      <c r="L1110" s="55">
        <f t="shared" si="589"/>
        <v>0</v>
      </c>
      <c r="M1110" s="55">
        <f t="shared" si="590"/>
        <v>1</v>
      </c>
      <c r="N1110" s="55">
        <f t="shared" si="591"/>
        <v>0</v>
      </c>
      <c r="O1110" s="55">
        <f t="shared" si="592"/>
        <v>0</v>
      </c>
      <c r="P1110" s="55">
        <f t="shared" si="593"/>
        <v>1</v>
      </c>
      <c r="Q1110" s="55">
        <v>0</v>
      </c>
      <c r="R1110" s="55"/>
      <c r="S1110" s="52"/>
      <c r="T1110" s="53" t="s">
        <v>69</v>
      </c>
      <c r="U1110" s="53"/>
      <c r="V1110" s="38"/>
      <c r="W1110" s="74"/>
      <c r="X1110" s="87"/>
      <c r="Z1110" s="55">
        <v>1</v>
      </c>
      <c r="AA1110" s="56"/>
      <c r="AB1110" s="57"/>
    </row>
    <row r="1111" spans="1:28" ht="30" customHeight="1">
      <c r="A1111" s="79"/>
      <c r="B1111" s="79">
        <f>IF(C1111="","",COUNTA($C$1104:$C1111))</f>
        <v>8</v>
      </c>
      <c r="C1111" s="97" t="s">
        <v>789</v>
      </c>
      <c r="D1111" s="81">
        <f t="shared" si="586"/>
        <v>1</v>
      </c>
      <c r="E1111" s="81"/>
      <c r="F1111" s="81">
        <f t="shared" si="578"/>
        <v>1</v>
      </c>
      <c r="G1111" s="118">
        <v>2628.57</v>
      </c>
      <c r="H1111" s="119">
        <v>26.559000000000001</v>
      </c>
      <c r="I1111" s="118">
        <v>213</v>
      </c>
      <c r="J1111" s="55">
        <f t="shared" si="587"/>
        <v>0</v>
      </c>
      <c r="K1111" s="55">
        <f t="shared" si="588"/>
        <v>0</v>
      </c>
      <c r="L1111" s="55">
        <f t="shared" si="589"/>
        <v>0</v>
      </c>
      <c r="M1111" s="55">
        <f t="shared" si="590"/>
        <v>0</v>
      </c>
      <c r="N1111" s="55">
        <f t="shared" si="591"/>
        <v>1</v>
      </c>
      <c r="O1111" s="55">
        <f t="shared" si="592"/>
        <v>0</v>
      </c>
      <c r="P1111" s="55">
        <f t="shared" si="593"/>
        <v>1</v>
      </c>
      <c r="Q1111" s="55">
        <v>0</v>
      </c>
      <c r="R1111" s="55"/>
      <c r="S1111" s="52"/>
      <c r="T1111" s="53"/>
      <c r="U1111" s="53"/>
      <c r="V1111" s="38"/>
      <c r="W1111" s="74"/>
      <c r="X1111" s="87"/>
      <c r="Z1111" s="55">
        <v>1</v>
      </c>
      <c r="AA1111" s="56"/>
      <c r="AB1111" s="57"/>
    </row>
    <row r="1112" spans="1:28" ht="30" customHeight="1">
      <c r="A1112" s="79"/>
      <c r="B1112" s="79">
        <f>IF(C1112="","",COUNTA($C$1104:$C1112))</f>
        <v>9</v>
      </c>
      <c r="C1112" s="97" t="s">
        <v>790</v>
      </c>
      <c r="D1112" s="81">
        <f t="shared" si="586"/>
        <v>1</v>
      </c>
      <c r="E1112" s="81"/>
      <c r="F1112" s="81">
        <f t="shared" si="578"/>
        <v>1</v>
      </c>
      <c r="G1112" s="118">
        <v>1302.68</v>
      </c>
      <c r="H1112" s="119">
        <v>5.7309999999999999</v>
      </c>
      <c r="I1112" s="118">
        <v>49</v>
      </c>
      <c r="J1112" s="55">
        <f t="shared" si="587"/>
        <v>0</v>
      </c>
      <c r="K1112" s="55">
        <f t="shared" si="588"/>
        <v>0</v>
      </c>
      <c r="L1112" s="55">
        <f t="shared" si="589"/>
        <v>1</v>
      </c>
      <c r="M1112" s="55">
        <f t="shared" si="590"/>
        <v>0</v>
      </c>
      <c r="N1112" s="55">
        <f t="shared" si="591"/>
        <v>0</v>
      </c>
      <c r="O1112" s="55">
        <f t="shared" si="592"/>
        <v>0</v>
      </c>
      <c r="P1112" s="55">
        <f t="shared" si="593"/>
        <v>1</v>
      </c>
      <c r="Q1112" s="55">
        <v>0</v>
      </c>
      <c r="R1112" s="55"/>
      <c r="S1112" s="52"/>
      <c r="T1112" s="53"/>
      <c r="U1112" s="53"/>
      <c r="V1112" s="38"/>
      <c r="W1112" s="74"/>
      <c r="X1112" s="87"/>
      <c r="Z1112" s="55">
        <v>1</v>
      </c>
      <c r="AA1112" s="56"/>
      <c r="AB1112" s="57"/>
    </row>
    <row r="1113" spans="1:28" ht="30" customHeight="1">
      <c r="A1113" s="79"/>
      <c r="B1113" s="79">
        <f>IF(C1113="","",COUNTA($C$1104:$C1113))</f>
        <v>10</v>
      </c>
      <c r="C1113" s="97" t="s">
        <v>791</v>
      </c>
      <c r="D1113" s="81">
        <f t="shared" si="586"/>
        <v>1</v>
      </c>
      <c r="E1113" s="81"/>
      <c r="F1113" s="81">
        <f t="shared" si="578"/>
        <v>1</v>
      </c>
      <c r="G1113" s="118">
        <v>2123.84</v>
      </c>
      <c r="H1113" s="119">
        <v>13.28</v>
      </c>
      <c r="I1113" s="118">
        <v>142</v>
      </c>
      <c r="J1113" s="55">
        <f t="shared" si="587"/>
        <v>0</v>
      </c>
      <c r="K1113" s="55">
        <f t="shared" si="588"/>
        <v>0</v>
      </c>
      <c r="L1113" s="55">
        <f t="shared" si="589"/>
        <v>0</v>
      </c>
      <c r="M1113" s="55">
        <f t="shared" si="590"/>
        <v>0</v>
      </c>
      <c r="N1113" s="55">
        <f t="shared" si="591"/>
        <v>1</v>
      </c>
      <c r="O1113" s="55">
        <f t="shared" si="592"/>
        <v>0</v>
      </c>
      <c r="P1113" s="55">
        <f t="shared" si="593"/>
        <v>1</v>
      </c>
      <c r="Q1113" s="55">
        <v>0</v>
      </c>
      <c r="R1113" s="55"/>
      <c r="S1113" s="52"/>
      <c r="T1113" s="53"/>
      <c r="U1113" s="53"/>
      <c r="V1113" s="38"/>
      <c r="W1113" s="74"/>
      <c r="X1113" s="87"/>
      <c r="Z1113" s="55">
        <v>1</v>
      </c>
      <c r="AA1113" s="56"/>
      <c r="AB1113" s="57"/>
    </row>
    <row r="1114" spans="1:28" ht="30" customHeight="1">
      <c r="A1114" s="79"/>
      <c r="B1114" s="79">
        <f>IF(C1114="","",COUNTA($C$1104:$C1114))</f>
        <v>11</v>
      </c>
      <c r="C1114" s="97" t="s">
        <v>792</v>
      </c>
      <c r="D1114" s="81">
        <f t="shared" si="586"/>
        <v>1</v>
      </c>
      <c r="E1114" s="81"/>
      <c r="F1114" s="81">
        <f t="shared" si="578"/>
        <v>1</v>
      </c>
      <c r="G1114" s="118">
        <v>2240</v>
      </c>
      <c r="H1114" s="119">
        <v>22.06</v>
      </c>
      <c r="I1114" s="118">
        <v>173</v>
      </c>
      <c r="J1114" s="55">
        <f t="shared" si="587"/>
        <v>0</v>
      </c>
      <c r="K1114" s="55">
        <f t="shared" si="588"/>
        <v>0</v>
      </c>
      <c r="L1114" s="55">
        <f t="shared" si="589"/>
        <v>0</v>
      </c>
      <c r="M1114" s="55">
        <f t="shared" si="590"/>
        <v>0</v>
      </c>
      <c r="N1114" s="55">
        <f t="shared" si="591"/>
        <v>1</v>
      </c>
      <c r="O1114" s="55">
        <f t="shared" si="592"/>
        <v>0</v>
      </c>
      <c r="P1114" s="55">
        <f t="shared" si="593"/>
        <v>1</v>
      </c>
      <c r="Q1114" s="55">
        <v>0</v>
      </c>
      <c r="R1114" s="55"/>
      <c r="S1114" s="52"/>
      <c r="T1114" s="53"/>
      <c r="U1114" s="53"/>
      <c r="V1114" s="38"/>
      <c r="W1114" s="74"/>
      <c r="X1114" s="87"/>
      <c r="Z1114" s="55">
        <v>1</v>
      </c>
      <c r="AA1114" s="56"/>
      <c r="AB1114" s="57"/>
    </row>
    <row r="1115" spans="1:28" ht="30" customHeight="1">
      <c r="A1115" s="79"/>
      <c r="B1115" s="79">
        <f>IF(C1115="","",COUNTA($C$1104:$C1115))</f>
        <v>12</v>
      </c>
      <c r="C1115" s="97" t="s">
        <v>793</v>
      </c>
      <c r="D1115" s="81">
        <f t="shared" si="586"/>
        <v>1</v>
      </c>
      <c r="E1115" s="81"/>
      <c r="F1115" s="81">
        <f t="shared" si="578"/>
        <v>1</v>
      </c>
      <c r="G1115" s="118">
        <v>1497.14</v>
      </c>
      <c r="H1115" s="119">
        <v>30.36</v>
      </c>
      <c r="I1115" s="118">
        <v>124</v>
      </c>
      <c r="J1115" s="55">
        <f t="shared" si="587"/>
        <v>0</v>
      </c>
      <c r="K1115" s="55">
        <f t="shared" si="588"/>
        <v>0</v>
      </c>
      <c r="L1115" s="55">
        <f t="shared" si="589"/>
        <v>1</v>
      </c>
      <c r="M1115" s="55">
        <f t="shared" si="590"/>
        <v>0</v>
      </c>
      <c r="N1115" s="55">
        <f t="shared" si="591"/>
        <v>0</v>
      </c>
      <c r="O1115" s="55">
        <f t="shared" si="592"/>
        <v>0</v>
      </c>
      <c r="P1115" s="55">
        <f t="shared" si="593"/>
        <v>1</v>
      </c>
      <c r="Q1115" s="55">
        <v>0</v>
      </c>
      <c r="R1115" s="55"/>
      <c r="S1115" s="52"/>
      <c r="T1115" s="53"/>
      <c r="U1115" s="53"/>
      <c r="V1115" s="38"/>
      <c r="W1115" s="74"/>
      <c r="X1115" s="87"/>
      <c r="Z1115" s="55">
        <v>1</v>
      </c>
      <c r="AA1115" s="56"/>
      <c r="AB1115" s="57"/>
    </row>
    <row r="1116" spans="1:28" ht="30" customHeight="1">
      <c r="A1116" s="79"/>
      <c r="B1116" s="79">
        <f>IF(C1116="","",COUNTA($C$1104:$C1116))</f>
        <v>13</v>
      </c>
      <c r="C1116" s="97" t="s">
        <v>794</v>
      </c>
      <c r="D1116" s="81">
        <f t="shared" si="586"/>
        <v>1</v>
      </c>
      <c r="E1116" s="81"/>
      <c r="F1116" s="81">
        <f t="shared" si="578"/>
        <v>1</v>
      </c>
      <c r="G1116" s="118">
        <v>1670.54</v>
      </c>
      <c r="H1116" s="119">
        <v>5.74</v>
      </c>
      <c r="I1116" s="118">
        <v>48</v>
      </c>
      <c r="J1116" s="55">
        <f t="shared" si="587"/>
        <v>0</v>
      </c>
      <c r="K1116" s="55">
        <f t="shared" si="588"/>
        <v>0</v>
      </c>
      <c r="L1116" s="55">
        <f t="shared" si="589"/>
        <v>0</v>
      </c>
      <c r="M1116" s="55">
        <f t="shared" si="590"/>
        <v>1</v>
      </c>
      <c r="N1116" s="55">
        <f t="shared" si="591"/>
        <v>0</v>
      </c>
      <c r="O1116" s="55">
        <f t="shared" si="592"/>
        <v>0</v>
      </c>
      <c r="P1116" s="55">
        <f t="shared" si="593"/>
        <v>1</v>
      </c>
      <c r="Q1116" s="55">
        <v>0</v>
      </c>
      <c r="R1116" s="55"/>
      <c r="S1116" s="52"/>
      <c r="T1116" s="53" t="s">
        <v>69</v>
      </c>
      <c r="U1116" s="53"/>
      <c r="V1116" s="38"/>
      <c r="W1116" s="74"/>
      <c r="X1116" s="87"/>
      <c r="Z1116" s="55">
        <v>1</v>
      </c>
      <c r="AA1116" s="56"/>
      <c r="AB1116" s="57"/>
    </row>
    <row r="1117" spans="1:28" ht="30" customHeight="1">
      <c r="A1117" s="79"/>
      <c r="B1117" s="79">
        <f>IF(C1117="","",COUNTA($C$1104:$C1117))</f>
        <v>14</v>
      </c>
      <c r="C1117" s="97" t="s">
        <v>795</v>
      </c>
      <c r="D1117" s="81">
        <f t="shared" si="586"/>
        <v>1</v>
      </c>
      <c r="E1117" s="81"/>
      <c r="F1117" s="81">
        <f t="shared" si="578"/>
        <v>1</v>
      </c>
      <c r="G1117" s="118">
        <v>1406.25</v>
      </c>
      <c r="H1117" s="119">
        <v>10.462999999999999</v>
      </c>
      <c r="I1117" s="118">
        <v>57</v>
      </c>
      <c r="J1117" s="55">
        <f t="shared" si="587"/>
        <v>0</v>
      </c>
      <c r="K1117" s="55">
        <f t="shared" si="588"/>
        <v>0</v>
      </c>
      <c r="L1117" s="55">
        <f t="shared" si="589"/>
        <v>1</v>
      </c>
      <c r="M1117" s="55">
        <f t="shared" si="590"/>
        <v>0</v>
      </c>
      <c r="N1117" s="55">
        <f t="shared" si="591"/>
        <v>0</v>
      </c>
      <c r="O1117" s="55">
        <f t="shared" si="592"/>
        <v>0</v>
      </c>
      <c r="P1117" s="55">
        <f t="shared" si="593"/>
        <v>1</v>
      </c>
      <c r="Q1117" s="55">
        <v>0</v>
      </c>
      <c r="R1117" s="55"/>
      <c r="S1117" s="52"/>
      <c r="T1117" s="53" t="s">
        <v>69</v>
      </c>
      <c r="U1117" s="53"/>
      <c r="V1117" s="38"/>
      <c r="W1117" s="74"/>
      <c r="X1117" s="87"/>
      <c r="Z1117" s="55">
        <v>1</v>
      </c>
      <c r="AA1117" s="56"/>
      <c r="AB1117" s="57"/>
    </row>
    <row r="1118" spans="1:28" ht="30" customHeight="1">
      <c r="A1118" s="79"/>
      <c r="B1118" s="79">
        <f>IF(C1118="","",COUNTA($C$1104:$C1118))</f>
        <v>15</v>
      </c>
      <c r="C1118" s="97" t="s">
        <v>796</v>
      </c>
      <c r="D1118" s="81">
        <f t="shared" si="586"/>
        <v>1</v>
      </c>
      <c r="E1118" s="81"/>
      <c r="F1118" s="81">
        <f t="shared" si="578"/>
        <v>1</v>
      </c>
      <c r="G1118" s="118">
        <v>769.64</v>
      </c>
      <c r="H1118" s="119">
        <v>2.9980000000000002</v>
      </c>
      <c r="I1118" s="118">
        <v>24</v>
      </c>
      <c r="J1118" s="55">
        <f t="shared" si="587"/>
        <v>0</v>
      </c>
      <c r="K1118" s="55">
        <f t="shared" si="588"/>
        <v>1</v>
      </c>
      <c r="L1118" s="55">
        <f t="shared" si="589"/>
        <v>0</v>
      </c>
      <c r="M1118" s="55">
        <f t="shared" si="590"/>
        <v>0</v>
      </c>
      <c r="N1118" s="55">
        <f t="shared" si="591"/>
        <v>0</v>
      </c>
      <c r="O1118" s="55">
        <f t="shared" si="592"/>
        <v>0</v>
      </c>
      <c r="P1118" s="55">
        <f t="shared" si="593"/>
        <v>1</v>
      </c>
      <c r="Q1118" s="55">
        <v>0</v>
      </c>
      <c r="R1118" s="55"/>
      <c r="S1118" s="52"/>
      <c r="T1118" s="53"/>
      <c r="U1118" s="53"/>
      <c r="V1118" s="38"/>
      <c r="W1118" s="74"/>
      <c r="X1118" s="87"/>
      <c r="Z1118" s="55">
        <v>1</v>
      </c>
      <c r="AA1118" s="56"/>
      <c r="AB1118" s="57"/>
    </row>
    <row r="1119" spans="1:28" ht="30" customHeight="1">
      <c r="A1119" s="79"/>
      <c r="B1119" s="79">
        <f>IF(C1119="","",COUNTA($C$1104:$C1119))</f>
        <v>16</v>
      </c>
      <c r="C1119" s="97" t="s">
        <v>797</v>
      </c>
      <c r="D1119" s="81">
        <f t="shared" si="586"/>
        <v>1</v>
      </c>
      <c r="E1119" s="81"/>
      <c r="F1119" s="81">
        <f t="shared" si="578"/>
        <v>1</v>
      </c>
      <c r="G1119" s="118">
        <v>1938.39</v>
      </c>
      <c r="H1119" s="119">
        <v>7.3449999999999998</v>
      </c>
      <c r="I1119" s="118">
        <v>73</v>
      </c>
      <c r="J1119" s="55">
        <f t="shared" si="587"/>
        <v>0</v>
      </c>
      <c r="K1119" s="55">
        <f t="shared" si="588"/>
        <v>0</v>
      </c>
      <c r="L1119" s="55">
        <f t="shared" si="589"/>
        <v>0</v>
      </c>
      <c r="M1119" s="55">
        <f t="shared" si="590"/>
        <v>1</v>
      </c>
      <c r="N1119" s="55">
        <f t="shared" si="591"/>
        <v>0</v>
      </c>
      <c r="O1119" s="55">
        <f t="shared" si="592"/>
        <v>0</v>
      </c>
      <c r="P1119" s="55">
        <f t="shared" si="593"/>
        <v>1</v>
      </c>
      <c r="Q1119" s="55">
        <v>0</v>
      </c>
      <c r="R1119" s="55"/>
      <c r="S1119" s="52"/>
      <c r="T1119" s="53" t="s">
        <v>69</v>
      </c>
      <c r="U1119" s="53"/>
      <c r="V1119" s="38"/>
      <c r="W1119" s="74"/>
      <c r="X1119" s="87"/>
      <c r="Z1119" s="55">
        <v>1</v>
      </c>
      <c r="AA1119" s="56"/>
      <c r="AB1119" s="57"/>
    </row>
    <row r="1120" spans="1:28" ht="30" customHeight="1">
      <c r="A1120" s="79"/>
      <c r="B1120" s="79">
        <f>IF(C1120="","",COUNTA($C$1104:$C1120))</f>
        <v>17</v>
      </c>
      <c r="C1120" s="97" t="s">
        <v>798</v>
      </c>
      <c r="D1120" s="81">
        <f t="shared" si="586"/>
        <v>1</v>
      </c>
      <c r="E1120" s="81"/>
      <c r="F1120" s="81">
        <f t="shared" si="578"/>
        <v>1</v>
      </c>
      <c r="G1120" s="118">
        <v>3166.07</v>
      </c>
      <c r="H1120" s="119">
        <v>22.95</v>
      </c>
      <c r="I1120" s="118">
        <v>194</v>
      </c>
      <c r="J1120" s="55">
        <f t="shared" si="587"/>
        <v>0</v>
      </c>
      <c r="K1120" s="55">
        <f t="shared" si="588"/>
        <v>0</v>
      </c>
      <c r="L1120" s="55">
        <f t="shared" si="589"/>
        <v>0</v>
      </c>
      <c r="M1120" s="55">
        <f t="shared" si="590"/>
        <v>0</v>
      </c>
      <c r="N1120" s="55">
        <f t="shared" si="591"/>
        <v>0</v>
      </c>
      <c r="O1120" s="55">
        <f t="shared" si="592"/>
        <v>1</v>
      </c>
      <c r="P1120" s="55">
        <f t="shared" si="593"/>
        <v>1</v>
      </c>
      <c r="Q1120" s="55">
        <v>0</v>
      </c>
      <c r="R1120" s="55"/>
      <c r="S1120" s="52"/>
      <c r="T1120" s="53"/>
      <c r="U1120" s="53"/>
      <c r="V1120" s="38"/>
      <c r="W1120" s="74"/>
      <c r="X1120" s="87"/>
      <c r="Z1120" s="55">
        <v>1</v>
      </c>
      <c r="AA1120" s="56"/>
      <c r="AB1120" s="57"/>
    </row>
    <row r="1121" spans="1:31" ht="30" customHeight="1">
      <c r="A1121" s="79"/>
      <c r="B1121" s="79">
        <f>IF(C1121="","",COUNTA($C$1104:$C1121))</f>
        <v>18</v>
      </c>
      <c r="C1121" s="97" t="s">
        <v>799</v>
      </c>
      <c r="D1121" s="81">
        <f t="shared" si="586"/>
        <v>1</v>
      </c>
      <c r="E1121" s="81"/>
      <c r="F1121" s="81">
        <f t="shared" si="578"/>
        <v>1</v>
      </c>
      <c r="G1121" s="118">
        <v>2345.5300000000002</v>
      </c>
      <c r="H1121" s="119">
        <v>15.84</v>
      </c>
      <c r="I1121" s="118">
        <v>95</v>
      </c>
      <c r="J1121" s="55">
        <f t="shared" si="587"/>
        <v>0</v>
      </c>
      <c r="K1121" s="55">
        <f t="shared" si="588"/>
        <v>0</v>
      </c>
      <c r="L1121" s="55">
        <f t="shared" si="589"/>
        <v>0</v>
      </c>
      <c r="M1121" s="55">
        <f t="shared" si="590"/>
        <v>0</v>
      </c>
      <c r="N1121" s="55">
        <f t="shared" si="591"/>
        <v>1</v>
      </c>
      <c r="O1121" s="55">
        <f t="shared" si="592"/>
        <v>0</v>
      </c>
      <c r="P1121" s="55">
        <f t="shared" si="593"/>
        <v>1</v>
      </c>
      <c r="Q1121" s="55">
        <v>0</v>
      </c>
      <c r="R1121" s="55"/>
      <c r="S1121" s="52"/>
      <c r="T1121" s="53"/>
      <c r="U1121" s="53"/>
      <c r="V1121" s="38"/>
      <c r="W1121" s="74"/>
      <c r="X1121" s="87"/>
      <c r="Z1121" s="55">
        <v>1</v>
      </c>
      <c r="AA1121" s="56"/>
      <c r="AB1121" s="57"/>
    </row>
    <row r="1122" spans="1:31" ht="30" customHeight="1">
      <c r="A1122" s="79"/>
      <c r="B1122" s="79">
        <f>IF(C1122="","",COUNTA($C$1104:$C1122))</f>
        <v>19</v>
      </c>
      <c r="C1122" s="97" t="s">
        <v>800</v>
      </c>
      <c r="D1122" s="81">
        <f t="shared" si="586"/>
        <v>1</v>
      </c>
      <c r="E1122" s="81"/>
      <c r="F1122" s="81">
        <f t="shared" si="578"/>
        <v>1</v>
      </c>
      <c r="G1122" s="118">
        <v>2789.28</v>
      </c>
      <c r="H1122" s="119">
        <v>12.76</v>
      </c>
      <c r="I1122" s="118">
        <v>120</v>
      </c>
      <c r="J1122" s="55">
        <f t="shared" si="587"/>
        <v>0</v>
      </c>
      <c r="K1122" s="55">
        <f t="shared" si="588"/>
        <v>0</v>
      </c>
      <c r="L1122" s="55">
        <f t="shared" si="589"/>
        <v>0</v>
      </c>
      <c r="M1122" s="55">
        <f t="shared" si="590"/>
        <v>0</v>
      </c>
      <c r="N1122" s="55">
        <f t="shared" si="591"/>
        <v>1</v>
      </c>
      <c r="O1122" s="55">
        <f t="shared" si="592"/>
        <v>0</v>
      </c>
      <c r="P1122" s="55">
        <f t="shared" si="593"/>
        <v>1</v>
      </c>
      <c r="Q1122" s="55">
        <v>0</v>
      </c>
      <c r="R1122" s="55"/>
      <c r="S1122" s="52"/>
      <c r="T1122" s="53"/>
      <c r="U1122" s="53"/>
      <c r="V1122" s="38"/>
      <c r="W1122" s="74"/>
      <c r="X1122" s="87"/>
      <c r="Z1122" s="55">
        <v>1</v>
      </c>
      <c r="AA1122" s="56"/>
      <c r="AB1122" s="57"/>
    </row>
    <row r="1123" spans="1:31" ht="30" customHeight="1">
      <c r="A1123" s="79"/>
      <c r="B1123" s="79">
        <f>IF(C1123="","",COUNTA($C$1104:$C1123))</f>
        <v>20</v>
      </c>
      <c r="C1123" s="97" t="s">
        <v>801</v>
      </c>
      <c r="D1123" s="81">
        <f t="shared" si="586"/>
        <v>1</v>
      </c>
      <c r="E1123" s="81"/>
      <c r="F1123" s="81">
        <f t="shared" si="578"/>
        <v>1</v>
      </c>
      <c r="G1123" s="118">
        <v>1715.18</v>
      </c>
      <c r="H1123" s="119">
        <v>10.331</v>
      </c>
      <c r="I1123" s="118">
        <v>78</v>
      </c>
      <c r="J1123" s="55">
        <f t="shared" si="587"/>
        <v>0</v>
      </c>
      <c r="K1123" s="55">
        <f t="shared" si="588"/>
        <v>0</v>
      </c>
      <c r="L1123" s="55">
        <f t="shared" si="589"/>
        <v>0</v>
      </c>
      <c r="M1123" s="55">
        <f t="shared" si="590"/>
        <v>1</v>
      </c>
      <c r="N1123" s="55">
        <f t="shared" si="591"/>
        <v>0</v>
      </c>
      <c r="O1123" s="55">
        <f t="shared" si="592"/>
        <v>0</v>
      </c>
      <c r="P1123" s="55">
        <f t="shared" si="593"/>
        <v>1</v>
      </c>
      <c r="Q1123" s="55">
        <v>0</v>
      </c>
      <c r="R1123" s="55"/>
      <c r="S1123" s="52"/>
      <c r="T1123" s="53"/>
      <c r="U1123" s="53"/>
      <c r="V1123" s="38"/>
      <c r="W1123" s="74"/>
      <c r="X1123" s="87"/>
      <c r="Z1123" s="55">
        <v>1</v>
      </c>
      <c r="AA1123" s="56"/>
      <c r="AB1123" s="57"/>
    </row>
    <row r="1124" spans="1:31" ht="30" customHeight="1">
      <c r="A1124" s="79"/>
      <c r="B1124" s="79">
        <f>IF(C1124="","",COUNTA($C$1104:$C1124))</f>
        <v>21</v>
      </c>
      <c r="C1124" s="97" t="s">
        <v>802</v>
      </c>
      <c r="D1124" s="81">
        <f t="shared" si="586"/>
        <v>1</v>
      </c>
      <c r="E1124" s="81"/>
      <c r="F1124" s="81">
        <f t="shared" si="578"/>
        <v>1</v>
      </c>
      <c r="G1124" s="118">
        <v>971.4</v>
      </c>
      <c r="H1124" s="119">
        <v>7.4690000000000003</v>
      </c>
      <c r="I1124" s="118">
        <v>27</v>
      </c>
      <c r="J1124" s="55">
        <f t="shared" si="587"/>
        <v>0</v>
      </c>
      <c r="K1124" s="55">
        <f t="shared" si="588"/>
        <v>1</v>
      </c>
      <c r="L1124" s="55">
        <f t="shared" si="589"/>
        <v>0</v>
      </c>
      <c r="M1124" s="55">
        <f t="shared" si="590"/>
        <v>0</v>
      </c>
      <c r="N1124" s="55">
        <f t="shared" si="591"/>
        <v>0</v>
      </c>
      <c r="O1124" s="55">
        <f t="shared" si="592"/>
        <v>0</v>
      </c>
      <c r="P1124" s="55">
        <f t="shared" si="593"/>
        <v>1</v>
      </c>
      <c r="Q1124" s="55">
        <v>0</v>
      </c>
      <c r="R1124" s="55"/>
      <c r="S1124" s="52"/>
      <c r="T1124" s="53"/>
      <c r="U1124" s="53"/>
      <c r="V1124" s="38"/>
      <c r="W1124" s="74"/>
      <c r="X1124" s="87"/>
      <c r="Z1124" s="55">
        <v>1</v>
      </c>
      <c r="AA1124" s="56"/>
      <c r="AB1124" s="57"/>
    </row>
    <row r="1125" spans="1:31" ht="30" customHeight="1">
      <c r="A1125" s="79"/>
      <c r="B1125" s="79">
        <f>IF(C1125="","",COUNTA($C$1104:$C1125))</f>
        <v>22</v>
      </c>
      <c r="C1125" s="97" t="s">
        <v>803</v>
      </c>
      <c r="D1125" s="81">
        <f t="shared" si="586"/>
        <v>1</v>
      </c>
      <c r="E1125" s="81"/>
      <c r="F1125" s="81">
        <f t="shared" si="578"/>
        <v>1</v>
      </c>
      <c r="G1125" s="118">
        <v>575.89</v>
      </c>
      <c r="H1125" s="119">
        <v>4.5599999999999996</v>
      </c>
      <c r="I1125" s="118">
        <v>16</v>
      </c>
      <c r="J1125" s="55">
        <f t="shared" si="587"/>
        <v>0</v>
      </c>
      <c r="K1125" s="55">
        <f t="shared" si="588"/>
        <v>1</v>
      </c>
      <c r="L1125" s="55">
        <f t="shared" si="589"/>
        <v>0</v>
      </c>
      <c r="M1125" s="55">
        <f t="shared" si="590"/>
        <v>0</v>
      </c>
      <c r="N1125" s="55">
        <f t="shared" si="591"/>
        <v>0</v>
      </c>
      <c r="O1125" s="55">
        <f t="shared" si="592"/>
        <v>0</v>
      </c>
      <c r="P1125" s="55">
        <f t="shared" si="593"/>
        <v>1</v>
      </c>
      <c r="Q1125" s="55">
        <v>0</v>
      </c>
      <c r="R1125" s="55"/>
      <c r="S1125" s="52"/>
      <c r="T1125" s="53" t="s">
        <v>69</v>
      </c>
      <c r="U1125" s="53"/>
      <c r="V1125" s="38"/>
      <c r="W1125" s="74"/>
      <c r="X1125" s="87"/>
      <c r="Z1125" s="55">
        <v>1</v>
      </c>
      <c r="AA1125" s="56"/>
      <c r="AB1125" s="57"/>
    </row>
    <row r="1126" spans="1:31" ht="30" customHeight="1">
      <c r="A1126" s="79"/>
      <c r="B1126" s="79">
        <f>IF(C1126="","",COUNTA($C$1104:$C1126))</f>
        <v>23</v>
      </c>
      <c r="C1126" s="97" t="s">
        <v>804</v>
      </c>
      <c r="D1126" s="81">
        <f t="shared" si="586"/>
        <v>1</v>
      </c>
      <c r="E1126" s="81"/>
      <c r="F1126" s="81">
        <f t="shared" si="578"/>
        <v>1</v>
      </c>
      <c r="G1126" s="118">
        <v>180.36</v>
      </c>
      <c r="H1126" s="119">
        <v>1.71</v>
      </c>
      <c r="I1126" s="118">
        <v>6</v>
      </c>
      <c r="J1126" s="55">
        <f t="shared" si="587"/>
        <v>1</v>
      </c>
      <c r="K1126" s="55">
        <f t="shared" si="588"/>
        <v>0</v>
      </c>
      <c r="L1126" s="55">
        <f t="shared" si="589"/>
        <v>0</v>
      </c>
      <c r="M1126" s="55">
        <f t="shared" si="590"/>
        <v>0</v>
      </c>
      <c r="N1126" s="55">
        <f t="shared" si="591"/>
        <v>0</v>
      </c>
      <c r="O1126" s="55">
        <f t="shared" si="592"/>
        <v>0</v>
      </c>
      <c r="P1126" s="55">
        <f t="shared" si="593"/>
        <v>1</v>
      </c>
      <c r="Q1126" s="55">
        <v>0</v>
      </c>
      <c r="R1126" s="55"/>
      <c r="S1126" s="52"/>
      <c r="T1126" s="53" t="s">
        <v>69</v>
      </c>
      <c r="U1126" s="53"/>
      <c r="V1126" s="38"/>
      <c r="W1126" s="74"/>
      <c r="X1126" s="87"/>
      <c r="Z1126" s="55">
        <v>1</v>
      </c>
      <c r="AA1126" s="56"/>
      <c r="AB1126" s="57"/>
    </row>
    <row r="1127" spans="1:31" ht="30" customHeight="1">
      <c r="A1127" s="79"/>
      <c r="B1127" s="79">
        <f>IF(C1127="","",COUNTA($C$1104:$C1127))</f>
        <v>24</v>
      </c>
      <c r="C1127" s="97" t="s">
        <v>805</v>
      </c>
      <c r="D1127" s="81">
        <f t="shared" si="586"/>
        <v>1</v>
      </c>
      <c r="E1127" s="81"/>
      <c r="F1127" s="81">
        <f t="shared" si="578"/>
        <v>1</v>
      </c>
      <c r="G1127" s="118">
        <v>891.96</v>
      </c>
      <c r="H1127" s="119">
        <v>7.39</v>
      </c>
      <c r="I1127" s="118">
        <v>34</v>
      </c>
      <c r="J1127" s="55">
        <f t="shared" si="587"/>
        <v>0</v>
      </c>
      <c r="K1127" s="55">
        <f t="shared" si="588"/>
        <v>1</v>
      </c>
      <c r="L1127" s="55">
        <f t="shared" si="589"/>
        <v>0</v>
      </c>
      <c r="M1127" s="55">
        <f t="shared" si="590"/>
        <v>0</v>
      </c>
      <c r="N1127" s="55">
        <f t="shared" si="591"/>
        <v>0</v>
      </c>
      <c r="O1127" s="55">
        <f t="shared" si="592"/>
        <v>0</v>
      </c>
      <c r="P1127" s="55">
        <f t="shared" si="593"/>
        <v>1</v>
      </c>
      <c r="Q1127" s="55">
        <v>0</v>
      </c>
      <c r="R1127" s="55"/>
      <c r="S1127" s="52"/>
      <c r="T1127" s="53"/>
      <c r="U1127" s="53"/>
      <c r="V1127" s="38"/>
      <c r="W1127" s="74"/>
      <c r="X1127" s="87"/>
      <c r="Z1127" s="55">
        <v>1</v>
      </c>
      <c r="AA1127" s="56"/>
      <c r="AB1127" s="57"/>
    </row>
    <row r="1128" spans="1:31" ht="30" customHeight="1">
      <c r="A1128" s="79"/>
      <c r="B1128" s="79">
        <f>IF(C1128="","",COUNTA($C$1104:$C1128))</f>
        <v>25</v>
      </c>
      <c r="C1128" s="97" t="s">
        <v>806</v>
      </c>
      <c r="D1128" s="81">
        <f t="shared" si="586"/>
        <v>1</v>
      </c>
      <c r="E1128" s="81"/>
      <c r="F1128" s="81">
        <f t="shared" si="578"/>
        <v>1</v>
      </c>
      <c r="G1128" s="118">
        <v>1741.96</v>
      </c>
      <c r="H1128" s="119">
        <v>10.76</v>
      </c>
      <c r="I1128" s="118">
        <v>49</v>
      </c>
      <c r="J1128" s="55">
        <f t="shared" si="587"/>
        <v>0</v>
      </c>
      <c r="K1128" s="55">
        <f t="shared" si="588"/>
        <v>0</v>
      </c>
      <c r="L1128" s="55">
        <f t="shared" si="589"/>
        <v>0</v>
      </c>
      <c r="M1128" s="55">
        <f t="shared" si="590"/>
        <v>1</v>
      </c>
      <c r="N1128" s="55">
        <f t="shared" si="591"/>
        <v>0</v>
      </c>
      <c r="O1128" s="55">
        <f t="shared" si="592"/>
        <v>0</v>
      </c>
      <c r="P1128" s="55">
        <f t="shared" si="593"/>
        <v>1</v>
      </c>
      <c r="Q1128" s="55">
        <v>0</v>
      </c>
      <c r="R1128" s="55"/>
      <c r="S1128" s="52"/>
      <c r="T1128" s="53" t="s">
        <v>69</v>
      </c>
      <c r="U1128" s="53"/>
      <c r="V1128" s="38"/>
      <c r="W1128" s="74"/>
      <c r="X1128" s="87"/>
      <c r="Z1128" s="55">
        <v>1</v>
      </c>
      <c r="AA1128" s="56"/>
      <c r="AB1128" s="57"/>
    </row>
    <row r="1129" spans="1:31" ht="30" customHeight="1">
      <c r="A1129" s="79"/>
      <c r="B1129" s="79">
        <f>IF(C1129="","",COUNTA($C$1104:$C1129))</f>
        <v>26</v>
      </c>
      <c r="C1129" s="97" t="s">
        <v>807</v>
      </c>
      <c r="D1129" s="81">
        <f t="shared" si="586"/>
        <v>1</v>
      </c>
      <c r="E1129" s="81"/>
      <c r="F1129" s="81">
        <f t="shared" si="578"/>
        <v>1</v>
      </c>
      <c r="G1129" s="118">
        <v>1765.18</v>
      </c>
      <c r="H1129" s="119">
        <v>9.7579999999999991</v>
      </c>
      <c r="I1129" s="118">
        <v>79</v>
      </c>
      <c r="J1129" s="55">
        <f t="shared" si="587"/>
        <v>0</v>
      </c>
      <c r="K1129" s="55">
        <f t="shared" si="588"/>
        <v>0</v>
      </c>
      <c r="L1129" s="55">
        <f t="shared" si="589"/>
        <v>0</v>
      </c>
      <c r="M1129" s="55">
        <f t="shared" si="590"/>
        <v>1</v>
      </c>
      <c r="N1129" s="55">
        <f t="shared" si="591"/>
        <v>0</v>
      </c>
      <c r="O1129" s="55">
        <f t="shared" si="592"/>
        <v>0</v>
      </c>
      <c r="P1129" s="55">
        <f t="shared" si="593"/>
        <v>1</v>
      </c>
      <c r="Q1129" s="55">
        <v>0</v>
      </c>
      <c r="R1129" s="55"/>
      <c r="S1129" s="52"/>
      <c r="T1129" s="53"/>
      <c r="U1129" s="53"/>
      <c r="V1129" s="38"/>
      <c r="W1129" s="74"/>
      <c r="X1129" s="87"/>
      <c r="Z1129" s="55">
        <v>1</v>
      </c>
      <c r="AA1129" s="56"/>
      <c r="AB1129" s="57"/>
    </row>
    <row r="1130" spans="1:31" ht="30" customHeight="1">
      <c r="A1130" s="69"/>
      <c r="B1130" s="69" t="s">
        <v>60</v>
      </c>
      <c r="C1130" s="73" t="s">
        <v>44</v>
      </c>
      <c r="D1130" s="74"/>
      <c r="E1130" s="74"/>
      <c r="F1130" s="81">
        <f t="shared" ref="F1130:F1166" si="594">+E1130+D1130</f>
        <v>0</v>
      </c>
      <c r="G1130" s="75"/>
      <c r="H1130" s="76"/>
      <c r="I1130" s="75"/>
      <c r="J1130" s="75"/>
      <c r="K1130" s="75"/>
      <c r="L1130" s="75"/>
      <c r="M1130" s="75"/>
      <c r="N1130" s="75"/>
      <c r="O1130" s="75"/>
      <c r="P1130" s="75"/>
      <c r="Q1130" s="75"/>
      <c r="R1130" s="75"/>
      <c r="S1130" s="75"/>
      <c r="T1130" s="74"/>
      <c r="U1130" s="74"/>
      <c r="V1130" s="74"/>
      <c r="W1130" s="77"/>
      <c r="X1130" s="74"/>
      <c r="Z1130" s="75">
        <f>SUM(Z1131:Z1145)</f>
        <v>0</v>
      </c>
      <c r="AA1130" s="78">
        <f>SUM(AA1131:AA1145)</f>
        <v>15</v>
      </c>
      <c r="AB1130" s="57"/>
      <c r="AC1130" s="120"/>
      <c r="AD1130" s="121"/>
      <c r="AE1130" s="120"/>
    </row>
    <row r="1131" spans="1:31" ht="30" customHeight="1">
      <c r="A1131" s="79"/>
      <c r="B1131" s="79">
        <f>IF(C1131="","",COUNTA($C$1131:$C1131))</f>
        <v>1</v>
      </c>
      <c r="C1131" s="134" t="s">
        <v>808</v>
      </c>
      <c r="D1131" s="81">
        <f t="shared" ref="D1131:D1145" si="595">IF(C1131&lt;&gt;"", 1, "")</f>
        <v>1</v>
      </c>
      <c r="E1131" s="81"/>
      <c r="F1131" s="81">
        <f t="shared" si="594"/>
        <v>1</v>
      </c>
      <c r="G1131" s="118">
        <v>3846.9</v>
      </c>
      <c r="H1131" s="119">
        <v>8.52</v>
      </c>
      <c r="I1131" s="118">
        <v>124</v>
      </c>
      <c r="J1131" s="55">
        <f t="shared" ref="J1131:J1145" si="596">IF(AND(0&lt;$G1131, G1131&lt;=500),1,0)</f>
        <v>0</v>
      </c>
      <c r="K1131" s="55">
        <f t="shared" ref="K1131:K1145" si="597">IF(AND($G1131&gt;=500,$G1131&lt;1000),1,0)</f>
        <v>0</v>
      </c>
      <c r="L1131" s="55">
        <f t="shared" ref="L1131:L1145" si="598">IF(AND($G1131&gt;=1000,$G1131&lt;1500),1,0)</f>
        <v>0</v>
      </c>
      <c r="M1131" s="55">
        <f t="shared" ref="M1131:M1145" si="599">IF(AND($G1131&gt;=1500,$G1131&lt;2000),1,0)</f>
        <v>0</v>
      </c>
      <c r="N1131" s="55">
        <f t="shared" ref="N1131:N1145" si="600">IF(AND($G1131&gt;=2000,$G1131&lt;3000),1,0)</f>
        <v>0</v>
      </c>
      <c r="O1131" s="55">
        <f t="shared" ref="O1131:O1145" si="601">IF($G1131&gt;=3000,1,0)</f>
        <v>1</v>
      </c>
      <c r="P1131" s="55">
        <f t="shared" ref="P1131:P1145" si="602">+D1131</f>
        <v>1</v>
      </c>
      <c r="Q1131" s="55"/>
      <c r="R1131" s="55"/>
      <c r="S1131" s="55"/>
      <c r="T1131" s="85"/>
      <c r="U1131" s="85"/>
      <c r="V1131" s="38"/>
      <c r="W1131" s="74"/>
      <c r="X1131" s="86" t="s">
        <v>59</v>
      </c>
      <c r="Z1131" s="55"/>
      <c r="AA1131" s="56">
        <v>1</v>
      </c>
      <c r="AB1131" s="57"/>
    </row>
    <row r="1132" spans="1:31" ht="30" customHeight="1">
      <c r="A1132" s="79"/>
      <c r="B1132" s="79">
        <f>IF(C1132="","",COUNTA($C$1131:$C1132))</f>
        <v>2</v>
      </c>
      <c r="C1132" s="97" t="s">
        <v>809</v>
      </c>
      <c r="D1132" s="81">
        <f t="shared" si="595"/>
        <v>1</v>
      </c>
      <c r="E1132" s="81"/>
      <c r="F1132" s="81">
        <f t="shared" si="594"/>
        <v>1</v>
      </c>
      <c r="G1132" s="118">
        <v>3648.93</v>
      </c>
      <c r="H1132" s="119">
        <v>7.65</v>
      </c>
      <c r="I1132" s="118">
        <v>108</v>
      </c>
      <c r="J1132" s="55">
        <f t="shared" si="596"/>
        <v>0</v>
      </c>
      <c r="K1132" s="55">
        <f t="shared" si="597"/>
        <v>0</v>
      </c>
      <c r="L1132" s="55">
        <f t="shared" si="598"/>
        <v>0</v>
      </c>
      <c r="M1132" s="55">
        <f t="shared" si="599"/>
        <v>0</v>
      </c>
      <c r="N1132" s="55">
        <f t="shared" si="600"/>
        <v>0</v>
      </c>
      <c r="O1132" s="55">
        <f t="shared" si="601"/>
        <v>1</v>
      </c>
      <c r="P1132" s="55">
        <f t="shared" si="602"/>
        <v>1</v>
      </c>
      <c r="Q1132" s="55"/>
      <c r="R1132" s="55"/>
      <c r="S1132" s="52"/>
      <c r="T1132" s="53"/>
      <c r="U1132" s="53"/>
      <c r="V1132" s="38"/>
      <c r="W1132" s="29"/>
      <c r="X1132" s="18"/>
      <c r="Z1132" s="55"/>
      <c r="AA1132" s="56">
        <v>1</v>
      </c>
      <c r="AB1132" s="57"/>
    </row>
    <row r="1133" spans="1:31" ht="30" customHeight="1">
      <c r="A1133" s="79"/>
      <c r="B1133" s="79">
        <f>IF(C1133="","",COUNTA($C$1131:$C1133))</f>
        <v>3</v>
      </c>
      <c r="C1133" s="97" t="s">
        <v>810</v>
      </c>
      <c r="D1133" s="81">
        <f t="shared" si="595"/>
        <v>1</v>
      </c>
      <c r="E1133" s="81"/>
      <c r="F1133" s="81">
        <f t="shared" si="594"/>
        <v>1</v>
      </c>
      <c r="G1133" s="118">
        <v>2940.24</v>
      </c>
      <c r="H1133" s="119">
        <v>10.178000000000001</v>
      </c>
      <c r="I1133" s="118">
        <v>113</v>
      </c>
      <c r="J1133" s="55">
        <f t="shared" si="596"/>
        <v>0</v>
      </c>
      <c r="K1133" s="55">
        <f t="shared" si="597"/>
        <v>0</v>
      </c>
      <c r="L1133" s="55">
        <f t="shared" si="598"/>
        <v>0</v>
      </c>
      <c r="M1133" s="55">
        <f t="shared" si="599"/>
        <v>0</v>
      </c>
      <c r="N1133" s="55">
        <f t="shared" si="600"/>
        <v>1</v>
      </c>
      <c r="O1133" s="55">
        <f t="shared" si="601"/>
        <v>0</v>
      </c>
      <c r="P1133" s="55">
        <f t="shared" si="602"/>
        <v>1</v>
      </c>
      <c r="Q1133" s="55"/>
      <c r="R1133" s="55"/>
      <c r="S1133" s="52"/>
      <c r="T1133" s="53"/>
      <c r="U1133" s="53"/>
      <c r="V1133" s="38"/>
      <c r="W1133" s="29"/>
      <c r="X1133" s="18"/>
      <c r="Z1133" s="55"/>
      <c r="AA1133" s="56">
        <v>1</v>
      </c>
      <c r="AB1133" s="57"/>
    </row>
    <row r="1134" spans="1:31" ht="30" customHeight="1">
      <c r="A1134" s="79"/>
      <c r="B1134" s="79">
        <f>IF(C1134="","",COUNTA($C$1131:$C1134))</f>
        <v>4</v>
      </c>
      <c r="C1134" s="97" t="s">
        <v>811</v>
      </c>
      <c r="D1134" s="81">
        <f t="shared" si="595"/>
        <v>1</v>
      </c>
      <c r="E1134" s="81"/>
      <c r="F1134" s="81">
        <f t="shared" si="594"/>
        <v>1</v>
      </c>
      <c r="G1134" s="118">
        <v>3887.33</v>
      </c>
      <c r="H1134" s="119">
        <v>9.9649999999999999</v>
      </c>
      <c r="I1134" s="118">
        <v>140</v>
      </c>
      <c r="J1134" s="55">
        <f t="shared" si="596"/>
        <v>0</v>
      </c>
      <c r="K1134" s="55">
        <f t="shared" si="597"/>
        <v>0</v>
      </c>
      <c r="L1134" s="55">
        <f t="shared" si="598"/>
        <v>0</v>
      </c>
      <c r="M1134" s="55">
        <f t="shared" si="599"/>
        <v>0</v>
      </c>
      <c r="N1134" s="55">
        <f t="shared" si="600"/>
        <v>0</v>
      </c>
      <c r="O1134" s="55">
        <f t="shared" si="601"/>
        <v>1</v>
      </c>
      <c r="P1134" s="55">
        <f t="shared" si="602"/>
        <v>1</v>
      </c>
      <c r="Q1134" s="55"/>
      <c r="R1134" s="55"/>
      <c r="S1134" s="52"/>
      <c r="T1134" s="53"/>
      <c r="U1134" s="53"/>
      <c r="V1134" s="38"/>
      <c r="W1134" s="29"/>
      <c r="X1134" s="18"/>
      <c r="Z1134" s="55"/>
      <c r="AA1134" s="56">
        <v>1</v>
      </c>
      <c r="AB1134" s="57"/>
    </row>
    <row r="1135" spans="1:31" ht="30" customHeight="1">
      <c r="A1135" s="79"/>
      <c r="B1135" s="79">
        <f>IF(C1135="","",COUNTA($C$1131:$C1135))</f>
        <v>5</v>
      </c>
      <c r="C1135" s="97" t="s">
        <v>812</v>
      </c>
      <c r="D1135" s="81">
        <f t="shared" si="595"/>
        <v>1</v>
      </c>
      <c r="E1135" s="81"/>
      <c r="F1135" s="81">
        <f t="shared" si="594"/>
        <v>1</v>
      </c>
      <c r="G1135" s="118">
        <v>5143.03</v>
      </c>
      <c r="H1135" s="119">
        <v>13.76</v>
      </c>
      <c r="I1135" s="118">
        <v>168</v>
      </c>
      <c r="J1135" s="55">
        <f t="shared" si="596"/>
        <v>0</v>
      </c>
      <c r="K1135" s="55">
        <f t="shared" si="597"/>
        <v>0</v>
      </c>
      <c r="L1135" s="55">
        <f t="shared" si="598"/>
        <v>0</v>
      </c>
      <c r="M1135" s="55">
        <f t="shared" si="599"/>
        <v>0</v>
      </c>
      <c r="N1135" s="55">
        <f t="shared" si="600"/>
        <v>0</v>
      </c>
      <c r="O1135" s="55">
        <f t="shared" si="601"/>
        <v>1</v>
      </c>
      <c r="P1135" s="55">
        <f t="shared" si="602"/>
        <v>1</v>
      </c>
      <c r="Q1135" s="55"/>
      <c r="R1135" s="55"/>
      <c r="S1135" s="52"/>
      <c r="T1135" s="53"/>
      <c r="U1135" s="53"/>
      <c r="V1135" s="38"/>
      <c r="W1135" s="29"/>
      <c r="X1135" s="18"/>
      <c r="Z1135" s="55"/>
      <c r="AA1135" s="56">
        <v>1</v>
      </c>
      <c r="AB1135" s="57"/>
    </row>
    <row r="1136" spans="1:31" ht="30" customHeight="1">
      <c r="A1136" s="79"/>
      <c r="B1136" s="79">
        <f>IF(C1136="","",COUNTA($C$1131:$C1136))</f>
        <v>6</v>
      </c>
      <c r="C1136" s="97" t="s">
        <v>813</v>
      </c>
      <c r="D1136" s="81">
        <f t="shared" si="595"/>
        <v>1</v>
      </c>
      <c r="E1136" s="81"/>
      <c r="F1136" s="81">
        <f t="shared" si="594"/>
        <v>1</v>
      </c>
      <c r="G1136" s="118">
        <v>1552.6623999999999</v>
      </c>
      <c r="H1136" s="119">
        <v>4.16</v>
      </c>
      <c r="I1136" s="118">
        <v>55</v>
      </c>
      <c r="J1136" s="55">
        <f t="shared" si="596"/>
        <v>0</v>
      </c>
      <c r="K1136" s="55">
        <f t="shared" si="597"/>
        <v>0</v>
      </c>
      <c r="L1136" s="55">
        <f t="shared" si="598"/>
        <v>0</v>
      </c>
      <c r="M1136" s="55">
        <f t="shared" si="599"/>
        <v>1</v>
      </c>
      <c r="N1136" s="55">
        <f t="shared" si="600"/>
        <v>0</v>
      </c>
      <c r="O1136" s="55">
        <f t="shared" si="601"/>
        <v>0</v>
      </c>
      <c r="P1136" s="55">
        <f t="shared" si="602"/>
        <v>1</v>
      </c>
      <c r="Q1136" s="55"/>
      <c r="R1136" s="55"/>
      <c r="S1136" s="52"/>
      <c r="T1136" s="53"/>
      <c r="U1136" s="53"/>
      <c r="V1136" s="38"/>
      <c r="W1136" s="29"/>
      <c r="X1136" s="18"/>
      <c r="Z1136" s="55"/>
      <c r="AA1136" s="56">
        <v>1</v>
      </c>
      <c r="AB1136" s="57"/>
    </row>
    <row r="1137" spans="1:38" ht="30" customHeight="1">
      <c r="A1137" s="79"/>
      <c r="B1137" s="79">
        <f>IF(C1137="","",COUNTA($C$1131:$C1137))</f>
        <v>7</v>
      </c>
      <c r="C1137" s="97" t="s">
        <v>814</v>
      </c>
      <c r="D1137" s="81">
        <f t="shared" si="595"/>
        <v>1</v>
      </c>
      <c r="E1137" s="81"/>
      <c r="F1137" s="81">
        <f t="shared" si="594"/>
        <v>1</v>
      </c>
      <c r="G1137" s="118">
        <v>5062.2819</v>
      </c>
      <c r="H1137" s="119">
        <v>15.85</v>
      </c>
      <c r="I1137" s="118">
        <v>193</v>
      </c>
      <c r="J1137" s="55">
        <f t="shared" si="596"/>
        <v>0</v>
      </c>
      <c r="K1137" s="55">
        <f t="shared" si="597"/>
        <v>0</v>
      </c>
      <c r="L1137" s="55">
        <f t="shared" si="598"/>
        <v>0</v>
      </c>
      <c r="M1137" s="55">
        <f t="shared" si="599"/>
        <v>0</v>
      </c>
      <c r="N1137" s="55">
        <f t="shared" si="600"/>
        <v>0</v>
      </c>
      <c r="O1137" s="55">
        <f t="shared" si="601"/>
        <v>1</v>
      </c>
      <c r="P1137" s="55">
        <f t="shared" si="602"/>
        <v>1</v>
      </c>
      <c r="Q1137" s="55"/>
      <c r="R1137" s="55"/>
      <c r="S1137" s="52"/>
      <c r="T1137" s="53"/>
      <c r="U1137" s="53"/>
      <c r="V1137" s="38"/>
      <c r="W1137" s="29"/>
      <c r="X1137" s="18"/>
      <c r="Z1137" s="55"/>
      <c r="AA1137" s="56">
        <v>1</v>
      </c>
      <c r="AB1137" s="57"/>
    </row>
    <row r="1138" spans="1:38" ht="30" customHeight="1">
      <c r="A1138" s="79"/>
      <c r="B1138" s="79">
        <f>IF(C1138="","",COUNTA($C$1131:$C1138))</f>
        <v>8</v>
      </c>
      <c r="C1138" s="97" t="s">
        <v>815</v>
      </c>
      <c r="D1138" s="81">
        <f t="shared" si="595"/>
        <v>1</v>
      </c>
      <c r="E1138" s="81"/>
      <c r="F1138" s="81">
        <f t="shared" si="594"/>
        <v>1</v>
      </c>
      <c r="G1138" s="118">
        <v>3902.81</v>
      </c>
      <c r="H1138" s="119">
        <v>9.5</v>
      </c>
      <c r="I1138" s="118">
        <v>132</v>
      </c>
      <c r="J1138" s="55">
        <f t="shared" si="596"/>
        <v>0</v>
      </c>
      <c r="K1138" s="55">
        <f t="shared" si="597"/>
        <v>0</v>
      </c>
      <c r="L1138" s="55">
        <f t="shared" si="598"/>
        <v>0</v>
      </c>
      <c r="M1138" s="55">
        <f t="shared" si="599"/>
        <v>0</v>
      </c>
      <c r="N1138" s="55">
        <f t="shared" si="600"/>
        <v>0</v>
      </c>
      <c r="O1138" s="55">
        <f t="shared" si="601"/>
        <v>1</v>
      </c>
      <c r="P1138" s="55">
        <f t="shared" si="602"/>
        <v>1</v>
      </c>
      <c r="Q1138" s="55"/>
      <c r="R1138" s="55"/>
      <c r="S1138" s="52"/>
      <c r="T1138" s="53"/>
      <c r="U1138" s="53"/>
      <c r="V1138" s="38"/>
      <c r="W1138" s="29"/>
      <c r="X1138" s="18"/>
      <c r="Z1138" s="55"/>
      <c r="AA1138" s="56">
        <v>1</v>
      </c>
      <c r="AB1138" s="57"/>
    </row>
    <row r="1139" spans="1:38" ht="30" customHeight="1">
      <c r="A1139" s="79"/>
      <c r="B1139" s="79">
        <f>IF(C1139="","",COUNTA($C$1131:$C1139))</f>
        <v>9</v>
      </c>
      <c r="C1139" s="97" t="s">
        <v>816</v>
      </c>
      <c r="D1139" s="81">
        <f t="shared" si="595"/>
        <v>1</v>
      </c>
      <c r="E1139" s="81"/>
      <c r="F1139" s="81">
        <f t="shared" si="594"/>
        <v>1</v>
      </c>
      <c r="G1139" s="118">
        <v>3683.8</v>
      </c>
      <c r="H1139" s="119">
        <v>9.5500000000000007</v>
      </c>
      <c r="I1139" s="118">
        <v>131</v>
      </c>
      <c r="J1139" s="55">
        <f t="shared" si="596"/>
        <v>0</v>
      </c>
      <c r="K1139" s="55">
        <f t="shared" si="597"/>
        <v>0</v>
      </c>
      <c r="L1139" s="55">
        <f t="shared" si="598"/>
        <v>0</v>
      </c>
      <c r="M1139" s="55">
        <f t="shared" si="599"/>
        <v>0</v>
      </c>
      <c r="N1139" s="55">
        <f t="shared" si="600"/>
        <v>0</v>
      </c>
      <c r="O1139" s="55">
        <f t="shared" si="601"/>
        <v>1</v>
      </c>
      <c r="P1139" s="55">
        <f t="shared" si="602"/>
        <v>1</v>
      </c>
      <c r="Q1139" s="55"/>
      <c r="R1139" s="55"/>
      <c r="S1139" s="52"/>
      <c r="T1139" s="53"/>
      <c r="U1139" s="53"/>
      <c r="V1139" s="38"/>
      <c r="W1139" s="29"/>
      <c r="X1139" s="18"/>
      <c r="Z1139" s="55"/>
      <c r="AA1139" s="56">
        <v>1</v>
      </c>
      <c r="AB1139" s="57"/>
    </row>
    <row r="1140" spans="1:38" ht="30" customHeight="1">
      <c r="A1140" s="79"/>
      <c r="B1140" s="79">
        <f>IF(C1140="","",COUNTA($C$1131:$C1140))</f>
        <v>10</v>
      </c>
      <c r="C1140" s="97" t="s">
        <v>817</v>
      </c>
      <c r="D1140" s="81">
        <f t="shared" si="595"/>
        <v>1</v>
      </c>
      <c r="E1140" s="81"/>
      <c r="F1140" s="81">
        <f t="shared" si="594"/>
        <v>1</v>
      </c>
      <c r="G1140" s="118">
        <v>2417.46</v>
      </c>
      <c r="H1140" s="119">
        <v>9.5069999999999997</v>
      </c>
      <c r="I1140" s="118">
        <v>90</v>
      </c>
      <c r="J1140" s="55">
        <f t="shared" si="596"/>
        <v>0</v>
      </c>
      <c r="K1140" s="55">
        <f t="shared" si="597"/>
        <v>0</v>
      </c>
      <c r="L1140" s="55">
        <f t="shared" si="598"/>
        <v>0</v>
      </c>
      <c r="M1140" s="55">
        <f t="shared" si="599"/>
        <v>0</v>
      </c>
      <c r="N1140" s="55">
        <f t="shared" si="600"/>
        <v>1</v>
      </c>
      <c r="O1140" s="55">
        <f t="shared" si="601"/>
        <v>0</v>
      </c>
      <c r="P1140" s="55">
        <f t="shared" si="602"/>
        <v>1</v>
      </c>
      <c r="Q1140" s="55"/>
      <c r="R1140" s="55"/>
      <c r="S1140" s="52"/>
      <c r="T1140" s="53"/>
      <c r="U1140" s="53"/>
      <c r="V1140" s="38"/>
      <c r="W1140" s="29"/>
      <c r="X1140" s="18"/>
      <c r="Z1140" s="55"/>
      <c r="AA1140" s="56">
        <v>1</v>
      </c>
      <c r="AB1140" s="57"/>
    </row>
    <row r="1141" spans="1:38" ht="30" customHeight="1">
      <c r="A1141" s="79"/>
      <c r="B1141" s="79">
        <f>IF(C1141="","",COUNTA($C$1131:$C1141))</f>
        <v>11</v>
      </c>
      <c r="C1141" s="97" t="s">
        <v>818</v>
      </c>
      <c r="D1141" s="81">
        <f t="shared" si="595"/>
        <v>1</v>
      </c>
      <c r="E1141" s="81"/>
      <c r="F1141" s="81">
        <f t="shared" si="594"/>
        <v>1</v>
      </c>
      <c r="G1141" s="118">
        <v>3610.2</v>
      </c>
      <c r="H1141" s="119">
        <v>13.12</v>
      </c>
      <c r="I1141" s="118">
        <v>142</v>
      </c>
      <c r="J1141" s="55">
        <f t="shared" si="596"/>
        <v>0</v>
      </c>
      <c r="K1141" s="55">
        <f t="shared" si="597"/>
        <v>0</v>
      </c>
      <c r="L1141" s="55">
        <f t="shared" si="598"/>
        <v>0</v>
      </c>
      <c r="M1141" s="55">
        <f t="shared" si="599"/>
        <v>0</v>
      </c>
      <c r="N1141" s="55">
        <f t="shared" si="600"/>
        <v>0</v>
      </c>
      <c r="O1141" s="55">
        <f t="shared" si="601"/>
        <v>1</v>
      </c>
      <c r="P1141" s="55">
        <f t="shared" si="602"/>
        <v>1</v>
      </c>
      <c r="Q1141" s="55"/>
      <c r="R1141" s="55"/>
      <c r="S1141" s="52"/>
      <c r="T1141" s="53"/>
      <c r="U1141" s="53"/>
      <c r="V1141" s="38"/>
      <c r="W1141" s="29"/>
      <c r="X1141" s="18"/>
      <c r="Z1141" s="55"/>
      <c r="AA1141" s="56">
        <v>1</v>
      </c>
      <c r="AB1141" s="57"/>
    </row>
    <row r="1142" spans="1:38" ht="30" customHeight="1">
      <c r="A1142" s="79"/>
      <c r="B1142" s="79">
        <f>IF(C1142="","",COUNTA($C$1131:$C1142))</f>
        <v>12</v>
      </c>
      <c r="C1142" s="97" t="s">
        <v>819</v>
      </c>
      <c r="D1142" s="81">
        <f t="shared" si="595"/>
        <v>1</v>
      </c>
      <c r="E1142" s="81"/>
      <c r="F1142" s="81">
        <f t="shared" si="594"/>
        <v>1</v>
      </c>
      <c r="G1142" s="118">
        <v>3157.8999999999996</v>
      </c>
      <c r="H1142" s="119">
        <v>18.810000000000002</v>
      </c>
      <c r="I1142" s="118">
        <v>156</v>
      </c>
      <c r="J1142" s="55">
        <f t="shared" si="596"/>
        <v>0</v>
      </c>
      <c r="K1142" s="55">
        <f t="shared" si="597"/>
        <v>0</v>
      </c>
      <c r="L1142" s="55">
        <f t="shared" si="598"/>
        <v>0</v>
      </c>
      <c r="M1142" s="55">
        <f t="shared" si="599"/>
        <v>0</v>
      </c>
      <c r="N1142" s="55">
        <f t="shared" si="600"/>
        <v>0</v>
      </c>
      <c r="O1142" s="55">
        <f t="shared" si="601"/>
        <v>1</v>
      </c>
      <c r="P1142" s="55">
        <f t="shared" si="602"/>
        <v>1</v>
      </c>
      <c r="Q1142" s="55"/>
      <c r="R1142" s="55"/>
      <c r="S1142" s="52"/>
      <c r="T1142" s="53"/>
      <c r="U1142" s="53"/>
      <c r="V1142" s="38"/>
      <c r="W1142" s="29"/>
      <c r="X1142" s="18"/>
      <c r="Z1142" s="55"/>
      <c r="AA1142" s="56">
        <v>1</v>
      </c>
      <c r="AB1142" s="57"/>
    </row>
    <row r="1143" spans="1:38" ht="30" customHeight="1">
      <c r="A1143" s="79"/>
      <c r="B1143" s="79">
        <f>IF(C1143="","",COUNTA($C$1131:$C1143))</f>
        <v>13</v>
      </c>
      <c r="C1143" s="97" t="s">
        <v>820</v>
      </c>
      <c r="D1143" s="81">
        <f t="shared" si="595"/>
        <v>1</v>
      </c>
      <c r="E1143" s="81"/>
      <c r="F1143" s="81">
        <f t="shared" si="594"/>
        <v>1</v>
      </c>
      <c r="G1143" s="118">
        <v>1472.89</v>
      </c>
      <c r="H1143" s="119">
        <v>4.351</v>
      </c>
      <c r="I1143" s="118">
        <v>43</v>
      </c>
      <c r="J1143" s="55">
        <f t="shared" si="596"/>
        <v>0</v>
      </c>
      <c r="K1143" s="55">
        <f t="shared" si="597"/>
        <v>0</v>
      </c>
      <c r="L1143" s="55">
        <f t="shared" si="598"/>
        <v>1</v>
      </c>
      <c r="M1143" s="55">
        <f t="shared" si="599"/>
        <v>0</v>
      </c>
      <c r="N1143" s="55">
        <f t="shared" si="600"/>
        <v>0</v>
      </c>
      <c r="O1143" s="55">
        <f t="shared" si="601"/>
        <v>0</v>
      </c>
      <c r="P1143" s="55">
        <f t="shared" si="602"/>
        <v>1</v>
      </c>
      <c r="Q1143" s="55"/>
      <c r="R1143" s="55"/>
      <c r="S1143" s="52"/>
      <c r="T1143" s="53"/>
      <c r="U1143" s="53"/>
      <c r="V1143" s="38"/>
      <c r="W1143" s="29"/>
      <c r="X1143" s="18"/>
      <c r="Z1143" s="55"/>
      <c r="AA1143" s="56">
        <v>1</v>
      </c>
      <c r="AB1143" s="57"/>
    </row>
    <row r="1144" spans="1:38" ht="30" customHeight="1">
      <c r="A1144" s="79"/>
      <c r="B1144" s="79">
        <f>IF(C1144="","",COUNTA($C$1131:$C1144))</f>
        <v>14</v>
      </c>
      <c r="C1144" s="97" t="s">
        <v>821</v>
      </c>
      <c r="D1144" s="81">
        <f t="shared" si="595"/>
        <v>1</v>
      </c>
      <c r="E1144" s="81"/>
      <c r="F1144" s="81">
        <f t="shared" si="594"/>
        <v>1</v>
      </c>
      <c r="G1144" s="118">
        <v>3022.11</v>
      </c>
      <c r="H1144" s="119">
        <v>13.734999999999999</v>
      </c>
      <c r="I1144" s="118">
        <v>93</v>
      </c>
      <c r="J1144" s="55">
        <f t="shared" si="596"/>
        <v>0</v>
      </c>
      <c r="K1144" s="55">
        <f t="shared" si="597"/>
        <v>0</v>
      </c>
      <c r="L1144" s="55">
        <f t="shared" si="598"/>
        <v>0</v>
      </c>
      <c r="M1144" s="55">
        <f t="shared" si="599"/>
        <v>0</v>
      </c>
      <c r="N1144" s="55">
        <f t="shared" si="600"/>
        <v>0</v>
      </c>
      <c r="O1144" s="55">
        <f t="shared" si="601"/>
        <v>1</v>
      </c>
      <c r="P1144" s="55">
        <f t="shared" si="602"/>
        <v>1</v>
      </c>
      <c r="Q1144" s="55"/>
      <c r="R1144" s="55"/>
      <c r="S1144" s="52"/>
      <c r="T1144" s="53"/>
      <c r="U1144" s="53"/>
      <c r="V1144" s="38"/>
      <c r="W1144" s="29"/>
      <c r="X1144" s="18"/>
      <c r="Z1144" s="55"/>
      <c r="AA1144" s="56">
        <v>1</v>
      </c>
      <c r="AB1144" s="57"/>
    </row>
    <row r="1145" spans="1:38" ht="30" customHeight="1">
      <c r="A1145" s="79"/>
      <c r="B1145" s="79">
        <f>IF(C1145="","",COUNTA($C$1131:$C1145))</f>
        <v>15</v>
      </c>
      <c r="C1145" s="97" t="s">
        <v>822</v>
      </c>
      <c r="D1145" s="81">
        <f t="shared" si="595"/>
        <v>1</v>
      </c>
      <c r="E1145" s="81"/>
      <c r="F1145" s="81">
        <f t="shared" si="594"/>
        <v>1</v>
      </c>
      <c r="G1145" s="118">
        <v>2653.35</v>
      </c>
      <c r="H1145" s="119">
        <v>8.51</v>
      </c>
      <c r="I1145" s="118">
        <v>89</v>
      </c>
      <c r="J1145" s="55">
        <f t="shared" si="596"/>
        <v>0</v>
      </c>
      <c r="K1145" s="55">
        <f t="shared" si="597"/>
        <v>0</v>
      </c>
      <c r="L1145" s="55">
        <f t="shared" si="598"/>
        <v>0</v>
      </c>
      <c r="M1145" s="55">
        <f t="shared" si="599"/>
        <v>0</v>
      </c>
      <c r="N1145" s="55">
        <f t="shared" si="600"/>
        <v>1</v>
      </c>
      <c r="O1145" s="55">
        <f t="shared" si="601"/>
        <v>0</v>
      </c>
      <c r="P1145" s="55">
        <f t="shared" si="602"/>
        <v>1</v>
      </c>
      <c r="Q1145" s="55"/>
      <c r="R1145" s="55"/>
      <c r="S1145" s="52"/>
      <c r="T1145" s="53"/>
      <c r="U1145" s="53"/>
      <c r="V1145" s="38"/>
      <c r="W1145" s="29"/>
      <c r="X1145" s="18"/>
      <c r="Z1145" s="55"/>
      <c r="AA1145" s="56">
        <v>1</v>
      </c>
      <c r="AB1145" s="57"/>
    </row>
    <row r="1146" spans="1:38" ht="30" customHeight="1">
      <c r="A1146" s="69"/>
      <c r="B1146" s="69" t="s">
        <v>61</v>
      </c>
      <c r="C1146" s="73" t="s">
        <v>45</v>
      </c>
      <c r="D1146" s="74"/>
      <c r="E1146" s="74"/>
      <c r="F1146" s="81">
        <f t="shared" si="594"/>
        <v>0</v>
      </c>
      <c r="G1146" s="75"/>
      <c r="H1146" s="133"/>
      <c r="I1146" s="75"/>
      <c r="J1146" s="75"/>
      <c r="K1146" s="75"/>
      <c r="L1146" s="75"/>
      <c r="M1146" s="75"/>
      <c r="N1146" s="75"/>
      <c r="O1146" s="75"/>
      <c r="P1146" s="75"/>
      <c r="Q1146" s="75"/>
      <c r="R1146" s="75"/>
      <c r="S1146" s="75"/>
      <c r="T1146" s="74"/>
      <c r="U1146" s="74"/>
      <c r="V1146" s="74"/>
      <c r="W1146" s="77"/>
      <c r="X1146" s="74"/>
      <c r="Z1146" s="75">
        <f>SUM(Z1147:Z1153)</f>
        <v>0</v>
      </c>
      <c r="AA1146" s="78">
        <f>SUM(AA1147:AA1153)</f>
        <v>0</v>
      </c>
      <c r="AB1146" s="57"/>
      <c r="AC1146" s="120" t="e">
        <f>+G1146+#REF!</f>
        <v>#REF!</v>
      </c>
      <c r="AD1146" s="121" t="e">
        <f>+H1146+#REF!</f>
        <v>#REF!</v>
      </c>
      <c r="AE1146" s="120" t="e">
        <f>+I1146+#REF!</f>
        <v>#REF!</v>
      </c>
    </row>
    <row r="1147" spans="1:38" ht="30" customHeight="1">
      <c r="A1147" s="79"/>
      <c r="B1147" s="79">
        <f>IF(C1147="","",COUNTA($C$1147:$C1147))</f>
        <v>1</v>
      </c>
      <c r="C1147" s="97" t="s">
        <v>823</v>
      </c>
      <c r="D1147" s="81">
        <f t="shared" ref="D1147:D1153" si="603">IF(C1147&lt;&gt;"", 1, "")</f>
        <v>1</v>
      </c>
      <c r="E1147" s="81"/>
      <c r="F1147" s="81">
        <f t="shared" si="594"/>
        <v>1</v>
      </c>
      <c r="G1147" s="118">
        <v>1237.5</v>
      </c>
      <c r="H1147" s="119">
        <v>9.06</v>
      </c>
      <c r="I1147" s="118">
        <v>36</v>
      </c>
      <c r="J1147" s="55">
        <f t="shared" ref="J1147:J1153" si="604">IF(AND(0&lt;$G1147, G1147&lt;=500),1,0)</f>
        <v>0</v>
      </c>
      <c r="K1147" s="55">
        <f t="shared" ref="K1147:K1153" si="605">IF(AND($G1147&gt;=500,$G1147&lt;1000),1,0)</f>
        <v>0</v>
      </c>
      <c r="L1147" s="55">
        <f t="shared" ref="L1147:L1153" si="606">IF(AND($G1147&gt;=1000,$G1147&lt;1500),1,0)</f>
        <v>1</v>
      </c>
      <c r="M1147" s="55">
        <f t="shared" ref="M1147:M1153" si="607">IF(AND($G1147&gt;=1500,$G1147&lt;2000),1,0)</f>
        <v>0</v>
      </c>
      <c r="N1147" s="55">
        <f t="shared" ref="N1147:N1153" si="608">IF(AND($G1147&gt;=2000,$G1147&lt;3000),1,0)</f>
        <v>0</v>
      </c>
      <c r="O1147" s="55">
        <f t="shared" ref="O1147:O1153" si="609">IF($G1147&gt;=3000,1,0)</f>
        <v>0</v>
      </c>
      <c r="P1147" s="55">
        <f t="shared" ref="P1147:P1153" si="610">+D1147</f>
        <v>1</v>
      </c>
      <c r="Q1147" s="55"/>
      <c r="R1147" s="55"/>
      <c r="S1147" s="55"/>
      <c r="T1147" s="85"/>
      <c r="U1147" s="85"/>
      <c r="V1147" s="38"/>
      <c r="W1147" s="29"/>
      <c r="X1147" s="90" t="s">
        <v>59</v>
      </c>
      <c r="Z1147" s="55"/>
      <c r="AA1147" s="56"/>
      <c r="AB1147" s="57"/>
    </row>
    <row r="1148" spans="1:38" s="58" customFormat="1" ht="30" customHeight="1">
      <c r="A1148" s="79"/>
      <c r="B1148" s="79">
        <f>IF(C1148="","",COUNTA($C$1147:$C1148))</f>
        <v>2</v>
      </c>
      <c r="C1148" s="97" t="s">
        <v>824</v>
      </c>
      <c r="D1148" s="81">
        <f t="shared" si="603"/>
        <v>1</v>
      </c>
      <c r="E1148" s="81"/>
      <c r="F1148" s="81">
        <f t="shared" si="594"/>
        <v>1</v>
      </c>
      <c r="G1148" s="118">
        <v>1167.8599999999999</v>
      </c>
      <c r="H1148" s="119">
        <v>8.5500000000000007</v>
      </c>
      <c r="I1148" s="118">
        <v>30</v>
      </c>
      <c r="J1148" s="55">
        <f t="shared" si="604"/>
        <v>0</v>
      </c>
      <c r="K1148" s="55">
        <f t="shared" si="605"/>
        <v>0</v>
      </c>
      <c r="L1148" s="55">
        <f t="shared" si="606"/>
        <v>1</v>
      </c>
      <c r="M1148" s="55">
        <f t="shared" si="607"/>
        <v>0</v>
      </c>
      <c r="N1148" s="55">
        <f t="shared" si="608"/>
        <v>0</v>
      </c>
      <c r="O1148" s="55">
        <f t="shared" si="609"/>
        <v>0</v>
      </c>
      <c r="P1148" s="55">
        <f t="shared" si="610"/>
        <v>1</v>
      </c>
      <c r="Q1148" s="55"/>
      <c r="R1148" s="52"/>
      <c r="S1148" s="52"/>
      <c r="T1148" s="53"/>
      <c r="U1148" s="53"/>
      <c r="V1148" s="38"/>
      <c r="W1148" s="29"/>
      <c r="X1148" s="18"/>
      <c r="Y1148" s="2"/>
      <c r="Z1148" s="55"/>
      <c r="AA1148" s="56"/>
      <c r="AB1148" s="57"/>
      <c r="AC1148" s="2"/>
      <c r="AD1148" s="2"/>
      <c r="AE1148" s="2"/>
      <c r="AF1148" s="2"/>
      <c r="AG1148" s="2"/>
      <c r="AH1148" s="2"/>
      <c r="AI1148" s="2"/>
      <c r="AJ1148" s="2"/>
      <c r="AK1148" s="2"/>
      <c r="AL1148" s="2"/>
    </row>
    <row r="1149" spans="1:38" s="58" customFormat="1" ht="30" customHeight="1">
      <c r="A1149" s="79"/>
      <c r="B1149" s="79">
        <f>IF(C1149="","",COUNTA($C$1147:$C1149))</f>
        <v>3</v>
      </c>
      <c r="C1149" s="97" t="s">
        <v>825</v>
      </c>
      <c r="D1149" s="81">
        <f t="shared" si="603"/>
        <v>1</v>
      </c>
      <c r="E1149" s="81"/>
      <c r="F1149" s="81">
        <f t="shared" si="594"/>
        <v>1</v>
      </c>
      <c r="G1149" s="118">
        <v>1371.43</v>
      </c>
      <c r="H1149" s="119">
        <v>9.06</v>
      </c>
      <c r="I1149" s="118">
        <v>36</v>
      </c>
      <c r="J1149" s="55">
        <f t="shared" si="604"/>
        <v>0</v>
      </c>
      <c r="K1149" s="55">
        <f t="shared" si="605"/>
        <v>0</v>
      </c>
      <c r="L1149" s="55">
        <f t="shared" si="606"/>
        <v>1</v>
      </c>
      <c r="M1149" s="55">
        <f t="shared" si="607"/>
        <v>0</v>
      </c>
      <c r="N1149" s="55">
        <f t="shared" si="608"/>
        <v>0</v>
      </c>
      <c r="O1149" s="55">
        <f t="shared" si="609"/>
        <v>0</v>
      </c>
      <c r="P1149" s="55">
        <f t="shared" si="610"/>
        <v>1</v>
      </c>
      <c r="Q1149" s="55"/>
      <c r="R1149" s="52"/>
      <c r="S1149" s="52"/>
      <c r="T1149" s="53"/>
      <c r="U1149" s="53"/>
      <c r="V1149" s="38"/>
      <c r="W1149" s="29"/>
      <c r="X1149" s="18"/>
      <c r="Y1149" s="2"/>
      <c r="Z1149" s="55"/>
      <c r="AA1149" s="56"/>
      <c r="AB1149" s="57"/>
      <c r="AC1149" s="2"/>
      <c r="AD1149" s="2"/>
      <c r="AE1149" s="2"/>
      <c r="AF1149" s="2"/>
      <c r="AG1149" s="2"/>
      <c r="AH1149" s="2"/>
      <c r="AI1149" s="2"/>
      <c r="AJ1149" s="2"/>
      <c r="AK1149" s="2"/>
      <c r="AL1149" s="2"/>
    </row>
    <row r="1150" spans="1:38" s="58" customFormat="1" ht="30" customHeight="1">
      <c r="A1150" s="79"/>
      <c r="B1150" s="79">
        <f>IF(C1150="","",COUNTA($C$1147:$C1150))</f>
        <v>4</v>
      </c>
      <c r="C1150" s="97" t="s">
        <v>826</v>
      </c>
      <c r="D1150" s="81">
        <f t="shared" si="603"/>
        <v>1</v>
      </c>
      <c r="E1150" s="81"/>
      <c r="F1150" s="81">
        <f t="shared" si="594"/>
        <v>1</v>
      </c>
      <c r="G1150" s="118">
        <v>1330.36</v>
      </c>
      <c r="H1150" s="119">
        <v>9.06</v>
      </c>
      <c r="I1150" s="118">
        <v>36</v>
      </c>
      <c r="J1150" s="55">
        <f t="shared" si="604"/>
        <v>0</v>
      </c>
      <c r="K1150" s="55">
        <f t="shared" si="605"/>
        <v>0</v>
      </c>
      <c r="L1150" s="55">
        <f t="shared" si="606"/>
        <v>1</v>
      </c>
      <c r="M1150" s="55">
        <f t="shared" si="607"/>
        <v>0</v>
      </c>
      <c r="N1150" s="55">
        <f t="shared" si="608"/>
        <v>0</v>
      </c>
      <c r="O1150" s="55">
        <f t="shared" si="609"/>
        <v>0</v>
      </c>
      <c r="P1150" s="55">
        <f t="shared" si="610"/>
        <v>1</v>
      </c>
      <c r="Q1150" s="55"/>
      <c r="R1150" s="52"/>
      <c r="S1150" s="52"/>
      <c r="T1150" s="53"/>
      <c r="U1150" s="53"/>
      <c r="V1150" s="38"/>
      <c r="W1150" s="29"/>
      <c r="X1150" s="18"/>
      <c r="Y1150" s="2"/>
      <c r="Z1150" s="55"/>
      <c r="AA1150" s="56"/>
      <c r="AB1150" s="57"/>
      <c r="AC1150" s="2"/>
      <c r="AD1150" s="2"/>
      <c r="AE1150" s="2"/>
      <c r="AF1150" s="2"/>
      <c r="AG1150" s="2"/>
      <c r="AH1150" s="2"/>
      <c r="AI1150" s="2"/>
      <c r="AJ1150" s="2"/>
      <c r="AK1150" s="2"/>
      <c r="AL1150" s="2"/>
    </row>
    <row r="1151" spans="1:38" s="58" customFormat="1" ht="30" customHeight="1">
      <c r="A1151" s="79"/>
      <c r="B1151" s="79">
        <f>IF(C1151="","",COUNTA($C$1147:$C1151))</f>
        <v>5</v>
      </c>
      <c r="C1151" s="97" t="s">
        <v>827</v>
      </c>
      <c r="D1151" s="81">
        <f t="shared" si="603"/>
        <v>1</v>
      </c>
      <c r="E1151" s="81"/>
      <c r="F1151" s="81">
        <f t="shared" si="594"/>
        <v>1</v>
      </c>
      <c r="G1151" s="118">
        <v>1252.1400000000001</v>
      </c>
      <c r="H1151" s="119">
        <v>8.89</v>
      </c>
      <c r="I1151" s="118">
        <v>34</v>
      </c>
      <c r="J1151" s="55">
        <f t="shared" si="604"/>
        <v>0</v>
      </c>
      <c r="K1151" s="55">
        <f t="shared" si="605"/>
        <v>0</v>
      </c>
      <c r="L1151" s="55">
        <f t="shared" si="606"/>
        <v>1</v>
      </c>
      <c r="M1151" s="55">
        <f t="shared" si="607"/>
        <v>0</v>
      </c>
      <c r="N1151" s="55">
        <f t="shared" si="608"/>
        <v>0</v>
      </c>
      <c r="O1151" s="55">
        <f t="shared" si="609"/>
        <v>0</v>
      </c>
      <c r="P1151" s="55">
        <f t="shared" si="610"/>
        <v>1</v>
      </c>
      <c r="Q1151" s="55"/>
      <c r="R1151" s="52"/>
      <c r="S1151" s="52"/>
      <c r="T1151" s="53"/>
      <c r="U1151" s="53"/>
      <c r="V1151" s="38"/>
      <c r="W1151" s="29"/>
      <c r="X1151" s="18"/>
      <c r="Y1151" s="2"/>
      <c r="Z1151" s="55"/>
      <c r="AA1151" s="56"/>
      <c r="AB1151" s="57"/>
      <c r="AC1151" s="2"/>
      <c r="AD1151" s="2"/>
      <c r="AE1151" s="2"/>
      <c r="AF1151" s="2"/>
      <c r="AG1151" s="2"/>
      <c r="AH1151" s="2"/>
      <c r="AI1151" s="2"/>
      <c r="AJ1151" s="2"/>
      <c r="AK1151" s="2"/>
      <c r="AL1151" s="2"/>
    </row>
    <row r="1152" spans="1:38" s="58" customFormat="1" ht="30" customHeight="1">
      <c r="A1152" s="79"/>
      <c r="B1152" s="79">
        <f>IF(C1152="","",COUNTA($C$1147:$C1152))</f>
        <v>6</v>
      </c>
      <c r="C1152" s="97" t="s">
        <v>828</v>
      </c>
      <c r="D1152" s="81">
        <f t="shared" si="603"/>
        <v>1</v>
      </c>
      <c r="E1152" s="81"/>
      <c r="F1152" s="81">
        <f t="shared" si="594"/>
        <v>1</v>
      </c>
      <c r="G1152" s="118">
        <v>1880.36</v>
      </c>
      <c r="H1152" s="119">
        <v>14.45</v>
      </c>
      <c r="I1152" s="118">
        <v>57</v>
      </c>
      <c r="J1152" s="55">
        <f t="shared" si="604"/>
        <v>0</v>
      </c>
      <c r="K1152" s="55">
        <f t="shared" si="605"/>
        <v>0</v>
      </c>
      <c r="L1152" s="55">
        <f t="shared" si="606"/>
        <v>0</v>
      </c>
      <c r="M1152" s="55">
        <f t="shared" si="607"/>
        <v>1</v>
      </c>
      <c r="N1152" s="55">
        <f t="shared" si="608"/>
        <v>0</v>
      </c>
      <c r="O1152" s="55">
        <f t="shared" si="609"/>
        <v>0</v>
      </c>
      <c r="P1152" s="55">
        <f t="shared" si="610"/>
        <v>1</v>
      </c>
      <c r="Q1152" s="55"/>
      <c r="R1152" s="52"/>
      <c r="S1152" s="52"/>
      <c r="T1152" s="53"/>
      <c r="U1152" s="53"/>
      <c r="V1152" s="38"/>
      <c r="W1152" s="29"/>
      <c r="X1152" s="18"/>
      <c r="Y1152" s="2"/>
      <c r="Z1152" s="55"/>
      <c r="AA1152" s="56"/>
      <c r="AB1152" s="57"/>
      <c r="AC1152" s="2"/>
      <c r="AD1152" s="2"/>
      <c r="AE1152" s="2"/>
      <c r="AF1152" s="2"/>
      <c r="AG1152" s="2"/>
      <c r="AH1152" s="2"/>
      <c r="AI1152" s="2"/>
      <c r="AJ1152" s="2"/>
      <c r="AK1152" s="2"/>
      <c r="AL1152" s="2"/>
    </row>
    <row r="1153" spans="1:38" s="58" customFormat="1" ht="30" customHeight="1">
      <c r="A1153" s="79"/>
      <c r="B1153" s="79">
        <f>IF(C1153="","",COUNTA($C$1147:$C1153))</f>
        <v>7</v>
      </c>
      <c r="C1153" s="97" t="s">
        <v>829</v>
      </c>
      <c r="D1153" s="81">
        <f t="shared" si="603"/>
        <v>1</v>
      </c>
      <c r="E1153" s="81"/>
      <c r="F1153" s="81">
        <f t="shared" si="594"/>
        <v>1</v>
      </c>
      <c r="G1153" s="118">
        <v>7304.6</v>
      </c>
      <c r="H1153" s="119">
        <v>50.68</v>
      </c>
      <c r="I1153" s="118">
        <v>215</v>
      </c>
      <c r="J1153" s="55">
        <f t="shared" si="604"/>
        <v>0</v>
      </c>
      <c r="K1153" s="55">
        <f t="shared" si="605"/>
        <v>0</v>
      </c>
      <c r="L1153" s="55">
        <f t="shared" si="606"/>
        <v>0</v>
      </c>
      <c r="M1153" s="55">
        <f t="shared" si="607"/>
        <v>0</v>
      </c>
      <c r="N1153" s="55">
        <f t="shared" si="608"/>
        <v>0</v>
      </c>
      <c r="O1153" s="55">
        <f t="shared" si="609"/>
        <v>1</v>
      </c>
      <c r="P1153" s="55">
        <f t="shared" si="610"/>
        <v>1</v>
      </c>
      <c r="Q1153" s="55"/>
      <c r="R1153" s="52"/>
      <c r="S1153" s="52"/>
      <c r="T1153" s="53"/>
      <c r="U1153" s="53"/>
      <c r="V1153" s="38"/>
      <c r="W1153" s="29"/>
      <c r="X1153" s="18"/>
      <c r="Y1153" s="2"/>
      <c r="Z1153" s="55"/>
      <c r="AA1153" s="56"/>
      <c r="AB1153" s="57"/>
      <c r="AC1153" s="2"/>
      <c r="AD1153" s="2"/>
      <c r="AE1153" s="2"/>
      <c r="AF1153" s="2"/>
      <c r="AG1153" s="2"/>
      <c r="AH1153" s="2"/>
      <c r="AI1153" s="2"/>
      <c r="AJ1153" s="2"/>
      <c r="AK1153" s="2"/>
      <c r="AL1153" s="2"/>
    </row>
    <row r="1154" spans="1:38" s="70" customFormat="1" ht="30" customHeight="1">
      <c r="A1154" s="69">
        <v>2</v>
      </c>
      <c r="B1154" s="157" t="s">
        <v>62</v>
      </c>
      <c r="C1154" s="158"/>
      <c r="D1154" s="29"/>
      <c r="E1154" s="29"/>
      <c r="F1154" s="81">
        <f t="shared" si="594"/>
        <v>0</v>
      </c>
      <c r="G1154" s="30"/>
      <c r="H1154" s="76"/>
      <c r="I1154" s="30"/>
      <c r="J1154" s="30"/>
      <c r="K1154" s="30"/>
      <c r="L1154" s="30"/>
      <c r="M1154" s="30"/>
      <c r="N1154" s="30"/>
      <c r="O1154" s="30"/>
      <c r="P1154" s="30"/>
      <c r="Q1154" s="30"/>
      <c r="R1154" s="30"/>
      <c r="S1154" s="30"/>
      <c r="T1154" s="29"/>
      <c r="U1154" s="29"/>
      <c r="V1154" s="29"/>
      <c r="W1154" s="77"/>
      <c r="X1154" s="74"/>
      <c r="Z1154" s="30" t="e">
        <f>+Z1155+#REF!+#REF!+#REF!</f>
        <v>#REF!</v>
      </c>
      <c r="AA1154" s="71" t="e">
        <f>+AA1155+#REF!+#REF!+#REF!</f>
        <v>#REF!</v>
      </c>
      <c r="AB1154" s="72"/>
    </row>
    <row r="1155" spans="1:38" ht="30" customHeight="1">
      <c r="A1155" s="69"/>
      <c r="B1155" s="69" t="s">
        <v>63</v>
      </c>
      <c r="C1155" s="73" t="s">
        <v>40</v>
      </c>
      <c r="D1155" s="74"/>
      <c r="E1155" s="74"/>
      <c r="F1155" s="81">
        <f t="shared" si="594"/>
        <v>0</v>
      </c>
      <c r="G1155" s="75"/>
      <c r="H1155" s="76"/>
      <c r="I1155" s="75"/>
      <c r="J1155" s="75"/>
      <c r="K1155" s="75"/>
      <c r="L1155" s="75"/>
      <c r="M1155" s="75"/>
      <c r="N1155" s="75"/>
      <c r="O1155" s="75"/>
      <c r="P1155" s="75"/>
      <c r="Q1155" s="75"/>
      <c r="R1155" s="75"/>
      <c r="S1155" s="75"/>
      <c r="T1155" s="74"/>
      <c r="U1155" s="74"/>
      <c r="V1155" s="74"/>
      <c r="W1155" s="54"/>
      <c r="X1155" s="29"/>
      <c r="Z1155" s="75">
        <f>SUM(Z1156:Z1166)</f>
        <v>11</v>
      </c>
      <c r="AA1155" s="78">
        <f>SUM(AA1156:AA1166)</f>
        <v>0</v>
      </c>
      <c r="AB1155" s="57"/>
    </row>
    <row r="1156" spans="1:38" ht="30" customHeight="1">
      <c r="A1156" s="79"/>
      <c r="B1156" s="79">
        <f>IF(C1156="","",COUNTA($C$1156:$C1156))</f>
        <v>1</v>
      </c>
      <c r="C1156" s="97" t="s">
        <v>830</v>
      </c>
      <c r="D1156" s="81"/>
      <c r="E1156" s="81">
        <f t="shared" ref="E1156:E1166" si="611">IF(C1156&lt;&gt;"", 1, "")</f>
        <v>1</v>
      </c>
      <c r="F1156" s="81">
        <f t="shared" si="594"/>
        <v>1</v>
      </c>
      <c r="G1156" s="118">
        <v>420.53570000000002</v>
      </c>
      <c r="H1156" s="119">
        <v>1.19</v>
      </c>
      <c r="I1156" s="118">
        <v>14</v>
      </c>
      <c r="J1156" s="55">
        <f t="shared" ref="J1156:J1166" si="612">IF(AND(0&lt;$G1156, G1156&lt;=500),1,0)</f>
        <v>1</v>
      </c>
      <c r="K1156" s="55">
        <f t="shared" ref="K1156:K1166" si="613">IF(AND($G1156&gt;=500,$G1156&lt;1000),1,0)</f>
        <v>0</v>
      </c>
      <c r="L1156" s="55">
        <f t="shared" ref="L1156:L1166" si="614">IF(AND($G1156&gt;=1000,$G1156&lt;1500),1,0)</f>
        <v>0</v>
      </c>
      <c r="M1156" s="55">
        <f t="shared" ref="M1156:M1166" si="615">IF(AND($G1156&gt;=1500,$G1156&lt;2000),1,0)</f>
        <v>0</v>
      </c>
      <c r="N1156" s="55">
        <f t="shared" ref="N1156:N1166" si="616">IF(AND($G1156&gt;=2000,$G1156&lt;3000),1,0)</f>
        <v>0</v>
      </c>
      <c r="O1156" s="55">
        <f t="shared" ref="O1156:O1166" si="617">IF($G1156&gt;=3000,1,0)</f>
        <v>0</v>
      </c>
      <c r="P1156" s="55">
        <f t="shared" ref="P1156:P1166" si="618">+E1156</f>
        <v>1</v>
      </c>
      <c r="Q1156" s="55">
        <v>0</v>
      </c>
      <c r="R1156" s="55"/>
      <c r="S1156" s="55"/>
      <c r="T1156" s="85"/>
      <c r="U1156" s="85"/>
      <c r="V1156" s="38"/>
      <c r="W1156" s="77"/>
      <c r="X1156" s="74" t="s">
        <v>59</v>
      </c>
      <c r="Z1156" s="55">
        <v>1</v>
      </c>
      <c r="AA1156" s="56"/>
      <c r="AB1156" s="57"/>
    </row>
    <row r="1157" spans="1:38" ht="30" customHeight="1">
      <c r="A1157" s="79"/>
      <c r="B1157" s="79">
        <f>IF(C1157="","",COUNTA($C$1156:$C1157))</f>
        <v>2</v>
      </c>
      <c r="C1157" s="97" t="s">
        <v>831</v>
      </c>
      <c r="D1157" s="81"/>
      <c r="E1157" s="81">
        <f t="shared" si="611"/>
        <v>1</v>
      </c>
      <c r="F1157" s="81">
        <f t="shared" si="594"/>
        <v>1</v>
      </c>
      <c r="G1157" s="118">
        <v>475</v>
      </c>
      <c r="H1157" s="119">
        <v>3.2679999999999998</v>
      </c>
      <c r="I1157" s="118">
        <v>19</v>
      </c>
      <c r="J1157" s="55">
        <f t="shared" si="612"/>
        <v>1</v>
      </c>
      <c r="K1157" s="55">
        <f t="shared" si="613"/>
        <v>0</v>
      </c>
      <c r="L1157" s="55">
        <f t="shared" si="614"/>
        <v>0</v>
      </c>
      <c r="M1157" s="55">
        <f t="shared" si="615"/>
        <v>0</v>
      </c>
      <c r="N1157" s="55">
        <f t="shared" si="616"/>
        <v>0</v>
      </c>
      <c r="O1157" s="55">
        <f t="shared" si="617"/>
        <v>0</v>
      </c>
      <c r="P1157" s="55">
        <f t="shared" si="618"/>
        <v>1</v>
      </c>
      <c r="Q1157" s="55">
        <v>0</v>
      </c>
      <c r="R1157" s="55"/>
      <c r="S1157" s="52"/>
      <c r="T1157" s="53"/>
      <c r="U1157" s="53"/>
      <c r="V1157" s="38"/>
      <c r="W1157" s="38"/>
      <c r="X1157" s="44"/>
      <c r="Z1157" s="55">
        <v>1</v>
      </c>
      <c r="AA1157" s="56"/>
      <c r="AB1157" s="57"/>
    </row>
    <row r="1158" spans="1:38" ht="30" customHeight="1">
      <c r="A1158" s="79"/>
      <c r="B1158" s="79">
        <f>IF(C1158="","",COUNTA($C$1156:$C1158))</f>
        <v>3</v>
      </c>
      <c r="C1158" s="97" t="s">
        <v>832</v>
      </c>
      <c r="D1158" s="81"/>
      <c r="E1158" s="81">
        <f t="shared" si="611"/>
        <v>1</v>
      </c>
      <c r="F1158" s="81">
        <f t="shared" si="594"/>
        <v>1</v>
      </c>
      <c r="G1158" s="118">
        <v>1339.29</v>
      </c>
      <c r="H1158" s="119">
        <v>7.4329999999999998</v>
      </c>
      <c r="I1158" s="118">
        <v>62</v>
      </c>
      <c r="J1158" s="55">
        <f t="shared" si="612"/>
        <v>0</v>
      </c>
      <c r="K1158" s="55">
        <f t="shared" si="613"/>
        <v>0</v>
      </c>
      <c r="L1158" s="55">
        <f t="shared" si="614"/>
        <v>1</v>
      </c>
      <c r="M1158" s="55">
        <f t="shared" si="615"/>
        <v>0</v>
      </c>
      <c r="N1158" s="55">
        <f t="shared" si="616"/>
        <v>0</v>
      </c>
      <c r="O1158" s="55">
        <f t="shared" si="617"/>
        <v>0</v>
      </c>
      <c r="P1158" s="55">
        <f t="shared" si="618"/>
        <v>1</v>
      </c>
      <c r="Q1158" s="55">
        <v>0</v>
      </c>
      <c r="R1158" s="55"/>
      <c r="S1158" s="52"/>
      <c r="T1158" s="53"/>
      <c r="U1158" s="53"/>
      <c r="V1158" s="38"/>
      <c r="W1158" s="38"/>
      <c r="X1158" s="44"/>
      <c r="Z1158" s="55">
        <v>1</v>
      </c>
      <c r="AA1158" s="56"/>
      <c r="AB1158" s="57"/>
    </row>
    <row r="1159" spans="1:38" ht="30" customHeight="1">
      <c r="A1159" s="79"/>
      <c r="B1159" s="79">
        <f>IF(C1159="","",COUNTA($C$1156:$C1159))</f>
        <v>4</v>
      </c>
      <c r="C1159" s="97" t="s">
        <v>833</v>
      </c>
      <c r="D1159" s="81"/>
      <c r="E1159" s="81">
        <f t="shared" si="611"/>
        <v>1</v>
      </c>
      <c r="F1159" s="81">
        <f t="shared" si="594"/>
        <v>1</v>
      </c>
      <c r="G1159" s="118">
        <v>1667.86</v>
      </c>
      <c r="H1159" s="119">
        <v>15.9</v>
      </c>
      <c r="I1159" s="118">
        <v>79</v>
      </c>
      <c r="J1159" s="55">
        <f t="shared" si="612"/>
        <v>0</v>
      </c>
      <c r="K1159" s="55">
        <f t="shared" si="613"/>
        <v>0</v>
      </c>
      <c r="L1159" s="55">
        <f t="shared" si="614"/>
        <v>0</v>
      </c>
      <c r="M1159" s="55">
        <f t="shared" si="615"/>
        <v>1</v>
      </c>
      <c r="N1159" s="55">
        <f t="shared" si="616"/>
        <v>0</v>
      </c>
      <c r="O1159" s="55">
        <f t="shared" si="617"/>
        <v>0</v>
      </c>
      <c r="P1159" s="55">
        <f t="shared" si="618"/>
        <v>1</v>
      </c>
      <c r="Q1159" s="55">
        <v>0</v>
      </c>
      <c r="R1159" s="55"/>
      <c r="S1159" s="52"/>
      <c r="T1159" s="53"/>
      <c r="U1159" s="53"/>
      <c r="V1159" s="38"/>
      <c r="W1159" s="38"/>
      <c r="X1159" s="44"/>
      <c r="Z1159" s="55">
        <v>1</v>
      </c>
      <c r="AA1159" s="56"/>
      <c r="AB1159" s="57"/>
    </row>
    <row r="1160" spans="1:38" ht="30" customHeight="1">
      <c r="A1160" s="79"/>
      <c r="B1160" s="79">
        <f>IF(C1160="","",COUNTA($C$1156:$C1160))</f>
        <v>5</v>
      </c>
      <c r="C1160" s="97" t="s">
        <v>834</v>
      </c>
      <c r="D1160" s="81"/>
      <c r="E1160" s="81">
        <f t="shared" si="611"/>
        <v>1</v>
      </c>
      <c r="F1160" s="81">
        <f t="shared" si="594"/>
        <v>1</v>
      </c>
      <c r="G1160" s="118">
        <v>1291.96</v>
      </c>
      <c r="H1160" s="119">
        <v>11.978999999999999</v>
      </c>
      <c r="I1160" s="118">
        <v>63</v>
      </c>
      <c r="J1160" s="55">
        <f t="shared" si="612"/>
        <v>0</v>
      </c>
      <c r="K1160" s="55">
        <f t="shared" si="613"/>
        <v>0</v>
      </c>
      <c r="L1160" s="55">
        <f t="shared" si="614"/>
        <v>1</v>
      </c>
      <c r="M1160" s="55">
        <f t="shared" si="615"/>
        <v>0</v>
      </c>
      <c r="N1160" s="55">
        <f t="shared" si="616"/>
        <v>0</v>
      </c>
      <c r="O1160" s="55">
        <f t="shared" si="617"/>
        <v>0</v>
      </c>
      <c r="P1160" s="55">
        <f t="shared" si="618"/>
        <v>1</v>
      </c>
      <c r="Q1160" s="55">
        <v>0</v>
      </c>
      <c r="R1160" s="55"/>
      <c r="S1160" s="52"/>
      <c r="T1160" s="53"/>
      <c r="U1160" s="53"/>
      <c r="V1160" s="38"/>
      <c r="W1160" s="38"/>
      <c r="X1160" s="44"/>
      <c r="Z1160" s="55">
        <v>1</v>
      </c>
      <c r="AA1160" s="56"/>
      <c r="AB1160" s="57"/>
    </row>
    <row r="1161" spans="1:38" ht="30" customHeight="1">
      <c r="A1161" s="79"/>
      <c r="B1161" s="79">
        <f>IF(C1161="","",COUNTA($C$1156:$C1161))</f>
        <v>6</v>
      </c>
      <c r="C1161" s="97" t="s">
        <v>835</v>
      </c>
      <c r="D1161" s="81"/>
      <c r="E1161" s="81">
        <f t="shared" si="611"/>
        <v>1</v>
      </c>
      <c r="F1161" s="81">
        <f t="shared" si="594"/>
        <v>1</v>
      </c>
      <c r="G1161" s="118">
        <v>778.3</v>
      </c>
      <c r="H1161" s="119">
        <v>7.2240000000000002</v>
      </c>
      <c r="I1161" s="118">
        <v>42</v>
      </c>
      <c r="J1161" s="55">
        <f t="shared" si="612"/>
        <v>0</v>
      </c>
      <c r="K1161" s="55">
        <f t="shared" si="613"/>
        <v>1</v>
      </c>
      <c r="L1161" s="55">
        <f t="shared" si="614"/>
        <v>0</v>
      </c>
      <c r="M1161" s="55">
        <f t="shared" si="615"/>
        <v>0</v>
      </c>
      <c r="N1161" s="55">
        <f t="shared" si="616"/>
        <v>0</v>
      </c>
      <c r="O1161" s="55">
        <f t="shared" si="617"/>
        <v>0</v>
      </c>
      <c r="P1161" s="55">
        <f t="shared" si="618"/>
        <v>1</v>
      </c>
      <c r="Q1161" s="55">
        <v>0</v>
      </c>
      <c r="R1161" s="55"/>
      <c r="S1161" s="52"/>
      <c r="T1161" s="53"/>
      <c r="U1161" s="53"/>
      <c r="V1161" s="38"/>
      <c r="W1161" s="38"/>
      <c r="X1161" s="44"/>
      <c r="Z1161" s="55">
        <v>1</v>
      </c>
      <c r="AA1161" s="56"/>
      <c r="AB1161" s="57"/>
    </row>
    <row r="1162" spans="1:38" ht="30" customHeight="1">
      <c r="A1162" s="79"/>
      <c r="B1162" s="79">
        <f>IF(C1162="","",COUNTA($C$1156:$C1162))</f>
        <v>7</v>
      </c>
      <c r="C1162" s="97" t="s">
        <v>836</v>
      </c>
      <c r="D1162" s="81"/>
      <c r="E1162" s="81">
        <f t="shared" si="611"/>
        <v>1</v>
      </c>
      <c r="F1162" s="81">
        <f t="shared" si="594"/>
        <v>1</v>
      </c>
      <c r="G1162" s="118">
        <v>466.96</v>
      </c>
      <c r="H1162" s="119">
        <v>5.16</v>
      </c>
      <c r="I1162" s="118">
        <v>30</v>
      </c>
      <c r="J1162" s="55">
        <f t="shared" si="612"/>
        <v>1</v>
      </c>
      <c r="K1162" s="55">
        <f t="shared" si="613"/>
        <v>0</v>
      </c>
      <c r="L1162" s="55">
        <f t="shared" si="614"/>
        <v>0</v>
      </c>
      <c r="M1162" s="55">
        <f t="shared" si="615"/>
        <v>0</v>
      </c>
      <c r="N1162" s="55">
        <f t="shared" si="616"/>
        <v>0</v>
      </c>
      <c r="O1162" s="55">
        <f t="shared" si="617"/>
        <v>0</v>
      </c>
      <c r="P1162" s="55">
        <f t="shared" si="618"/>
        <v>1</v>
      </c>
      <c r="Q1162" s="55">
        <v>0</v>
      </c>
      <c r="R1162" s="55"/>
      <c r="S1162" s="52"/>
      <c r="T1162" s="53"/>
      <c r="U1162" s="53"/>
      <c r="V1162" s="38"/>
      <c r="W1162" s="38"/>
      <c r="X1162" s="44"/>
      <c r="Z1162" s="55">
        <v>1</v>
      </c>
      <c r="AA1162" s="56"/>
      <c r="AB1162" s="57"/>
    </row>
    <row r="1163" spans="1:38" ht="30" customHeight="1">
      <c r="A1163" s="79"/>
      <c r="B1163" s="79">
        <f>IF(C1163="","",COUNTA($C$1156:$C1163))</f>
        <v>8</v>
      </c>
      <c r="C1163" s="97" t="s">
        <v>837</v>
      </c>
      <c r="D1163" s="81"/>
      <c r="E1163" s="81">
        <f t="shared" si="611"/>
        <v>1</v>
      </c>
      <c r="F1163" s="81">
        <f t="shared" si="594"/>
        <v>1</v>
      </c>
      <c r="G1163" s="118">
        <v>1504</v>
      </c>
      <c r="H1163" s="119">
        <v>9.8000000000000007</v>
      </c>
      <c r="I1163" s="118">
        <v>48</v>
      </c>
      <c r="J1163" s="55">
        <f t="shared" si="612"/>
        <v>0</v>
      </c>
      <c r="K1163" s="55">
        <f t="shared" si="613"/>
        <v>0</v>
      </c>
      <c r="L1163" s="55">
        <f t="shared" si="614"/>
        <v>0</v>
      </c>
      <c r="M1163" s="55">
        <f t="shared" si="615"/>
        <v>1</v>
      </c>
      <c r="N1163" s="55">
        <f t="shared" si="616"/>
        <v>0</v>
      </c>
      <c r="O1163" s="55">
        <f t="shared" si="617"/>
        <v>0</v>
      </c>
      <c r="P1163" s="55">
        <f t="shared" si="618"/>
        <v>1</v>
      </c>
      <c r="Q1163" s="55">
        <v>0</v>
      </c>
      <c r="R1163" s="55"/>
      <c r="S1163" s="52"/>
      <c r="T1163" s="53"/>
      <c r="U1163" s="53"/>
      <c r="V1163" s="38"/>
      <c r="W1163" s="38"/>
      <c r="X1163" s="44"/>
      <c r="Z1163" s="55">
        <v>1</v>
      </c>
      <c r="AA1163" s="56"/>
      <c r="AB1163" s="57"/>
    </row>
    <row r="1164" spans="1:38" ht="30" customHeight="1">
      <c r="A1164" s="79"/>
      <c r="B1164" s="79">
        <f>IF(C1164="","",COUNTA($C$1156:$C1164))</f>
        <v>9</v>
      </c>
      <c r="C1164" s="97" t="s">
        <v>838</v>
      </c>
      <c r="D1164" s="81"/>
      <c r="E1164" s="81">
        <f t="shared" si="611"/>
        <v>1</v>
      </c>
      <c r="F1164" s="81">
        <f t="shared" si="594"/>
        <v>1</v>
      </c>
      <c r="G1164" s="118">
        <v>789.3</v>
      </c>
      <c r="H1164" s="119">
        <v>2.7</v>
      </c>
      <c r="I1164" s="118">
        <v>87</v>
      </c>
      <c r="J1164" s="55">
        <f t="shared" si="612"/>
        <v>0</v>
      </c>
      <c r="K1164" s="55">
        <f t="shared" si="613"/>
        <v>1</v>
      </c>
      <c r="L1164" s="55">
        <f t="shared" si="614"/>
        <v>0</v>
      </c>
      <c r="M1164" s="55">
        <f t="shared" si="615"/>
        <v>0</v>
      </c>
      <c r="N1164" s="55">
        <f t="shared" si="616"/>
        <v>0</v>
      </c>
      <c r="O1164" s="55">
        <f t="shared" si="617"/>
        <v>0</v>
      </c>
      <c r="P1164" s="55">
        <f t="shared" si="618"/>
        <v>1</v>
      </c>
      <c r="Q1164" s="55">
        <v>0</v>
      </c>
      <c r="R1164" s="55"/>
      <c r="S1164" s="52"/>
      <c r="T1164" s="53"/>
      <c r="U1164" s="53"/>
      <c r="V1164" s="38"/>
      <c r="W1164" s="38"/>
      <c r="X1164" s="44"/>
      <c r="Z1164" s="55">
        <v>1</v>
      </c>
      <c r="AA1164" s="56"/>
      <c r="AB1164" s="57"/>
    </row>
    <row r="1165" spans="1:38" ht="30" customHeight="1">
      <c r="A1165" s="79"/>
      <c r="B1165" s="79">
        <f>IF(C1165="","",COUNTA($C$1156:$C1165))</f>
        <v>10</v>
      </c>
      <c r="C1165" s="97" t="s">
        <v>839</v>
      </c>
      <c r="D1165" s="81"/>
      <c r="E1165" s="81">
        <f t="shared" si="611"/>
        <v>1</v>
      </c>
      <c r="F1165" s="81">
        <f t="shared" si="594"/>
        <v>1</v>
      </c>
      <c r="G1165" s="118">
        <v>576.79</v>
      </c>
      <c r="H1165" s="119">
        <v>4.2699999999999996</v>
      </c>
      <c r="I1165" s="118">
        <v>67</v>
      </c>
      <c r="J1165" s="55">
        <f t="shared" si="612"/>
        <v>0</v>
      </c>
      <c r="K1165" s="55">
        <f t="shared" si="613"/>
        <v>1</v>
      </c>
      <c r="L1165" s="55">
        <f t="shared" si="614"/>
        <v>0</v>
      </c>
      <c r="M1165" s="55">
        <f t="shared" si="615"/>
        <v>0</v>
      </c>
      <c r="N1165" s="55">
        <f t="shared" si="616"/>
        <v>0</v>
      </c>
      <c r="O1165" s="55">
        <f t="shared" si="617"/>
        <v>0</v>
      </c>
      <c r="P1165" s="55">
        <f t="shared" si="618"/>
        <v>1</v>
      </c>
      <c r="Q1165" s="55">
        <v>0</v>
      </c>
      <c r="R1165" s="55"/>
      <c r="S1165" s="52"/>
      <c r="T1165" s="53"/>
      <c r="U1165" s="53"/>
      <c r="V1165" s="38"/>
      <c r="W1165" s="38"/>
      <c r="X1165" s="44"/>
      <c r="Z1165" s="55">
        <v>1</v>
      </c>
      <c r="AA1165" s="56"/>
      <c r="AB1165" s="57"/>
    </row>
    <row r="1166" spans="1:38" ht="30" customHeight="1">
      <c r="A1166" s="79"/>
      <c r="B1166" s="79">
        <f>IF(C1166="","",COUNTA($C$1156:$C1166))</f>
        <v>11</v>
      </c>
      <c r="C1166" s="97" t="s">
        <v>840</v>
      </c>
      <c r="D1166" s="81"/>
      <c r="E1166" s="81">
        <f t="shared" si="611"/>
        <v>1</v>
      </c>
      <c r="F1166" s="81">
        <f t="shared" si="594"/>
        <v>1</v>
      </c>
      <c r="G1166" s="118">
        <v>558.92999999999995</v>
      </c>
      <c r="H1166" s="119">
        <v>3.81</v>
      </c>
      <c r="I1166" s="118">
        <v>42</v>
      </c>
      <c r="J1166" s="55">
        <f t="shared" si="612"/>
        <v>0</v>
      </c>
      <c r="K1166" s="55">
        <f t="shared" si="613"/>
        <v>1</v>
      </c>
      <c r="L1166" s="55">
        <f t="shared" si="614"/>
        <v>0</v>
      </c>
      <c r="M1166" s="55">
        <f t="shared" si="615"/>
        <v>0</v>
      </c>
      <c r="N1166" s="55">
        <f t="shared" si="616"/>
        <v>0</v>
      </c>
      <c r="O1166" s="55">
        <f t="shared" si="617"/>
        <v>0</v>
      </c>
      <c r="P1166" s="55">
        <f t="shared" si="618"/>
        <v>1</v>
      </c>
      <c r="Q1166" s="55">
        <v>0</v>
      </c>
      <c r="R1166" s="55"/>
      <c r="S1166" s="52"/>
      <c r="T1166" s="53"/>
      <c r="U1166" s="53"/>
      <c r="V1166" s="38"/>
      <c r="W1166" s="38"/>
      <c r="X1166" s="44"/>
      <c r="Z1166" s="55">
        <v>1</v>
      </c>
      <c r="AA1166" s="56"/>
      <c r="AB1166" s="57"/>
    </row>
    <row r="1167" spans="1:38" s="58" customFormat="1" ht="39.950000000000003" customHeight="1">
      <c r="A1167" s="33" t="s">
        <v>46</v>
      </c>
      <c r="B1167" s="159" t="s">
        <v>51</v>
      </c>
      <c r="C1167" s="160"/>
      <c r="D1167" s="50"/>
      <c r="E1167" s="50"/>
      <c r="F1167" s="81">
        <f t="shared" ref="F1167:F1207" si="619">+E1167+D1167</f>
        <v>0</v>
      </c>
      <c r="G1167" s="51"/>
      <c r="H1167" s="127"/>
      <c r="I1167" s="51"/>
      <c r="J1167" s="51"/>
      <c r="K1167" s="51"/>
      <c r="L1167" s="51"/>
      <c r="M1167" s="51"/>
      <c r="N1167" s="51"/>
      <c r="O1167" s="51"/>
      <c r="P1167" s="51"/>
      <c r="Q1167" s="51"/>
      <c r="R1167" s="55"/>
      <c r="S1167" s="52"/>
      <c r="T1167" s="53"/>
      <c r="U1167" s="53"/>
      <c r="V1167" s="38"/>
      <c r="W1167" s="54"/>
      <c r="X1167" s="18"/>
      <c r="Y1167" s="2"/>
      <c r="Z1167" s="55"/>
      <c r="AA1167" s="56"/>
      <c r="AB1167" s="57"/>
      <c r="AC1167" s="2"/>
      <c r="AD1167" s="2"/>
      <c r="AE1167" s="2"/>
      <c r="AF1167" s="2"/>
      <c r="AG1167" s="2"/>
      <c r="AH1167" s="2"/>
      <c r="AI1167" s="2"/>
      <c r="AJ1167" s="2"/>
      <c r="AK1167" s="2"/>
      <c r="AL1167" s="2"/>
    </row>
    <row r="1168" spans="1:38" s="58" customFormat="1" ht="24.95" customHeight="1">
      <c r="A1168" s="33" t="s">
        <v>52</v>
      </c>
      <c r="B1168" s="159" t="s">
        <v>53</v>
      </c>
      <c r="C1168" s="160"/>
      <c r="D1168" s="50"/>
      <c r="E1168" s="50"/>
      <c r="F1168" s="81">
        <f t="shared" si="619"/>
        <v>0</v>
      </c>
      <c r="G1168" s="51"/>
      <c r="H1168" s="127"/>
      <c r="I1168" s="51"/>
      <c r="J1168" s="51"/>
      <c r="K1168" s="51"/>
      <c r="L1168" s="51"/>
      <c r="M1168" s="51"/>
      <c r="N1168" s="51"/>
      <c r="O1168" s="51"/>
      <c r="P1168" s="51"/>
      <c r="Q1168" s="51"/>
      <c r="R1168" s="52"/>
      <c r="S1168" s="52"/>
      <c r="T1168" s="53"/>
      <c r="U1168" s="53"/>
      <c r="V1168" s="38"/>
      <c r="W1168" s="54"/>
      <c r="X1168" s="18"/>
      <c r="Y1168" s="2"/>
      <c r="Z1168" s="55"/>
      <c r="AA1168" s="56"/>
      <c r="AB1168" s="57"/>
      <c r="AC1168" s="2"/>
      <c r="AD1168" s="2"/>
      <c r="AE1168" s="2"/>
      <c r="AF1168" s="2"/>
      <c r="AG1168" s="2"/>
      <c r="AH1168" s="2"/>
      <c r="AI1168" s="2"/>
      <c r="AJ1168" s="2"/>
      <c r="AK1168" s="2"/>
      <c r="AL1168" s="2"/>
    </row>
    <row r="1169" spans="1:28" s="70" customFormat="1" ht="24.95" customHeight="1">
      <c r="A1169" s="69">
        <v>1</v>
      </c>
      <c r="B1169" s="157" t="s">
        <v>57</v>
      </c>
      <c r="C1169" s="158"/>
      <c r="D1169" s="29"/>
      <c r="E1169" s="29"/>
      <c r="F1169" s="81">
        <f t="shared" si="619"/>
        <v>0</v>
      </c>
      <c r="G1169" s="30"/>
      <c r="H1169" s="127"/>
      <c r="I1169" s="30"/>
      <c r="J1169" s="30"/>
      <c r="K1169" s="30"/>
      <c r="L1169" s="30"/>
      <c r="M1169" s="30"/>
      <c r="N1169" s="30"/>
      <c r="O1169" s="30"/>
      <c r="P1169" s="30"/>
      <c r="Q1169" s="30"/>
      <c r="R1169" s="30"/>
      <c r="S1169" s="30"/>
      <c r="T1169" s="29"/>
      <c r="U1169" s="29"/>
      <c r="V1169" s="29"/>
      <c r="W1169" s="54"/>
      <c r="X1169" s="29"/>
      <c r="Z1169" s="30" t="e">
        <f>+Z1170+#REF!+#REF!+#REF!</f>
        <v>#REF!</v>
      </c>
      <c r="AA1169" s="71" t="e">
        <f>+AA1170+#REF!+#REF!+#REF!</f>
        <v>#REF!</v>
      </c>
      <c r="AB1169" s="72"/>
    </row>
    <row r="1170" spans="1:28" ht="24.95" customHeight="1">
      <c r="A1170" s="69"/>
      <c r="B1170" s="69" t="s">
        <v>58</v>
      </c>
      <c r="C1170" s="73" t="s">
        <v>48</v>
      </c>
      <c r="D1170" s="74"/>
      <c r="E1170" s="74"/>
      <c r="F1170" s="81">
        <f t="shared" si="619"/>
        <v>0</v>
      </c>
      <c r="G1170" s="75"/>
      <c r="H1170" s="76"/>
      <c r="I1170" s="75"/>
      <c r="J1170" s="75"/>
      <c r="K1170" s="75"/>
      <c r="L1170" s="75"/>
      <c r="M1170" s="75"/>
      <c r="N1170" s="75"/>
      <c r="O1170" s="75"/>
      <c r="P1170" s="75"/>
      <c r="Q1170" s="75"/>
      <c r="R1170" s="75"/>
      <c r="S1170" s="75"/>
      <c r="T1170" s="74"/>
      <c r="U1170" s="74"/>
      <c r="V1170" s="74"/>
      <c r="W1170" s="77"/>
      <c r="X1170" s="74"/>
      <c r="Z1170" s="75">
        <f>SUM(Z1171:Z1177)</f>
        <v>0</v>
      </c>
      <c r="AA1170" s="78">
        <f>SUM(AA1171:AA1177)</f>
        <v>0</v>
      </c>
      <c r="AB1170" s="57"/>
    </row>
    <row r="1171" spans="1:28" ht="24.95" customHeight="1">
      <c r="A1171" s="79"/>
      <c r="B1171" s="79">
        <f>IF(C1171="","",COUNTA($C$1171:$C1171))</f>
        <v>1</v>
      </c>
      <c r="C1171" s="97" t="s">
        <v>841</v>
      </c>
      <c r="D1171" s="81">
        <f t="shared" ref="D1171:D1177" si="620">IF(C1171&lt;&gt;"", 1, "")</f>
        <v>1</v>
      </c>
      <c r="E1171" s="81"/>
      <c r="F1171" s="81">
        <f t="shared" si="619"/>
        <v>1</v>
      </c>
      <c r="G1171" s="118">
        <v>1959.49</v>
      </c>
      <c r="H1171" s="119">
        <v>4.29</v>
      </c>
      <c r="I1171" s="118">
        <v>71</v>
      </c>
      <c r="J1171" s="55">
        <f>IF(AND(0&lt;$G1171, G1171&lt;=500),1,0)</f>
        <v>0</v>
      </c>
      <c r="K1171" s="55">
        <f>IF(AND($G1171&gt;=500,$G1171&lt;1000),1,0)</f>
        <v>0</v>
      </c>
      <c r="L1171" s="55">
        <f>IF(AND($G1171&gt;=1000,$G1171&lt;1500),1,0)</f>
        <v>0</v>
      </c>
      <c r="M1171" s="55">
        <f>IF(AND($G1171&gt;=1500,$G1171&lt;2000),1,0)</f>
        <v>1</v>
      </c>
      <c r="N1171" s="55">
        <f>IF(AND($G1171&gt;=2000,$G1171&lt;3000),1,0)</f>
        <v>0</v>
      </c>
      <c r="O1171" s="55">
        <f>IF($G1171&gt;=3000,1,0)</f>
        <v>0</v>
      </c>
      <c r="P1171" s="55"/>
      <c r="Q1171" s="55">
        <f t="shared" ref="Q1171:Q1177" si="621">+D1171</f>
        <v>1</v>
      </c>
      <c r="R1171" s="55"/>
      <c r="S1171" s="55"/>
      <c r="T1171" s="85"/>
      <c r="U1171" s="85"/>
      <c r="V1171" s="38"/>
      <c r="W1171" s="29"/>
      <c r="X1171" s="90" t="s">
        <v>59</v>
      </c>
      <c r="Z1171" s="55"/>
      <c r="AA1171" s="56"/>
      <c r="AB1171" s="57"/>
    </row>
    <row r="1172" spans="1:28" ht="24.95" customHeight="1">
      <c r="A1172" s="79"/>
      <c r="B1172" s="79">
        <f>IF(C1172="","",COUNTA($C$1171:$C1172))</f>
        <v>2</v>
      </c>
      <c r="C1172" s="97" t="s">
        <v>842</v>
      </c>
      <c r="D1172" s="81">
        <f t="shared" si="620"/>
        <v>1</v>
      </c>
      <c r="E1172" s="81"/>
      <c r="F1172" s="81">
        <f t="shared" si="619"/>
        <v>1</v>
      </c>
      <c r="G1172" s="118">
        <v>3109.9989999999998</v>
      </c>
      <c r="H1172" s="119">
        <v>8.9600000000000009</v>
      </c>
      <c r="I1172" s="118">
        <v>118</v>
      </c>
      <c r="J1172" s="55">
        <f t="shared" ref="J1172:J1177" si="622">IF(AND(0&lt;$G1172, G1172&lt;=500),1,0)</f>
        <v>0</v>
      </c>
      <c r="K1172" s="55">
        <f t="shared" ref="K1172:K1177" si="623">IF(AND($G1172&gt;=500,$G1172&lt;1000),1,0)</f>
        <v>0</v>
      </c>
      <c r="L1172" s="55">
        <f t="shared" ref="L1172:L1177" si="624">IF(AND($G1172&gt;=1000,$G1172&lt;1500),1,0)</f>
        <v>0</v>
      </c>
      <c r="M1172" s="55">
        <f t="shared" ref="M1172:M1177" si="625">IF(AND($G1172&gt;=1500,$G1172&lt;2000),1,0)</f>
        <v>0</v>
      </c>
      <c r="N1172" s="55">
        <f t="shared" ref="N1172:N1177" si="626">IF(AND($G1172&gt;=2000,$G1172&lt;3000),1,0)</f>
        <v>0</v>
      </c>
      <c r="O1172" s="55">
        <f t="shared" ref="O1172:O1177" si="627">IF($G1172&gt;=3000,1,0)</f>
        <v>1</v>
      </c>
      <c r="P1172" s="55"/>
      <c r="Q1172" s="55">
        <f t="shared" si="621"/>
        <v>1</v>
      </c>
      <c r="R1172" s="52"/>
      <c r="S1172" s="52"/>
      <c r="T1172" s="53"/>
      <c r="U1172" s="53"/>
      <c r="V1172" s="38"/>
      <c r="W1172" s="29"/>
      <c r="X1172" s="23"/>
      <c r="Z1172" s="55"/>
      <c r="AA1172" s="56"/>
      <c r="AB1172" s="57"/>
    </row>
    <row r="1173" spans="1:28" ht="24.95" customHeight="1">
      <c r="A1173" s="79"/>
      <c r="B1173" s="79">
        <f>IF(C1173="","",COUNTA($C$1171:$C1173))</f>
        <v>3</v>
      </c>
      <c r="C1173" s="97" t="s">
        <v>843</v>
      </c>
      <c r="D1173" s="81">
        <f t="shared" si="620"/>
        <v>1</v>
      </c>
      <c r="E1173" s="81"/>
      <c r="F1173" s="81">
        <f t="shared" si="619"/>
        <v>1</v>
      </c>
      <c r="G1173" s="118">
        <v>4354.16</v>
      </c>
      <c r="H1173" s="119">
        <v>11.05</v>
      </c>
      <c r="I1173" s="118">
        <v>148</v>
      </c>
      <c r="J1173" s="55">
        <f t="shared" si="622"/>
        <v>0</v>
      </c>
      <c r="K1173" s="55">
        <f t="shared" si="623"/>
        <v>0</v>
      </c>
      <c r="L1173" s="55">
        <f t="shared" si="624"/>
        <v>0</v>
      </c>
      <c r="M1173" s="55">
        <f t="shared" si="625"/>
        <v>0</v>
      </c>
      <c r="N1173" s="55">
        <f t="shared" si="626"/>
        <v>0</v>
      </c>
      <c r="O1173" s="55">
        <f t="shared" si="627"/>
        <v>1</v>
      </c>
      <c r="P1173" s="55"/>
      <c r="Q1173" s="55">
        <f t="shared" si="621"/>
        <v>1</v>
      </c>
      <c r="R1173" s="52"/>
      <c r="S1173" s="52"/>
      <c r="T1173" s="53"/>
      <c r="U1173" s="53"/>
      <c r="V1173" s="38"/>
      <c r="W1173" s="29"/>
      <c r="X1173" s="23"/>
      <c r="Z1173" s="55"/>
      <c r="AA1173" s="56"/>
      <c r="AB1173" s="57"/>
    </row>
    <row r="1174" spans="1:28" ht="24.95" customHeight="1">
      <c r="A1174" s="79"/>
      <c r="B1174" s="79">
        <f>IF(C1174="","",COUNTA($C$1171:$C1174))</f>
        <v>4</v>
      </c>
      <c r="C1174" s="97" t="s">
        <v>844</v>
      </c>
      <c r="D1174" s="81">
        <f t="shared" si="620"/>
        <v>1</v>
      </c>
      <c r="E1174" s="81"/>
      <c r="F1174" s="81">
        <f t="shared" si="619"/>
        <v>1</v>
      </c>
      <c r="G1174" s="118">
        <v>2655.81</v>
      </c>
      <c r="H1174" s="119">
        <v>7.13</v>
      </c>
      <c r="I1174" s="118">
        <v>95</v>
      </c>
      <c r="J1174" s="55">
        <f t="shared" si="622"/>
        <v>0</v>
      </c>
      <c r="K1174" s="55">
        <f t="shared" si="623"/>
        <v>0</v>
      </c>
      <c r="L1174" s="55">
        <f t="shared" si="624"/>
        <v>0</v>
      </c>
      <c r="M1174" s="55">
        <f t="shared" si="625"/>
        <v>0</v>
      </c>
      <c r="N1174" s="55">
        <f t="shared" si="626"/>
        <v>1</v>
      </c>
      <c r="O1174" s="55">
        <f t="shared" si="627"/>
        <v>0</v>
      </c>
      <c r="P1174" s="55"/>
      <c r="Q1174" s="55">
        <f t="shared" si="621"/>
        <v>1</v>
      </c>
      <c r="R1174" s="52"/>
      <c r="S1174" s="52"/>
      <c r="T1174" s="53"/>
      <c r="U1174" s="53"/>
      <c r="V1174" s="38"/>
      <c r="W1174" s="29"/>
      <c r="X1174" s="23"/>
      <c r="Z1174" s="55"/>
      <c r="AA1174" s="56"/>
      <c r="AB1174" s="57"/>
    </row>
    <row r="1175" spans="1:28" ht="24.95" customHeight="1">
      <c r="A1175" s="79"/>
      <c r="B1175" s="79">
        <f>IF(C1175="","",COUNTA($C$1171:$C1175))</f>
        <v>5</v>
      </c>
      <c r="C1175" s="97" t="s">
        <v>845</v>
      </c>
      <c r="D1175" s="81">
        <f t="shared" si="620"/>
        <v>1</v>
      </c>
      <c r="E1175" s="81"/>
      <c r="F1175" s="81">
        <f t="shared" si="619"/>
        <v>1</v>
      </c>
      <c r="G1175" s="118">
        <v>3561.2</v>
      </c>
      <c r="H1175" s="119">
        <v>8.7140000000000004</v>
      </c>
      <c r="I1175" s="118">
        <v>124</v>
      </c>
      <c r="J1175" s="55">
        <f t="shared" si="622"/>
        <v>0</v>
      </c>
      <c r="K1175" s="55">
        <f t="shared" si="623"/>
        <v>0</v>
      </c>
      <c r="L1175" s="55">
        <f t="shared" si="624"/>
        <v>0</v>
      </c>
      <c r="M1175" s="55">
        <f t="shared" si="625"/>
        <v>0</v>
      </c>
      <c r="N1175" s="55">
        <f t="shared" si="626"/>
        <v>0</v>
      </c>
      <c r="O1175" s="55">
        <f t="shared" si="627"/>
        <v>1</v>
      </c>
      <c r="P1175" s="55"/>
      <c r="Q1175" s="55">
        <f t="shared" si="621"/>
        <v>1</v>
      </c>
      <c r="R1175" s="52"/>
      <c r="S1175" s="52"/>
      <c r="T1175" s="53"/>
      <c r="U1175" s="53"/>
      <c r="V1175" s="38"/>
      <c r="W1175" s="29"/>
      <c r="X1175" s="23"/>
      <c r="Z1175" s="55"/>
      <c r="AA1175" s="56"/>
      <c r="AB1175" s="57"/>
    </row>
    <row r="1176" spans="1:28" ht="24.95" customHeight="1">
      <c r="A1176" s="79"/>
      <c r="B1176" s="79">
        <f>IF(C1176="","",COUNTA($C$1171:$C1176))</f>
        <v>6</v>
      </c>
      <c r="C1176" s="97" t="s">
        <v>846</v>
      </c>
      <c r="D1176" s="81">
        <f t="shared" si="620"/>
        <v>1</v>
      </c>
      <c r="E1176" s="81"/>
      <c r="F1176" s="81">
        <f t="shared" si="619"/>
        <v>1</v>
      </c>
      <c r="G1176" s="118">
        <v>2323.14</v>
      </c>
      <c r="H1176" s="119">
        <v>5.95</v>
      </c>
      <c r="I1176" s="118">
        <v>79</v>
      </c>
      <c r="J1176" s="55">
        <f t="shared" si="622"/>
        <v>0</v>
      </c>
      <c r="K1176" s="55">
        <f t="shared" si="623"/>
        <v>0</v>
      </c>
      <c r="L1176" s="55">
        <f t="shared" si="624"/>
        <v>0</v>
      </c>
      <c r="M1176" s="55">
        <f t="shared" si="625"/>
        <v>0</v>
      </c>
      <c r="N1176" s="55">
        <f t="shared" si="626"/>
        <v>1</v>
      </c>
      <c r="O1176" s="55">
        <f t="shared" si="627"/>
        <v>0</v>
      </c>
      <c r="P1176" s="55"/>
      <c r="Q1176" s="55">
        <f t="shared" si="621"/>
        <v>1</v>
      </c>
      <c r="R1176" s="52"/>
      <c r="S1176" s="52"/>
      <c r="T1176" s="53"/>
      <c r="U1176" s="53"/>
      <c r="V1176" s="38"/>
      <c r="W1176" s="29"/>
      <c r="X1176" s="23"/>
      <c r="Z1176" s="55"/>
      <c r="AA1176" s="56"/>
      <c r="AB1176" s="57"/>
    </row>
    <row r="1177" spans="1:28" ht="24.95" customHeight="1">
      <c r="A1177" s="79"/>
      <c r="B1177" s="79">
        <f>IF(C1177="","",COUNTA($C$1171:$C1177))</f>
        <v>7</v>
      </c>
      <c r="C1177" s="97" t="s">
        <v>847</v>
      </c>
      <c r="D1177" s="81">
        <f t="shared" si="620"/>
        <v>1</v>
      </c>
      <c r="E1177" s="81"/>
      <c r="F1177" s="81">
        <f t="shared" si="619"/>
        <v>1</v>
      </c>
      <c r="G1177" s="118">
        <v>3009.53</v>
      </c>
      <c r="H1177" s="119">
        <v>9.39</v>
      </c>
      <c r="I1177" s="118">
        <v>107</v>
      </c>
      <c r="J1177" s="55">
        <f t="shared" si="622"/>
        <v>0</v>
      </c>
      <c r="K1177" s="55">
        <f t="shared" si="623"/>
        <v>0</v>
      </c>
      <c r="L1177" s="55">
        <f t="shared" si="624"/>
        <v>0</v>
      </c>
      <c r="M1177" s="55">
        <f t="shared" si="625"/>
        <v>0</v>
      </c>
      <c r="N1177" s="55">
        <f t="shared" si="626"/>
        <v>0</v>
      </c>
      <c r="O1177" s="55">
        <f t="shared" si="627"/>
        <v>1</v>
      </c>
      <c r="P1177" s="55"/>
      <c r="Q1177" s="55">
        <f t="shared" si="621"/>
        <v>1</v>
      </c>
      <c r="R1177" s="52"/>
      <c r="S1177" s="52"/>
      <c r="T1177" s="53"/>
      <c r="U1177" s="53"/>
      <c r="V1177" s="38"/>
      <c r="W1177" s="29"/>
      <c r="X1177" s="23"/>
      <c r="Z1177" s="55"/>
      <c r="AA1177" s="56"/>
      <c r="AB1177" s="57"/>
    </row>
    <row r="1178" spans="1:28" s="70" customFormat="1" ht="24.95" customHeight="1">
      <c r="A1178" s="69">
        <v>2</v>
      </c>
      <c r="B1178" s="157" t="s">
        <v>62</v>
      </c>
      <c r="C1178" s="158"/>
      <c r="D1178" s="29">
        <f>+D1179</f>
        <v>0</v>
      </c>
      <c r="E1178" s="29">
        <f t="shared" ref="E1178:Q1178" si="628">+E1179</f>
        <v>0</v>
      </c>
      <c r="F1178" s="81">
        <f t="shared" si="619"/>
        <v>0</v>
      </c>
      <c r="G1178" s="30">
        <f t="shared" si="628"/>
        <v>0</v>
      </c>
      <c r="H1178" s="127">
        <f t="shared" si="628"/>
        <v>0</v>
      </c>
      <c r="I1178" s="30">
        <f t="shared" si="628"/>
        <v>0</v>
      </c>
      <c r="J1178" s="30">
        <f t="shared" si="628"/>
        <v>0</v>
      </c>
      <c r="K1178" s="30">
        <f t="shared" si="628"/>
        <v>0</v>
      </c>
      <c r="L1178" s="30">
        <f t="shared" si="628"/>
        <v>0</v>
      </c>
      <c r="M1178" s="30">
        <f t="shared" si="628"/>
        <v>0</v>
      </c>
      <c r="N1178" s="30">
        <f t="shared" si="628"/>
        <v>0</v>
      </c>
      <c r="O1178" s="30">
        <f t="shared" si="628"/>
        <v>0</v>
      </c>
      <c r="P1178" s="30">
        <f t="shared" si="628"/>
        <v>0</v>
      </c>
      <c r="Q1178" s="30">
        <f t="shared" si="628"/>
        <v>0</v>
      </c>
      <c r="R1178" s="30"/>
      <c r="S1178" s="30"/>
      <c r="T1178" s="29"/>
      <c r="U1178" s="29"/>
      <c r="V1178" s="29"/>
      <c r="W1178" s="54"/>
      <c r="X1178" s="29"/>
      <c r="Z1178" s="30" t="e">
        <f>+Z1179+#REF!+#REF!+#REF!</f>
        <v>#REF!</v>
      </c>
      <c r="AA1178" s="71" t="e">
        <f>+AA1179+#REF!+#REF!+#REF!</f>
        <v>#REF!</v>
      </c>
      <c r="AB1178" s="72"/>
    </row>
    <row r="1179" spans="1:28" ht="24.95" hidden="1" customHeight="1">
      <c r="A1179" s="79"/>
      <c r="B1179" s="69" t="s">
        <v>63</v>
      </c>
      <c r="C1179" s="73" t="s">
        <v>48</v>
      </c>
      <c r="D1179" s="74">
        <f>SUM(D1180:D1185)</f>
        <v>0</v>
      </c>
      <c r="E1179" s="74">
        <f>SUM(E1180:E1185)</f>
        <v>0</v>
      </c>
      <c r="F1179" s="81">
        <f t="shared" si="619"/>
        <v>0</v>
      </c>
      <c r="G1179" s="75">
        <f t="shared" ref="G1179:Q1179" si="629">SUM(G1180:G1185)</f>
        <v>0</v>
      </c>
      <c r="H1179" s="76">
        <f t="shared" si="629"/>
        <v>0</v>
      </c>
      <c r="I1179" s="75">
        <f t="shared" si="629"/>
        <v>0</v>
      </c>
      <c r="J1179" s="75">
        <f t="shared" si="629"/>
        <v>0</v>
      </c>
      <c r="K1179" s="75">
        <f t="shared" si="629"/>
        <v>0</v>
      </c>
      <c r="L1179" s="75">
        <f t="shared" si="629"/>
        <v>0</v>
      </c>
      <c r="M1179" s="75">
        <f t="shared" si="629"/>
        <v>0</v>
      </c>
      <c r="N1179" s="75">
        <f t="shared" si="629"/>
        <v>0</v>
      </c>
      <c r="O1179" s="75">
        <f t="shared" si="629"/>
        <v>0</v>
      </c>
      <c r="P1179" s="75">
        <f t="shared" si="629"/>
        <v>0</v>
      </c>
      <c r="Q1179" s="75">
        <f t="shared" si="629"/>
        <v>0</v>
      </c>
      <c r="R1179" s="55"/>
      <c r="S1179" s="55"/>
      <c r="T1179" s="85"/>
      <c r="U1179" s="85"/>
      <c r="V1179" s="38"/>
      <c r="W1179" s="29"/>
      <c r="X1179" s="90" t="s">
        <v>59</v>
      </c>
      <c r="Z1179" s="55"/>
      <c r="AA1179" s="56"/>
      <c r="AB1179" s="57"/>
    </row>
    <row r="1180" spans="1:28" ht="24.95" hidden="1" customHeight="1">
      <c r="A1180" s="79"/>
      <c r="B1180" s="79">
        <f>IF(C1180="","",COUNTA($C$1180:$C1180))</f>
        <v>1</v>
      </c>
      <c r="C1180" s="97" t="s">
        <v>848</v>
      </c>
      <c r="D1180" s="81"/>
      <c r="E1180" s="81"/>
      <c r="F1180" s="81">
        <f t="shared" si="619"/>
        <v>0</v>
      </c>
      <c r="G1180" s="118"/>
      <c r="H1180" s="119"/>
      <c r="I1180" s="118"/>
      <c r="J1180" s="55"/>
      <c r="K1180" s="55"/>
      <c r="L1180" s="55"/>
      <c r="M1180" s="55"/>
      <c r="N1180" s="55"/>
      <c r="O1180" s="55"/>
      <c r="P1180" s="55"/>
      <c r="Q1180" s="55">
        <f t="shared" ref="Q1180:Q1185" si="630">+E1180</f>
        <v>0</v>
      </c>
      <c r="R1180" s="55"/>
      <c r="S1180" s="55"/>
      <c r="T1180" s="85"/>
      <c r="U1180" s="85"/>
      <c r="V1180" s="38"/>
      <c r="W1180" s="54"/>
      <c r="X1180" s="90"/>
      <c r="Z1180" s="55"/>
      <c r="AA1180" s="56"/>
      <c r="AB1180" s="57"/>
    </row>
    <row r="1181" spans="1:28" ht="24.95" hidden="1" customHeight="1">
      <c r="A1181" s="79"/>
      <c r="B1181" s="79">
        <f>IF(C1181="","",COUNTA($C$1180:$C1181))</f>
        <v>2</v>
      </c>
      <c r="C1181" s="97" t="s">
        <v>849</v>
      </c>
      <c r="D1181" s="81"/>
      <c r="E1181" s="81"/>
      <c r="F1181" s="81">
        <f t="shared" si="619"/>
        <v>0</v>
      </c>
      <c r="G1181" s="118"/>
      <c r="H1181" s="119"/>
      <c r="I1181" s="118"/>
      <c r="J1181" s="55"/>
      <c r="K1181" s="55"/>
      <c r="L1181" s="55"/>
      <c r="M1181" s="55"/>
      <c r="N1181" s="55"/>
      <c r="O1181" s="55"/>
      <c r="P1181" s="55"/>
      <c r="Q1181" s="55">
        <f t="shared" si="630"/>
        <v>0</v>
      </c>
      <c r="R1181" s="55"/>
      <c r="S1181" s="55"/>
      <c r="T1181" s="85"/>
      <c r="U1181" s="85"/>
      <c r="V1181" s="38"/>
      <c r="W1181" s="54"/>
      <c r="X1181" s="90"/>
      <c r="Z1181" s="55"/>
      <c r="AA1181" s="56"/>
      <c r="AB1181" s="57"/>
    </row>
    <row r="1182" spans="1:28" ht="24.95" hidden="1" customHeight="1">
      <c r="A1182" s="79"/>
      <c r="B1182" s="79">
        <f>IF(C1182="","",COUNTA($C$1180:$C1182))</f>
        <v>3</v>
      </c>
      <c r="C1182" s="97" t="s">
        <v>850</v>
      </c>
      <c r="D1182" s="81"/>
      <c r="E1182" s="81"/>
      <c r="F1182" s="81">
        <f t="shared" si="619"/>
        <v>0</v>
      </c>
      <c r="G1182" s="118"/>
      <c r="H1182" s="119"/>
      <c r="I1182" s="118"/>
      <c r="J1182" s="55"/>
      <c r="K1182" s="55"/>
      <c r="L1182" s="55"/>
      <c r="M1182" s="55"/>
      <c r="N1182" s="55"/>
      <c r="O1182" s="55"/>
      <c r="P1182" s="55"/>
      <c r="Q1182" s="55">
        <f t="shared" si="630"/>
        <v>0</v>
      </c>
      <c r="R1182" s="55"/>
      <c r="S1182" s="55"/>
      <c r="T1182" s="85"/>
      <c r="U1182" s="85"/>
      <c r="V1182" s="38"/>
      <c r="W1182" s="54"/>
      <c r="X1182" s="90"/>
      <c r="Z1182" s="55"/>
      <c r="AA1182" s="56"/>
      <c r="AB1182" s="57"/>
    </row>
    <row r="1183" spans="1:28" ht="24.95" hidden="1" customHeight="1">
      <c r="A1183" s="79"/>
      <c r="B1183" s="79">
        <f>IF(C1183="","",COUNTA($C$1180:$C1183))</f>
        <v>4</v>
      </c>
      <c r="C1183" s="97" t="s">
        <v>851</v>
      </c>
      <c r="D1183" s="81"/>
      <c r="E1183" s="81"/>
      <c r="F1183" s="81">
        <f t="shared" si="619"/>
        <v>0</v>
      </c>
      <c r="G1183" s="118"/>
      <c r="H1183" s="119"/>
      <c r="I1183" s="118"/>
      <c r="J1183" s="55"/>
      <c r="K1183" s="55"/>
      <c r="L1183" s="55"/>
      <c r="M1183" s="55"/>
      <c r="N1183" s="55"/>
      <c r="O1183" s="55"/>
      <c r="P1183" s="55"/>
      <c r="Q1183" s="55">
        <f t="shared" si="630"/>
        <v>0</v>
      </c>
      <c r="R1183" s="55"/>
      <c r="S1183" s="55"/>
      <c r="T1183" s="85"/>
      <c r="U1183" s="85"/>
      <c r="V1183" s="38"/>
      <c r="W1183" s="54"/>
      <c r="X1183" s="90"/>
      <c r="Z1183" s="55"/>
      <c r="AA1183" s="56"/>
      <c r="AB1183" s="57"/>
    </row>
    <row r="1184" spans="1:28" ht="24.95" hidden="1" customHeight="1">
      <c r="A1184" s="79"/>
      <c r="B1184" s="79">
        <f>IF(C1184="","",COUNTA($C$1180:$C1184))</f>
        <v>5</v>
      </c>
      <c r="C1184" s="97" t="s">
        <v>852</v>
      </c>
      <c r="D1184" s="81"/>
      <c r="E1184" s="81"/>
      <c r="F1184" s="81">
        <f t="shared" si="619"/>
        <v>0</v>
      </c>
      <c r="G1184" s="118"/>
      <c r="H1184" s="119"/>
      <c r="I1184" s="118"/>
      <c r="J1184" s="55"/>
      <c r="K1184" s="55"/>
      <c r="L1184" s="55"/>
      <c r="M1184" s="55"/>
      <c r="N1184" s="55"/>
      <c r="O1184" s="55"/>
      <c r="P1184" s="55"/>
      <c r="Q1184" s="55">
        <f t="shared" si="630"/>
        <v>0</v>
      </c>
      <c r="R1184" s="55"/>
      <c r="S1184" s="55"/>
      <c r="T1184" s="85"/>
      <c r="U1184" s="85"/>
      <c r="V1184" s="38"/>
      <c r="W1184" s="54"/>
      <c r="X1184" s="90"/>
      <c r="Z1184" s="55"/>
      <c r="AA1184" s="56"/>
      <c r="AB1184" s="57"/>
    </row>
    <row r="1185" spans="1:38" ht="24.95" hidden="1" customHeight="1">
      <c r="A1185" s="79"/>
      <c r="B1185" s="79">
        <f>IF(C1185="","",COUNTA($C$1180:$C1185))</f>
        <v>6</v>
      </c>
      <c r="C1185" s="97" t="s">
        <v>853</v>
      </c>
      <c r="D1185" s="81"/>
      <c r="E1185" s="81"/>
      <c r="F1185" s="81">
        <f t="shared" si="619"/>
        <v>0</v>
      </c>
      <c r="G1185" s="118"/>
      <c r="H1185" s="119"/>
      <c r="I1185" s="118"/>
      <c r="J1185" s="55"/>
      <c r="K1185" s="55"/>
      <c r="L1185" s="55"/>
      <c r="M1185" s="55"/>
      <c r="N1185" s="55"/>
      <c r="O1185" s="55"/>
      <c r="P1185" s="55"/>
      <c r="Q1185" s="55">
        <f t="shared" si="630"/>
        <v>0</v>
      </c>
      <c r="R1185" s="55"/>
      <c r="S1185" s="55"/>
      <c r="T1185" s="85"/>
      <c r="U1185" s="85"/>
      <c r="V1185" s="38"/>
      <c r="W1185" s="54"/>
      <c r="X1185" s="90"/>
      <c r="Z1185" s="55"/>
      <c r="AA1185" s="56"/>
      <c r="AB1185" s="57"/>
    </row>
    <row r="1186" spans="1:38" s="70" customFormat="1" ht="24.95" customHeight="1">
      <c r="A1186" s="69">
        <v>1</v>
      </c>
      <c r="B1186" s="157" t="s">
        <v>57</v>
      </c>
      <c r="C1186" s="158"/>
      <c r="D1186" s="29">
        <f>+D1187</f>
        <v>0</v>
      </c>
      <c r="E1186" s="29">
        <f t="shared" ref="E1186:Q1186" si="631">+E1187</f>
        <v>0</v>
      </c>
      <c r="F1186" s="81">
        <f t="shared" si="619"/>
        <v>0</v>
      </c>
      <c r="G1186" s="29">
        <f t="shared" si="631"/>
        <v>0</v>
      </c>
      <c r="H1186" s="29">
        <f t="shared" si="631"/>
        <v>0</v>
      </c>
      <c r="I1186" s="29">
        <f t="shared" si="631"/>
        <v>0</v>
      </c>
      <c r="J1186" s="29">
        <f t="shared" si="631"/>
        <v>0</v>
      </c>
      <c r="K1186" s="29">
        <f t="shared" si="631"/>
        <v>0</v>
      </c>
      <c r="L1186" s="29">
        <f t="shared" si="631"/>
        <v>0</v>
      </c>
      <c r="M1186" s="29">
        <f t="shared" si="631"/>
        <v>0</v>
      </c>
      <c r="N1186" s="29">
        <f t="shared" si="631"/>
        <v>0</v>
      </c>
      <c r="O1186" s="29">
        <f t="shared" si="631"/>
        <v>0</v>
      </c>
      <c r="P1186" s="29">
        <f t="shared" si="631"/>
        <v>0</v>
      </c>
      <c r="Q1186" s="29">
        <f t="shared" si="631"/>
        <v>0</v>
      </c>
      <c r="R1186" s="30"/>
      <c r="S1186" s="30"/>
      <c r="T1186" s="29"/>
      <c r="U1186" s="29"/>
      <c r="V1186" s="29"/>
      <c r="W1186" s="54"/>
      <c r="X1186" s="29"/>
      <c r="Z1186" s="30" t="e">
        <f>+Z1187+#REF!+#REF!+#REF!</f>
        <v>#REF!</v>
      </c>
      <c r="AA1186" s="71" t="e">
        <f>+AA1187+#REF!+#REF!+#REF!</f>
        <v>#REF!</v>
      </c>
      <c r="AB1186" s="72"/>
    </row>
    <row r="1187" spans="1:38" ht="24.95" hidden="1" customHeight="1">
      <c r="A1187" s="69"/>
      <c r="B1187" s="69" t="s">
        <v>58</v>
      </c>
      <c r="C1187" s="73" t="s">
        <v>48</v>
      </c>
      <c r="D1187" s="74">
        <f t="shared" ref="D1187:Q1187" si="632">SUM(D1188:D1189)</f>
        <v>0</v>
      </c>
      <c r="E1187" s="74">
        <f t="shared" si="632"/>
        <v>0</v>
      </c>
      <c r="F1187" s="81">
        <f t="shared" si="619"/>
        <v>0</v>
      </c>
      <c r="G1187" s="74">
        <f t="shared" si="632"/>
        <v>0</v>
      </c>
      <c r="H1187" s="74">
        <f t="shared" si="632"/>
        <v>0</v>
      </c>
      <c r="I1187" s="74">
        <f t="shared" si="632"/>
        <v>0</v>
      </c>
      <c r="J1187" s="74">
        <f t="shared" si="632"/>
        <v>0</v>
      </c>
      <c r="K1187" s="74">
        <f t="shared" si="632"/>
        <v>0</v>
      </c>
      <c r="L1187" s="74">
        <f t="shared" si="632"/>
        <v>0</v>
      </c>
      <c r="M1187" s="74">
        <f t="shared" si="632"/>
        <v>0</v>
      </c>
      <c r="N1187" s="74">
        <f t="shared" si="632"/>
        <v>0</v>
      </c>
      <c r="O1187" s="74">
        <f t="shared" si="632"/>
        <v>0</v>
      </c>
      <c r="P1187" s="74">
        <f t="shared" si="632"/>
        <v>0</v>
      </c>
      <c r="Q1187" s="74">
        <f t="shared" si="632"/>
        <v>0</v>
      </c>
      <c r="R1187" s="75"/>
      <c r="S1187" s="75"/>
      <c r="T1187" s="74"/>
      <c r="U1187" s="74"/>
      <c r="V1187" s="74"/>
      <c r="W1187" s="77"/>
      <c r="X1187" s="74"/>
      <c r="Z1187" s="75">
        <f>SUM(Z1188:Z1189)</f>
        <v>0</v>
      </c>
      <c r="AA1187" s="78">
        <f>SUM(AA1188:AA1189)</f>
        <v>0</v>
      </c>
      <c r="AB1187" s="57"/>
    </row>
    <row r="1188" spans="1:38" ht="24.95" hidden="1" customHeight="1">
      <c r="A1188" s="79"/>
      <c r="B1188" s="79"/>
      <c r="C1188" s="80"/>
      <c r="D1188" s="81"/>
      <c r="E1188" s="81"/>
      <c r="F1188" s="81"/>
      <c r="G1188" s="82"/>
      <c r="H1188" s="83"/>
      <c r="I1188" s="82"/>
      <c r="J1188" s="55"/>
      <c r="K1188" s="55"/>
      <c r="L1188" s="55"/>
      <c r="M1188" s="55"/>
      <c r="N1188" s="55"/>
      <c r="O1188" s="55"/>
      <c r="P1188" s="55"/>
      <c r="Q1188" s="55"/>
      <c r="R1188" s="55"/>
      <c r="S1188" s="55"/>
      <c r="T1188" s="85"/>
      <c r="U1188" s="85"/>
      <c r="V1188" s="38"/>
      <c r="W1188" s="29"/>
      <c r="X1188" s="90"/>
      <c r="Z1188" s="55"/>
      <c r="AA1188" s="56"/>
      <c r="AB1188" s="57"/>
    </row>
    <row r="1189" spans="1:38" s="58" customFormat="1" ht="24.95" hidden="1" customHeight="1">
      <c r="A1189" s="79"/>
      <c r="B1189" s="79"/>
      <c r="C1189" s="80"/>
      <c r="D1189" s="81"/>
      <c r="E1189" s="81"/>
      <c r="F1189" s="81"/>
      <c r="G1189" s="82"/>
      <c r="H1189" s="83"/>
      <c r="I1189" s="82"/>
      <c r="J1189" s="55"/>
      <c r="K1189" s="55"/>
      <c r="L1189" s="55"/>
      <c r="M1189" s="55"/>
      <c r="N1189" s="55"/>
      <c r="O1189" s="55"/>
      <c r="P1189" s="55"/>
      <c r="Q1189" s="55"/>
      <c r="R1189" s="52"/>
      <c r="S1189" s="52"/>
      <c r="T1189" s="53"/>
      <c r="U1189" s="53"/>
      <c r="V1189" s="38"/>
      <c r="W1189" s="29"/>
      <c r="X1189" s="18"/>
      <c r="Y1189" s="2"/>
      <c r="Z1189" s="55"/>
      <c r="AA1189" s="56"/>
      <c r="AB1189" s="57"/>
      <c r="AC1189" s="2"/>
      <c r="AD1189" s="2"/>
      <c r="AE1189" s="2"/>
      <c r="AF1189" s="2"/>
      <c r="AG1189" s="2"/>
      <c r="AH1189" s="2"/>
      <c r="AI1189" s="2"/>
      <c r="AJ1189" s="2"/>
      <c r="AK1189" s="2"/>
      <c r="AL1189" s="2"/>
    </row>
    <row r="1190" spans="1:38" s="70" customFormat="1" ht="24.95" customHeight="1">
      <c r="A1190" s="69">
        <v>2</v>
      </c>
      <c r="B1190" s="157" t="s">
        <v>62</v>
      </c>
      <c r="C1190" s="158"/>
      <c r="D1190" s="29">
        <f>+D1191</f>
        <v>0</v>
      </c>
      <c r="E1190" s="29">
        <f t="shared" ref="E1190:Q1190" si="633">+E1191</f>
        <v>0</v>
      </c>
      <c r="F1190" s="81">
        <f t="shared" si="619"/>
        <v>0</v>
      </c>
      <c r="G1190" s="30">
        <f t="shared" si="633"/>
        <v>0</v>
      </c>
      <c r="H1190" s="127">
        <f t="shared" si="633"/>
        <v>0</v>
      </c>
      <c r="I1190" s="30">
        <f t="shared" si="633"/>
        <v>0</v>
      </c>
      <c r="J1190" s="30">
        <f t="shared" si="633"/>
        <v>0</v>
      </c>
      <c r="K1190" s="30">
        <f t="shared" si="633"/>
        <v>0</v>
      </c>
      <c r="L1190" s="30">
        <f t="shared" si="633"/>
        <v>0</v>
      </c>
      <c r="M1190" s="30">
        <f t="shared" si="633"/>
        <v>0</v>
      </c>
      <c r="N1190" s="30">
        <f t="shared" si="633"/>
        <v>0</v>
      </c>
      <c r="O1190" s="30">
        <f t="shared" si="633"/>
        <v>0</v>
      </c>
      <c r="P1190" s="30">
        <f t="shared" si="633"/>
        <v>0</v>
      </c>
      <c r="Q1190" s="30">
        <f t="shared" si="633"/>
        <v>0</v>
      </c>
      <c r="R1190" s="30"/>
      <c r="S1190" s="30"/>
      <c r="T1190" s="29"/>
      <c r="U1190" s="29"/>
      <c r="V1190" s="29"/>
      <c r="W1190" s="54"/>
      <c r="X1190" s="29"/>
      <c r="Z1190" s="30" t="e">
        <f>+Z1191+#REF!+Z3087+#REF!</f>
        <v>#REF!</v>
      </c>
      <c r="AA1190" s="71" t="e">
        <f>+AA1191+#REF!+AA3087+#REF!</f>
        <v>#REF!</v>
      </c>
      <c r="AB1190" s="72"/>
    </row>
    <row r="1191" spans="1:38" ht="24.95" hidden="1" customHeight="1">
      <c r="A1191" s="79"/>
      <c r="B1191" s="69" t="s">
        <v>63</v>
      </c>
      <c r="C1191" s="73" t="s">
        <v>40</v>
      </c>
      <c r="D1191" s="74">
        <f t="shared" ref="D1191:P1191" si="634">SUM(D1192:D1193)</f>
        <v>0</v>
      </c>
      <c r="E1191" s="74">
        <f t="shared" si="634"/>
        <v>0</v>
      </c>
      <c r="F1191" s="81">
        <f t="shared" si="619"/>
        <v>0</v>
      </c>
      <c r="G1191" s="75">
        <f t="shared" si="634"/>
        <v>0</v>
      </c>
      <c r="H1191" s="76">
        <f t="shared" si="634"/>
        <v>0</v>
      </c>
      <c r="I1191" s="75">
        <f t="shared" si="634"/>
        <v>0</v>
      </c>
      <c r="J1191" s="75">
        <f t="shared" si="634"/>
        <v>0</v>
      </c>
      <c r="K1191" s="75">
        <f t="shared" si="634"/>
        <v>0</v>
      </c>
      <c r="L1191" s="75">
        <f t="shared" si="634"/>
        <v>0</v>
      </c>
      <c r="M1191" s="75">
        <f t="shared" si="634"/>
        <v>0</v>
      </c>
      <c r="N1191" s="75">
        <f t="shared" si="634"/>
        <v>0</v>
      </c>
      <c r="O1191" s="75">
        <f t="shared" si="634"/>
        <v>0</v>
      </c>
      <c r="P1191" s="75">
        <f t="shared" si="634"/>
        <v>0</v>
      </c>
      <c r="Q1191" s="55">
        <f>+D1191</f>
        <v>0</v>
      </c>
      <c r="R1191" s="55"/>
      <c r="S1191" s="55"/>
      <c r="T1191" s="85"/>
      <c r="U1191" s="85"/>
      <c r="V1191" s="38"/>
      <c r="W1191" s="29"/>
      <c r="X1191" s="90" t="s">
        <v>59</v>
      </c>
      <c r="Z1191" s="55"/>
      <c r="AA1191" s="56"/>
      <c r="AB1191" s="57"/>
    </row>
    <row r="1192" spans="1:38" ht="24.95" hidden="1" customHeight="1">
      <c r="A1192" s="79"/>
      <c r="B1192" s="79"/>
      <c r="C1192" s="97"/>
      <c r="D1192" s="81"/>
      <c r="E1192" s="81"/>
      <c r="F1192" s="81"/>
      <c r="G1192" s="82"/>
      <c r="H1192" s="119"/>
      <c r="I1192" s="118"/>
      <c r="J1192" s="55"/>
      <c r="K1192" s="55"/>
      <c r="L1192" s="55"/>
      <c r="M1192" s="55"/>
      <c r="N1192" s="55"/>
      <c r="O1192" s="55"/>
      <c r="P1192" s="55"/>
      <c r="Q1192" s="55"/>
      <c r="R1192" s="55"/>
      <c r="S1192" s="55"/>
      <c r="T1192" s="85"/>
      <c r="U1192" s="85"/>
      <c r="V1192" s="38"/>
      <c r="W1192" s="54"/>
      <c r="X1192" s="90"/>
      <c r="Z1192" s="55"/>
      <c r="AA1192" s="56"/>
      <c r="AB1192" s="57"/>
    </row>
    <row r="1193" spans="1:38" ht="24.95" hidden="1" customHeight="1">
      <c r="A1193" s="79"/>
      <c r="B1193" s="69"/>
      <c r="C1193" s="73"/>
      <c r="D1193" s="81"/>
      <c r="E1193" s="81"/>
      <c r="F1193" s="81"/>
      <c r="G1193" s="82"/>
      <c r="H1193" s="83"/>
      <c r="I1193" s="82"/>
      <c r="J1193" s="55"/>
      <c r="K1193" s="55"/>
      <c r="L1193" s="55"/>
      <c r="M1193" s="55"/>
      <c r="N1193" s="55"/>
      <c r="O1193" s="55"/>
      <c r="P1193" s="55"/>
      <c r="Q1193" s="55"/>
      <c r="R1193" s="55"/>
      <c r="S1193" s="55"/>
      <c r="T1193" s="85"/>
      <c r="U1193" s="85"/>
      <c r="V1193" s="38"/>
      <c r="W1193" s="54"/>
      <c r="X1193" s="90"/>
      <c r="Z1193" s="55"/>
      <c r="AA1193" s="56"/>
      <c r="AB1193" s="57"/>
    </row>
    <row r="1194" spans="1:38" s="63" customFormat="1" ht="30" customHeight="1">
      <c r="A1194" s="59" t="s">
        <v>85</v>
      </c>
      <c r="B1194" s="162" t="s">
        <v>854</v>
      </c>
      <c r="C1194" s="163"/>
      <c r="D1194" s="49"/>
      <c r="E1194" s="49"/>
      <c r="F1194" s="81">
        <f t="shared" si="619"/>
        <v>0</v>
      </c>
      <c r="G1194" s="60"/>
      <c r="H1194" s="61"/>
      <c r="I1194" s="60"/>
      <c r="J1194" s="60"/>
      <c r="K1194" s="60"/>
      <c r="L1194" s="60"/>
      <c r="M1194" s="60"/>
      <c r="N1194" s="60"/>
      <c r="O1194" s="60"/>
      <c r="P1194" s="60"/>
      <c r="Q1194" s="60"/>
      <c r="R1194" s="60"/>
      <c r="S1194" s="60"/>
      <c r="T1194" s="49"/>
      <c r="U1194" s="49"/>
      <c r="V1194" s="49"/>
      <c r="W1194" s="100"/>
      <c r="X1194" s="101"/>
      <c r="Z1194" s="60" t="e">
        <f>+Z1196+Z1219</f>
        <v>#REF!</v>
      </c>
      <c r="AA1194" s="64" t="e">
        <f>+AA1196+AA1219</f>
        <v>#REF!</v>
      </c>
      <c r="AB1194" s="65"/>
    </row>
    <row r="1195" spans="1:38" s="67" customFormat="1" ht="39.950000000000003" customHeight="1">
      <c r="A1195" s="33" t="s">
        <v>38</v>
      </c>
      <c r="B1195" s="159" t="s">
        <v>50</v>
      </c>
      <c r="C1195" s="160"/>
      <c r="D1195" s="29"/>
      <c r="E1195" s="29"/>
      <c r="F1195" s="81">
        <f t="shared" si="619"/>
        <v>0</v>
      </c>
      <c r="G1195" s="30"/>
      <c r="H1195" s="127"/>
      <c r="I1195" s="30"/>
      <c r="J1195" s="30"/>
      <c r="K1195" s="30"/>
      <c r="L1195" s="30"/>
      <c r="M1195" s="30"/>
      <c r="N1195" s="30"/>
      <c r="O1195" s="30"/>
      <c r="P1195" s="30"/>
      <c r="Q1195" s="30"/>
      <c r="R1195" s="21"/>
      <c r="S1195" s="21"/>
      <c r="T1195" s="29"/>
      <c r="U1195" s="29"/>
      <c r="V1195" s="6"/>
      <c r="W1195" s="27"/>
      <c r="X1195" s="6"/>
      <c r="Z1195" s="21"/>
      <c r="AA1195" s="32"/>
      <c r="AB1195" s="68"/>
    </row>
    <row r="1196" spans="1:38" s="70" customFormat="1" ht="30" customHeight="1">
      <c r="A1196" s="69">
        <v>1</v>
      </c>
      <c r="B1196" s="157" t="s">
        <v>57</v>
      </c>
      <c r="C1196" s="158"/>
      <c r="D1196" s="29"/>
      <c r="E1196" s="29"/>
      <c r="F1196" s="81">
        <f t="shared" si="619"/>
        <v>0</v>
      </c>
      <c r="G1196" s="30"/>
      <c r="H1196" s="127"/>
      <c r="I1196" s="30"/>
      <c r="J1196" s="30"/>
      <c r="K1196" s="30"/>
      <c r="L1196" s="30"/>
      <c r="M1196" s="30"/>
      <c r="N1196" s="30"/>
      <c r="O1196" s="30"/>
      <c r="P1196" s="30"/>
      <c r="Q1196" s="30"/>
      <c r="R1196" s="30"/>
      <c r="S1196" s="30"/>
      <c r="T1196" s="29"/>
      <c r="U1196" s="29"/>
      <c r="V1196" s="29"/>
      <c r="W1196" s="77"/>
      <c r="X1196" s="74"/>
      <c r="Z1196" s="30" t="e">
        <f>+Z1197+Z1204+#REF!+Z1214</f>
        <v>#REF!</v>
      </c>
      <c r="AA1196" s="71" t="e">
        <f>+AA1197+AA1204+#REF!+AA1214</f>
        <v>#REF!</v>
      </c>
      <c r="AB1196" s="72"/>
    </row>
    <row r="1197" spans="1:38" ht="30" customHeight="1">
      <c r="A1197" s="69"/>
      <c r="B1197" s="69" t="s">
        <v>58</v>
      </c>
      <c r="C1197" s="73" t="s">
        <v>40</v>
      </c>
      <c r="D1197" s="74"/>
      <c r="E1197" s="74"/>
      <c r="F1197" s="81">
        <f t="shared" si="619"/>
        <v>0</v>
      </c>
      <c r="G1197" s="75"/>
      <c r="H1197" s="76"/>
      <c r="I1197" s="75"/>
      <c r="J1197" s="75"/>
      <c r="K1197" s="75"/>
      <c r="L1197" s="75"/>
      <c r="M1197" s="75"/>
      <c r="N1197" s="75"/>
      <c r="O1197" s="75"/>
      <c r="P1197" s="75"/>
      <c r="Q1197" s="75"/>
      <c r="R1197" s="75"/>
      <c r="S1197" s="75"/>
      <c r="T1197" s="74"/>
      <c r="U1197" s="74"/>
      <c r="V1197" s="74"/>
      <c r="W1197" s="77"/>
      <c r="X1197" s="74"/>
      <c r="Z1197" s="75">
        <f>SUM(Z1198:Z1203)</f>
        <v>6</v>
      </c>
      <c r="AA1197" s="78">
        <f>SUM(AA1198:AA1203)</f>
        <v>0</v>
      </c>
      <c r="AB1197" s="57"/>
      <c r="AC1197" s="120"/>
      <c r="AD1197" s="121"/>
      <c r="AE1197" s="120"/>
    </row>
    <row r="1198" spans="1:38" ht="30" customHeight="1">
      <c r="A1198" s="79"/>
      <c r="B1198" s="79">
        <f>IF(C1198="","",COUNTA($C1198:$C$1198))</f>
        <v>1</v>
      </c>
      <c r="C1198" s="97" t="s">
        <v>855</v>
      </c>
      <c r="D1198" s="81">
        <f t="shared" ref="D1198:D1203" si="635">IF(C1198&lt;&gt;"", 1, "")</f>
        <v>1</v>
      </c>
      <c r="E1198" s="81"/>
      <c r="F1198" s="81">
        <f t="shared" si="619"/>
        <v>1</v>
      </c>
      <c r="G1198" s="118">
        <v>3891.61</v>
      </c>
      <c r="H1198" s="119">
        <v>23.38</v>
      </c>
      <c r="I1198" s="118">
        <v>334</v>
      </c>
      <c r="J1198" s="55">
        <f t="shared" ref="J1198:J1203" si="636">IF(AND(0&lt;$G1198, G1198&lt;=500),1,0)</f>
        <v>0</v>
      </c>
      <c r="K1198" s="55">
        <f t="shared" ref="K1198:K1203" si="637">IF(AND($G1198&gt;=500,$G1198&lt;1000),1,0)</f>
        <v>0</v>
      </c>
      <c r="L1198" s="55">
        <f t="shared" ref="L1198:L1203" si="638">IF(AND($G1198&gt;=1000,$G1198&lt;1500),1,0)</f>
        <v>0</v>
      </c>
      <c r="M1198" s="55">
        <f t="shared" ref="M1198:M1203" si="639">IF(AND($G1198&gt;=1500,$G1198&lt;2000),1,0)</f>
        <v>0</v>
      </c>
      <c r="N1198" s="55">
        <f t="shared" ref="N1198:N1203" si="640">IF(AND($G1198&gt;=2000,$G1198&lt;3000),1,0)</f>
        <v>0</v>
      </c>
      <c r="O1198" s="55">
        <f t="shared" ref="O1198:O1203" si="641">IF($G1198&gt;=3000,1,0)</f>
        <v>1</v>
      </c>
      <c r="P1198" s="55">
        <f t="shared" ref="P1198:P1203" si="642">+D1198</f>
        <v>1</v>
      </c>
      <c r="Q1198" s="55">
        <v>0</v>
      </c>
      <c r="R1198" s="55"/>
      <c r="S1198" s="55"/>
      <c r="T1198" s="85"/>
      <c r="U1198" s="85"/>
      <c r="V1198" s="38"/>
      <c r="W1198" s="29"/>
      <c r="X1198" s="90" t="s">
        <v>59</v>
      </c>
      <c r="Z1198" s="55">
        <v>1</v>
      </c>
      <c r="AA1198" s="56"/>
      <c r="AB1198" s="57"/>
    </row>
    <row r="1199" spans="1:38" ht="30" customHeight="1">
      <c r="A1199" s="79"/>
      <c r="B1199" s="79">
        <f>IF(C1199="","",COUNTA($C$1198:$C1199))</f>
        <v>2</v>
      </c>
      <c r="C1199" s="97" t="s">
        <v>856</v>
      </c>
      <c r="D1199" s="81">
        <f t="shared" si="635"/>
        <v>1</v>
      </c>
      <c r="E1199" s="81"/>
      <c r="F1199" s="81">
        <f t="shared" si="619"/>
        <v>1</v>
      </c>
      <c r="G1199" s="118">
        <v>1666.07</v>
      </c>
      <c r="H1199" s="119">
        <v>8.14</v>
      </c>
      <c r="I1199" s="118">
        <v>177</v>
      </c>
      <c r="J1199" s="55">
        <f t="shared" si="636"/>
        <v>0</v>
      </c>
      <c r="K1199" s="55">
        <f t="shared" si="637"/>
        <v>0</v>
      </c>
      <c r="L1199" s="55">
        <f t="shared" si="638"/>
        <v>0</v>
      </c>
      <c r="M1199" s="55">
        <f t="shared" si="639"/>
        <v>1</v>
      </c>
      <c r="N1199" s="55">
        <f t="shared" si="640"/>
        <v>0</v>
      </c>
      <c r="O1199" s="55">
        <f t="shared" si="641"/>
        <v>0</v>
      </c>
      <c r="P1199" s="55">
        <f t="shared" si="642"/>
        <v>1</v>
      </c>
      <c r="Q1199" s="55">
        <v>0</v>
      </c>
      <c r="R1199" s="55"/>
      <c r="S1199" s="52"/>
      <c r="T1199" s="53"/>
      <c r="U1199" s="53"/>
      <c r="V1199" s="38"/>
      <c r="W1199" s="74"/>
      <c r="X1199" s="87"/>
      <c r="Z1199" s="55">
        <v>1</v>
      </c>
      <c r="AA1199" s="56"/>
      <c r="AB1199" s="57"/>
    </row>
    <row r="1200" spans="1:38" ht="30" customHeight="1">
      <c r="A1200" s="79"/>
      <c r="B1200" s="79">
        <f>IF(C1200="","",COUNTA($C$1198:$C1200))</f>
        <v>3</v>
      </c>
      <c r="C1200" s="97" t="s">
        <v>857</v>
      </c>
      <c r="D1200" s="81">
        <f t="shared" si="635"/>
        <v>1</v>
      </c>
      <c r="E1200" s="81"/>
      <c r="F1200" s="81">
        <f t="shared" si="619"/>
        <v>1</v>
      </c>
      <c r="G1200" s="118">
        <v>1711.61</v>
      </c>
      <c r="H1200" s="119">
        <v>11.72</v>
      </c>
      <c r="I1200" s="118">
        <v>112</v>
      </c>
      <c r="J1200" s="55">
        <f t="shared" si="636"/>
        <v>0</v>
      </c>
      <c r="K1200" s="55">
        <f t="shared" si="637"/>
        <v>0</v>
      </c>
      <c r="L1200" s="55">
        <f t="shared" si="638"/>
        <v>0</v>
      </c>
      <c r="M1200" s="55">
        <f t="shared" si="639"/>
        <v>1</v>
      </c>
      <c r="N1200" s="55">
        <f t="shared" si="640"/>
        <v>0</v>
      </c>
      <c r="O1200" s="55">
        <f t="shared" si="641"/>
        <v>0</v>
      </c>
      <c r="P1200" s="55">
        <f t="shared" si="642"/>
        <v>1</v>
      </c>
      <c r="Q1200" s="55">
        <v>0</v>
      </c>
      <c r="R1200" s="55"/>
      <c r="S1200" s="52"/>
      <c r="T1200" s="53"/>
      <c r="U1200" s="53"/>
      <c r="V1200" s="38"/>
      <c r="W1200" s="74"/>
      <c r="X1200" s="87"/>
      <c r="Z1200" s="55">
        <v>1</v>
      </c>
      <c r="AA1200" s="56"/>
      <c r="AB1200" s="57"/>
    </row>
    <row r="1201" spans="1:38" ht="30" customHeight="1">
      <c r="A1201" s="79"/>
      <c r="B1201" s="79">
        <f>IF(C1201="","",COUNTA($C$1198:$C1201))</f>
        <v>4</v>
      </c>
      <c r="C1201" s="97" t="s">
        <v>858</v>
      </c>
      <c r="D1201" s="81">
        <f t="shared" si="635"/>
        <v>1</v>
      </c>
      <c r="E1201" s="81"/>
      <c r="F1201" s="81">
        <f t="shared" si="619"/>
        <v>1</v>
      </c>
      <c r="G1201" s="118">
        <v>1483.93</v>
      </c>
      <c r="H1201" s="119">
        <v>11.21</v>
      </c>
      <c r="I1201" s="118">
        <v>104</v>
      </c>
      <c r="J1201" s="55">
        <f t="shared" si="636"/>
        <v>0</v>
      </c>
      <c r="K1201" s="55">
        <f t="shared" si="637"/>
        <v>0</v>
      </c>
      <c r="L1201" s="55">
        <f t="shared" si="638"/>
        <v>1</v>
      </c>
      <c r="M1201" s="55">
        <f t="shared" si="639"/>
        <v>0</v>
      </c>
      <c r="N1201" s="55">
        <f t="shared" si="640"/>
        <v>0</v>
      </c>
      <c r="O1201" s="55">
        <f t="shared" si="641"/>
        <v>0</v>
      </c>
      <c r="P1201" s="55">
        <f t="shared" si="642"/>
        <v>1</v>
      </c>
      <c r="Q1201" s="55">
        <v>0</v>
      </c>
      <c r="R1201" s="55"/>
      <c r="S1201" s="52"/>
      <c r="T1201" s="53"/>
      <c r="U1201" s="53"/>
      <c r="V1201" s="38"/>
      <c r="W1201" s="74"/>
      <c r="X1201" s="87"/>
      <c r="Z1201" s="55">
        <v>1</v>
      </c>
      <c r="AA1201" s="56"/>
      <c r="AB1201" s="57"/>
    </row>
    <row r="1202" spans="1:38" ht="30" customHeight="1">
      <c r="A1202" s="79"/>
      <c r="B1202" s="79">
        <f>IF(C1202="","",COUNTA($C$1198:$C1202))</f>
        <v>5</v>
      </c>
      <c r="C1202" s="97" t="s">
        <v>859</v>
      </c>
      <c r="D1202" s="81">
        <f t="shared" si="635"/>
        <v>1</v>
      </c>
      <c r="E1202" s="81"/>
      <c r="F1202" s="81">
        <f t="shared" si="619"/>
        <v>1</v>
      </c>
      <c r="G1202" s="118">
        <v>2633.93</v>
      </c>
      <c r="H1202" s="119">
        <v>17.72</v>
      </c>
      <c r="I1202" s="118">
        <v>287</v>
      </c>
      <c r="J1202" s="55">
        <f t="shared" si="636"/>
        <v>0</v>
      </c>
      <c r="K1202" s="55">
        <f t="shared" si="637"/>
        <v>0</v>
      </c>
      <c r="L1202" s="55">
        <f t="shared" si="638"/>
        <v>0</v>
      </c>
      <c r="M1202" s="55">
        <f t="shared" si="639"/>
        <v>0</v>
      </c>
      <c r="N1202" s="55">
        <f t="shared" si="640"/>
        <v>1</v>
      </c>
      <c r="O1202" s="55">
        <f t="shared" si="641"/>
        <v>0</v>
      </c>
      <c r="P1202" s="55">
        <f t="shared" si="642"/>
        <v>1</v>
      </c>
      <c r="Q1202" s="55">
        <v>0</v>
      </c>
      <c r="R1202" s="55"/>
      <c r="S1202" s="52"/>
      <c r="T1202" s="53" t="s">
        <v>69</v>
      </c>
      <c r="U1202" s="53"/>
      <c r="V1202" s="38"/>
      <c r="W1202" s="74"/>
      <c r="X1202" s="87"/>
      <c r="Z1202" s="55">
        <v>1</v>
      </c>
      <c r="AA1202" s="56"/>
      <c r="AB1202" s="57"/>
    </row>
    <row r="1203" spans="1:38" ht="30" customHeight="1">
      <c r="A1203" s="79"/>
      <c r="B1203" s="79">
        <f>IF(C1203="","",COUNTA($C$1198:$C1203))</f>
        <v>6</v>
      </c>
      <c r="C1203" s="97" t="s">
        <v>860</v>
      </c>
      <c r="D1203" s="81">
        <f t="shared" si="635"/>
        <v>1</v>
      </c>
      <c r="E1203" s="81"/>
      <c r="F1203" s="81">
        <f t="shared" si="619"/>
        <v>1</v>
      </c>
      <c r="G1203" s="118">
        <v>567.86</v>
      </c>
      <c r="H1203" s="119">
        <v>3.2679999999999998</v>
      </c>
      <c r="I1203" s="118">
        <v>19</v>
      </c>
      <c r="J1203" s="55">
        <f t="shared" si="636"/>
        <v>0</v>
      </c>
      <c r="K1203" s="55">
        <f t="shared" si="637"/>
        <v>1</v>
      </c>
      <c r="L1203" s="55">
        <f t="shared" si="638"/>
        <v>0</v>
      </c>
      <c r="M1203" s="55">
        <f t="shared" si="639"/>
        <v>0</v>
      </c>
      <c r="N1203" s="55">
        <f t="shared" si="640"/>
        <v>0</v>
      </c>
      <c r="O1203" s="55">
        <f t="shared" si="641"/>
        <v>0</v>
      </c>
      <c r="P1203" s="55">
        <f t="shared" si="642"/>
        <v>1</v>
      </c>
      <c r="Q1203" s="55">
        <v>0</v>
      </c>
      <c r="R1203" s="55"/>
      <c r="S1203" s="52"/>
      <c r="T1203" s="53"/>
      <c r="U1203" s="53"/>
      <c r="V1203" s="38"/>
      <c r="W1203" s="74"/>
      <c r="X1203" s="87"/>
      <c r="Z1203" s="55">
        <v>1</v>
      </c>
      <c r="AA1203" s="56"/>
      <c r="AB1203" s="57"/>
    </row>
    <row r="1204" spans="1:38" ht="30" customHeight="1">
      <c r="A1204" s="69"/>
      <c r="B1204" s="69" t="s">
        <v>60</v>
      </c>
      <c r="C1204" s="73" t="s">
        <v>44</v>
      </c>
      <c r="D1204" s="74"/>
      <c r="E1204" s="74"/>
      <c r="F1204" s="81">
        <f t="shared" si="619"/>
        <v>0</v>
      </c>
      <c r="G1204" s="75"/>
      <c r="H1204" s="76"/>
      <c r="I1204" s="75"/>
      <c r="J1204" s="75"/>
      <c r="K1204" s="75"/>
      <c r="L1204" s="75"/>
      <c r="M1204" s="75"/>
      <c r="N1204" s="75"/>
      <c r="O1204" s="75"/>
      <c r="P1204" s="75"/>
      <c r="Q1204" s="75"/>
      <c r="R1204" s="75" t="e">
        <f>+D1204+#REF!</f>
        <v>#REF!</v>
      </c>
      <c r="S1204" s="75"/>
      <c r="T1204" s="74"/>
      <c r="U1204" s="74"/>
      <c r="V1204" s="74"/>
      <c r="W1204" s="77"/>
      <c r="X1204" s="74"/>
      <c r="Z1204" s="75">
        <f>SUM(Z1205:Z1213)</f>
        <v>0</v>
      </c>
      <c r="AA1204" s="78">
        <f>SUM(AA1205:AA1213)</f>
        <v>9</v>
      </c>
      <c r="AB1204" s="57"/>
      <c r="AC1204" s="120"/>
      <c r="AD1204" s="121"/>
      <c r="AE1204" s="120"/>
    </row>
    <row r="1205" spans="1:38" ht="30" customHeight="1">
      <c r="A1205" s="79"/>
      <c r="B1205" s="79">
        <f>IF(C1205="","",COUNTA($C$1205:$C1205))</f>
        <v>1</v>
      </c>
      <c r="C1205" s="134" t="s">
        <v>861</v>
      </c>
      <c r="D1205" s="81">
        <f t="shared" ref="D1205:D1213" si="643">IF(C1205&lt;&gt;"", 1, "")</f>
        <v>1</v>
      </c>
      <c r="E1205" s="81"/>
      <c r="F1205" s="81">
        <f t="shared" si="619"/>
        <v>1</v>
      </c>
      <c r="G1205" s="118">
        <v>1589.6</v>
      </c>
      <c r="H1205" s="119">
        <v>5.85</v>
      </c>
      <c r="I1205" s="118">
        <v>52</v>
      </c>
      <c r="J1205" s="55">
        <f t="shared" ref="J1205:J1213" si="644">IF(AND(0&lt;$G1205, G1205&lt;=500),1,0)</f>
        <v>0</v>
      </c>
      <c r="K1205" s="55">
        <f t="shared" ref="K1205:K1213" si="645">IF(AND($G1205&gt;=500,$G1205&lt;1000),1,0)</f>
        <v>0</v>
      </c>
      <c r="L1205" s="55">
        <f t="shared" ref="L1205:L1213" si="646">IF(AND($G1205&gt;=1000,$G1205&lt;1500),1,0)</f>
        <v>0</v>
      </c>
      <c r="M1205" s="55">
        <f t="shared" ref="M1205:M1213" si="647">IF(AND($G1205&gt;=1500,$G1205&lt;2000),1,0)</f>
        <v>1</v>
      </c>
      <c r="N1205" s="55">
        <f t="shared" ref="N1205:N1213" si="648">IF(AND($G1205&gt;=2000,$G1205&lt;3000),1,0)</f>
        <v>0</v>
      </c>
      <c r="O1205" s="55">
        <f t="shared" ref="O1205:O1213" si="649">IF($G1205&gt;=3000,1,0)</f>
        <v>0</v>
      </c>
      <c r="P1205" s="55">
        <f t="shared" ref="P1205:P1213" si="650">+D1205</f>
        <v>1</v>
      </c>
      <c r="Q1205" s="55"/>
      <c r="R1205" s="55"/>
      <c r="S1205" s="55"/>
      <c r="T1205" s="85"/>
      <c r="U1205" s="85"/>
      <c r="V1205" s="38"/>
      <c r="W1205" s="74"/>
      <c r="X1205" s="86" t="s">
        <v>59</v>
      </c>
      <c r="Z1205" s="55"/>
      <c r="AA1205" s="56">
        <v>1</v>
      </c>
      <c r="AB1205" s="57"/>
    </row>
    <row r="1206" spans="1:38" ht="30" customHeight="1">
      <c r="A1206" s="79"/>
      <c r="B1206" s="79">
        <f>IF(C1206="","",COUNTA($C$1205:$C1206))</f>
        <v>2</v>
      </c>
      <c r="C1206" s="97" t="s">
        <v>862</v>
      </c>
      <c r="D1206" s="81">
        <f t="shared" si="643"/>
        <v>1</v>
      </c>
      <c r="E1206" s="81"/>
      <c r="F1206" s="81">
        <f t="shared" si="619"/>
        <v>1</v>
      </c>
      <c r="G1206" s="118">
        <v>2107.6999999999998</v>
      </c>
      <c r="H1206" s="119">
        <v>16.440000000000001</v>
      </c>
      <c r="I1206" s="118">
        <v>65</v>
      </c>
      <c r="J1206" s="55">
        <f t="shared" si="644"/>
        <v>0</v>
      </c>
      <c r="K1206" s="55">
        <f t="shared" si="645"/>
        <v>0</v>
      </c>
      <c r="L1206" s="55">
        <f t="shared" si="646"/>
        <v>0</v>
      </c>
      <c r="M1206" s="55">
        <f t="shared" si="647"/>
        <v>0</v>
      </c>
      <c r="N1206" s="55">
        <f t="shared" si="648"/>
        <v>1</v>
      </c>
      <c r="O1206" s="55">
        <f t="shared" si="649"/>
        <v>0</v>
      </c>
      <c r="P1206" s="55">
        <f t="shared" si="650"/>
        <v>1</v>
      </c>
      <c r="Q1206" s="55"/>
      <c r="R1206" s="55"/>
      <c r="S1206" s="52"/>
      <c r="T1206" s="53"/>
      <c r="U1206" s="53"/>
      <c r="V1206" s="38"/>
      <c r="W1206" s="29"/>
      <c r="X1206" s="18"/>
      <c r="Z1206" s="55"/>
      <c r="AA1206" s="56">
        <v>1</v>
      </c>
      <c r="AB1206" s="57"/>
    </row>
    <row r="1207" spans="1:38" ht="30" customHeight="1">
      <c r="A1207" s="79"/>
      <c r="B1207" s="79">
        <f>IF(C1207="","",COUNTA($C$1205:$C1207))</f>
        <v>3</v>
      </c>
      <c r="C1207" s="97" t="s">
        <v>863</v>
      </c>
      <c r="D1207" s="81">
        <f t="shared" si="643"/>
        <v>1</v>
      </c>
      <c r="E1207" s="81"/>
      <c r="F1207" s="81">
        <f t="shared" si="619"/>
        <v>1</v>
      </c>
      <c r="G1207" s="118">
        <v>1987.4</v>
      </c>
      <c r="H1207" s="119">
        <v>6.1970000000000001</v>
      </c>
      <c r="I1207" s="118">
        <v>71</v>
      </c>
      <c r="J1207" s="55">
        <f t="shared" si="644"/>
        <v>0</v>
      </c>
      <c r="K1207" s="55">
        <f t="shared" si="645"/>
        <v>0</v>
      </c>
      <c r="L1207" s="55">
        <f t="shared" si="646"/>
        <v>0</v>
      </c>
      <c r="M1207" s="55">
        <f t="shared" si="647"/>
        <v>1</v>
      </c>
      <c r="N1207" s="55">
        <f t="shared" si="648"/>
        <v>0</v>
      </c>
      <c r="O1207" s="55">
        <f t="shared" si="649"/>
        <v>0</v>
      </c>
      <c r="P1207" s="55">
        <f t="shared" si="650"/>
        <v>1</v>
      </c>
      <c r="Q1207" s="55"/>
      <c r="R1207" s="55"/>
      <c r="S1207" s="52"/>
      <c r="T1207" s="53"/>
      <c r="U1207" s="53"/>
      <c r="V1207" s="38"/>
      <c r="W1207" s="29"/>
      <c r="X1207" s="18"/>
      <c r="Z1207" s="55"/>
      <c r="AA1207" s="56">
        <v>1</v>
      </c>
      <c r="AB1207" s="57"/>
    </row>
    <row r="1208" spans="1:38" ht="30" customHeight="1">
      <c r="A1208" s="79"/>
      <c r="B1208" s="79">
        <f>IF(C1208="","",COUNTA($C$1205:$C1208))</f>
        <v>4</v>
      </c>
      <c r="C1208" s="97" t="s">
        <v>864</v>
      </c>
      <c r="D1208" s="81">
        <f t="shared" si="643"/>
        <v>1</v>
      </c>
      <c r="E1208" s="81"/>
      <c r="F1208" s="81">
        <f t="shared" ref="F1208:F1239" si="651">+E1208+D1208</f>
        <v>1</v>
      </c>
      <c r="G1208" s="118">
        <v>2233.4299999999998</v>
      </c>
      <c r="H1208" s="119">
        <v>6.25</v>
      </c>
      <c r="I1208" s="118">
        <v>70</v>
      </c>
      <c r="J1208" s="55">
        <f t="shared" si="644"/>
        <v>0</v>
      </c>
      <c r="K1208" s="55">
        <f t="shared" si="645"/>
        <v>0</v>
      </c>
      <c r="L1208" s="55">
        <f t="shared" si="646"/>
        <v>0</v>
      </c>
      <c r="M1208" s="55">
        <f t="shared" si="647"/>
        <v>0</v>
      </c>
      <c r="N1208" s="55">
        <f t="shared" si="648"/>
        <v>1</v>
      </c>
      <c r="O1208" s="55">
        <f t="shared" si="649"/>
        <v>0</v>
      </c>
      <c r="P1208" s="55">
        <f t="shared" si="650"/>
        <v>1</v>
      </c>
      <c r="Q1208" s="55"/>
      <c r="R1208" s="55"/>
      <c r="S1208" s="52"/>
      <c r="T1208" s="53"/>
      <c r="U1208" s="53"/>
      <c r="V1208" s="38"/>
      <c r="W1208" s="29"/>
      <c r="X1208" s="18"/>
      <c r="Z1208" s="55"/>
      <c r="AA1208" s="56">
        <v>1</v>
      </c>
      <c r="AB1208" s="57"/>
    </row>
    <row r="1209" spans="1:38" ht="30" customHeight="1">
      <c r="A1209" s="79"/>
      <c r="B1209" s="79">
        <f>IF(C1209="","",COUNTA($C$1205:$C1209))</f>
        <v>5</v>
      </c>
      <c r="C1209" s="97" t="s">
        <v>865</v>
      </c>
      <c r="D1209" s="81">
        <f t="shared" si="643"/>
        <v>1</v>
      </c>
      <c r="E1209" s="81"/>
      <c r="F1209" s="81">
        <f t="shared" si="651"/>
        <v>1</v>
      </c>
      <c r="G1209" s="118">
        <v>1666.9</v>
      </c>
      <c r="H1209" s="119">
        <v>3.95</v>
      </c>
      <c r="I1209" s="118">
        <v>47</v>
      </c>
      <c r="J1209" s="55">
        <f t="shared" si="644"/>
        <v>0</v>
      </c>
      <c r="K1209" s="55">
        <f t="shared" si="645"/>
        <v>0</v>
      </c>
      <c r="L1209" s="55">
        <f t="shared" si="646"/>
        <v>0</v>
      </c>
      <c r="M1209" s="55">
        <f t="shared" si="647"/>
        <v>1</v>
      </c>
      <c r="N1209" s="55">
        <f t="shared" si="648"/>
        <v>0</v>
      </c>
      <c r="O1209" s="55">
        <f t="shared" si="649"/>
        <v>0</v>
      </c>
      <c r="P1209" s="55">
        <f t="shared" si="650"/>
        <v>1</v>
      </c>
      <c r="Q1209" s="55"/>
      <c r="R1209" s="55"/>
      <c r="S1209" s="52"/>
      <c r="T1209" s="53"/>
      <c r="U1209" s="53"/>
      <c r="V1209" s="38"/>
      <c r="W1209" s="29"/>
      <c r="X1209" s="18"/>
      <c r="Z1209" s="55"/>
      <c r="AA1209" s="56">
        <v>1</v>
      </c>
      <c r="AB1209" s="57"/>
    </row>
    <row r="1210" spans="1:38" ht="30" customHeight="1">
      <c r="A1210" s="79"/>
      <c r="B1210" s="79">
        <f>IF(C1210="","",COUNTA($C$1205:$C1210))</f>
        <v>6</v>
      </c>
      <c r="C1210" s="97" t="s">
        <v>866</v>
      </c>
      <c r="D1210" s="81">
        <f t="shared" si="643"/>
        <v>1</v>
      </c>
      <c r="E1210" s="81"/>
      <c r="F1210" s="81">
        <f t="shared" si="651"/>
        <v>1</v>
      </c>
      <c r="G1210" s="118">
        <v>2724.33</v>
      </c>
      <c r="H1210" s="119">
        <v>9.2810000000000006</v>
      </c>
      <c r="I1210" s="118">
        <v>95</v>
      </c>
      <c r="J1210" s="55">
        <f t="shared" si="644"/>
        <v>0</v>
      </c>
      <c r="K1210" s="55">
        <f t="shared" si="645"/>
        <v>0</v>
      </c>
      <c r="L1210" s="55">
        <f t="shared" si="646"/>
        <v>0</v>
      </c>
      <c r="M1210" s="55">
        <f t="shared" si="647"/>
        <v>0</v>
      </c>
      <c r="N1210" s="55">
        <f t="shared" si="648"/>
        <v>1</v>
      </c>
      <c r="O1210" s="55">
        <f t="shared" si="649"/>
        <v>0</v>
      </c>
      <c r="P1210" s="55">
        <f t="shared" si="650"/>
        <v>1</v>
      </c>
      <c r="Q1210" s="55"/>
      <c r="R1210" s="55"/>
      <c r="S1210" s="52"/>
      <c r="T1210" s="53"/>
      <c r="U1210" s="53"/>
      <c r="V1210" s="38"/>
      <c r="W1210" s="29"/>
      <c r="X1210" s="18"/>
      <c r="Z1210" s="55"/>
      <c r="AA1210" s="56">
        <v>1</v>
      </c>
      <c r="AB1210" s="57"/>
    </row>
    <row r="1211" spans="1:38" ht="30" customHeight="1">
      <c r="A1211" s="79"/>
      <c r="B1211" s="79">
        <f>IF(C1211="","",COUNTA($C$1205:$C1211))</f>
        <v>7</v>
      </c>
      <c r="C1211" s="97" t="s">
        <v>867</v>
      </c>
      <c r="D1211" s="81">
        <f t="shared" si="643"/>
        <v>1</v>
      </c>
      <c r="E1211" s="81"/>
      <c r="F1211" s="81">
        <f t="shared" si="651"/>
        <v>1</v>
      </c>
      <c r="G1211" s="118">
        <v>2910.6</v>
      </c>
      <c r="H1211" s="119">
        <v>10.388999999999999</v>
      </c>
      <c r="I1211" s="118">
        <v>88</v>
      </c>
      <c r="J1211" s="55">
        <f t="shared" si="644"/>
        <v>0</v>
      </c>
      <c r="K1211" s="55">
        <f t="shared" si="645"/>
        <v>0</v>
      </c>
      <c r="L1211" s="55">
        <f t="shared" si="646"/>
        <v>0</v>
      </c>
      <c r="M1211" s="55">
        <f t="shared" si="647"/>
        <v>0</v>
      </c>
      <c r="N1211" s="55">
        <f t="shared" si="648"/>
        <v>1</v>
      </c>
      <c r="O1211" s="55">
        <f t="shared" si="649"/>
        <v>0</v>
      </c>
      <c r="P1211" s="55">
        <f t="shared" si="650"/>
        <v>1</v>
      </c>
      <c r="Q1211" s="55"/>
      <c r="R1211" s="55"/>
      <c r="S1211" s="52"/>
      <c r="T1211" s="53"/>
      <c r="U1211" s="53"/>
      <c r="V1211" s="38"/>
      <c r="W1211" s="29"/>
      <c r="X1211" s="18"/>
      <c r="Z1211" s="55"/>
      <c r="AA1211" s="56">
        <v>1</v>
      </c>
      <c r="AB1211" s="57"/>
    </row>
    <row r="1212" spans="1:38" ht="30" customHeight="1">
      <c r="A1212" s="79"/>
      <c r="B1212" s="79">
        <f>IF(C1212="","",COUNTA($C$1205:$C1212))</f>
        <v>8</v>
      </c>
      <c r="C1212" s="97" t="s">
        <v>868</v>
      </c>
      <c r="D1212" s="81">
        <f t="shared" si="643"/>
        <v>1</v>
      </c>
      <c r="E1212" s="81"/>
      <c r="F1212" s="81">
        <f t="shared" si="651"/>
        <v>1</v>
      </c>
      <c r="G1212" s="118">
        <v>3423.57</v>
      </c>
      <c r="H1212" s="119">
        <v>15.247999999999999</v>
      </c>
      <c r="I1212" s="118">
        <v>109</v>
      </c>
      <c r="J1212" s="55">
        <f t="shared" si="644"/>
        <v>0</v>
      </c>
      <c r="K1212" s="55">
        <f t="shared" si="645"/>
        <v>0</v>
      </c>
      <c r="L1212" s="55">
        <f t="shared" si="646"/>
        <v>0</v>
      </c>
      <c r="M1212" s="55">
        <f t="shared" si="647"/>
        <v>0</v>
      </c>
      <c r="N1212" s="55">
        <f t="shared" si="648"/>
        <v>0</v>
      </c>
      <c r="O1212" s="55">
        <f t="shared" si="649"/>
        <v>1</v>
      </c>
      <c r="P1212" s="55">
        <f t="shared" si="650"/>
        <v>1</v>
      </c>
      <c r="Q1212" s="55"/>
      <c r="R1212" s="55"/>
      <c r="S1212" s="52"/>
      <c r="T1212" s="53"/>
      <c r="U1212" s="53"/>
      <c r="V1212" s="38"/>
      <c r="W1212" s="29"/>
      <c r="X1212" s="18"/>
      <c r="Z1212" s="55"/>
      <c r="AA1212" s="56">
        <v>1</v>
      </c>
      <c r="AB1212" s="57"/>
    </row>
    <row r="1213" spans="1:38" ht="30" customHeight="1">
      <c r="A1213" s="79"/>
      <c r="B1213" s="79">
        <f>IF(C1213="","",COUNTA($C$1205:$C1213))</f>
        <v>9</v>
      </c>
      <c r="C1213" s="97" t="s">
        <v>869</v>
      </c>
      <c r="D1213" s="81">
        <f t="shared" si="643"/>
        <v>1</v>
      </c>
      <c r="E1213" s="81"/>
      <c r="F1213" s="81">
        <f t="shared" si="651"/>
        <v>1</v>
      </c>
      <c r="G1213" s="118">
        <v>4589.5199999999995</v>
      </c>
      <c r="H1213" s="119">
        <v>9.2799999999999994</v>
      </c>
      <c r="I1213" s="118">
        <v>142</v>
      </c>
      <c r="J1213" s="55">
        <f t="shared" si="644"/>
        <v>0</v>
      </c>
      <c r="K1213" s="55">
        <f t="shared" si="645"/>
        <v>0</v>
      </c>
      <c r="L1213" s="55">
        <f t="shared" si="646"/>
        <v>0</v>
      </c>
      <c r="M1213" s="55">
        <f t="shared" si="647"/>
        <v>0</v>
      </c>
      <c r="N1213" s="55">
        <f t="shared" si="648"/>
        <v>0</v>
      </c>
      <c r="O1213" s="55">
        <f t="shared" si="649"/>
        <v>1</v>
      </c>
      <c r="P1213" s="55">
        <f t="shared" si="650"/>
        <v>1</v>
      </c>
      <c r="Q1213" s="55"/>
      <c r="R1213" s="55"/>
      <c r="S1213" s="52"/>
      <c r="T1213" s="53"/>
      <c r="U1213" s="53"/>
      <c r="V1213" s="38"/>
      <c r="W1213" s="29"/>
      <c r="X1213" s="18"/>
      <c r="Z1213" s="55"/>
      <c r="AA1213" s="56">
        <v>1</v>
      </c>
      <c r="AB1213" s="57"/>
    </row>
    <row r="1214" spans="1:38" ht="30" customHeight="1">
      <c r="A1214" s="69"/>
      <c r="B1214" s="69" t="s">
        <v>61</v>
      </c>
      <c r="C1214" s="73" t="s">
        <v>45</v>
      </c>
      <c r="D1214" s="74"/>
      <c r="E1214" s="74"/>
      <c r="F1214" s="81">
        <f t="shared" si="651"/>
        <v>0</v>
      </c>
      <c r="G1214" s="75"/>
      <c r="H1214" s="133"/>
      <c r="I1214" s="75"/>
      <c r="J1214" s="75"/>
      <c r="K1214" s="75"/>
      <c r="L1214" s="75"/>
      <c r="M1214" s="75"/>
      <c r="N1214" s="75"/>
      <c r="O1214" s="75"/>
      <c r="P1214" s="75"/>
      <c r="Q1214" s="75"/>
      <c r="R1214" s="75"/>
      <c r="S1214" s="75"/>
      <c r="T1214" s="74"/>
      <c r="U1214" s="74"/>
      <c r="V1214" s="74"/>
      <c r="W1214" s="77"/>
      <c r="X1214" s="74"/>
      <c r="Z1214" s="75">
        <f>SUM(Z1215:Z1218)</f>
        <v>0</v>
      </c>
      <c r="AA1214" s="78">
        <f>SUM(AA1215:AA1218)</f>
        <v>0</v>
      </c>
      <c r="AB1214" s="57"/>
      <c r="AC1214" s="120" t="e">
        <f>+G1214+#REF!</f>
        <v>#REF!</v>
      </c>
      <c r="AD1214" s="121" t="e">
        <f>+H1214+#REF!</f>
        <v>#REF!</v>
      </c>
      <c r="AE1214" s="120" t="e">
        <f>+I1214+#REF!</f>
        <v>#REF!</v>
      </c>
    </row>
    <row r="1215" spans="1:38" ht="30" customHeight="1">
      <c r="A1215" s="79"/>
      <c r="B1215" s="79">
        <f>IF(C1215="","",COUNTA($C$1215:$C1215))</f>
        <v>1</v>
      </c>
      <c r="C1215" s="97" t="s">
        <v>870</v>
      </c>
      <c r="D1215" s="81">
        <f t="shared" ref="D1215:D1218" si="652">IF(C1215&lt;&gt;"", 1, "")</f>
        <v>1</v>
      </c>
      <c r="E1215" s="81"/>
      <c r="F1215" s="81">
        <f t="shared" si="651"/>
        <v>1</v>
      </c>
      <c r="G1215" s="118">
        <v>4798.66</v>
      </c>
      <c r="H1215" s="119">
        <v>44.24</v>
      </c>
      <c r="I1215" s="118">
        <v>160</v>
      </c>
      <c r="J1215" s="55">
        <f t="shared" ref="J1215:J1218" si="653">IF(AND(0&lt;$G1215, G1215&lt;=500),1,0)</f>
        <v>0</v>
      </c>
      <c r="K1215" s="55">
        <f t="shared" ref="K1215:K1218" si="654">IF(AND($G1215&gt;=500,$G1215&lt;1000),1,0)</f>
        <v>0</v>
      </c>
      <c r="L1215" s="55">
        <f t="shared" ref="L1215:L1218" si="655">IF(AND($G1215&gt;=1000,$G1215&lt;1500),1,0)</f>
        <v>0</v>
      </c>
      <c r="M1215" s="55">
        <f t="shared" ref="M1215:M1218" si="656">IF(AND($G1215&gt;=1500,$G1215&lt;2000),1,0)</f>
        <v>0</v>
      </c>
      <c r="N1215" s="55">
        <f t="shared" ref="N1215:N1218" si="657">IF(AND($G1215&gt;=2000,$G1215&lt;3000),1,0)</f>
        <v>0</v>
      </c>
      <c r="O1215" s="55">
        <f t="shared" ref="O1215:O1218" si="658">IF($G1215&gt;=3000,1,0)</f>
        <v>1</v>
      </c>
      <c r="P1215" s="55">
        <f t="shared" ref="P1215:P1218" si="659">+D1215</f>
        <v>1</v>
      </c>
      <c r="Q1215" s="55"/>
      <c r="R1215" s="55"/>
      <c r="S1215" s="55"/>
      <c r="T1215" s="85"/>
      <c r="U1215" s="85"/>
      <c r="V1215" s="38"/>
      <c r="W1215" s="29"/>
      <c r="X1215" s="90" t="s">
        <v>59</v>
      </c>
      <c r="Z1215" s="55"/>
      <c r="AA1215" s="56"/>
      <c r="AB1215" s="57"/>
    </row>
    <row r="1216" spans="1:38" s="58" customFormat="1" ht="30" customHeight="1">
      <c r="A1216" s="79"/>
      <c r="B1216" s="79">
        <f>IF(C1216="","",COUNTA($C$1215:$C1216))</f>
        <v>2</v>
      </c>
      <c r="C1216" s="97" t="s">
        <v>871</v>
      </c>
      <c r="D1216" s="81">
        <f t="shared" si="652"/>
        <v>1</v>
      </c>
      <c r="E1216" s="81"/>
      <c r="F1216" s="81">
        <f t="shared" si="651"/>
        <v>1</v>
      </c>
      <c r="G1216" s="118">
        <v>4312.2</v>
      </c>
      <c r="H1216" s="119">
        <v>58.762</v>
      </c>
      <c r="I1216" s="118">
        <v>220</v>
      </c>
      <c r="J1216" s="55">
        <f t="shared" si="653"/>
        <v>0</v>
      </c>
      <c r="K1216" s="55">
        <f t="shared" si="654"/>
        <v>0</v>
      </c>
      <c r="L1216" s="55">
        <f t="shared" si="655"/>
        <v>0</v>
      </c>
      <c r="M1216" s="55">
        <f t="shared" si="656"/>
        <v>0</v>
      </c>
      <c r="N1216" s="55">
        <f t="shared" si="657"/>
        <v>0</v>
      </c>
      <c r="O1216" s="55">
        <f t="shared" si="658"/>
        <v>1</v>
      </c>
      <c r="P1216" s="55">
        <f t="shared" si="659"/>
        <v>1</v>
      </c>
      <c r="Q1216" s="55"/>
      <c r="R1216" s="52"/>
      <c r="S1216" s="52"/>
      <c r="T1216" s="53"/>
      <c r="U1216" s="53"/>
      <c r="V1216" s="38"/>
      <c r="W1216" s="29"/>
      <c r="X1216" s="18"/>
      <c r="Y1216" s="2"/>
      <c r="Z1216" s="55"/>
      <c r="AA1216" s="56"/>
      <c r="AB1216" s="57"/>
      <c r="AC1216" s="2"/>
      <c r="AD1216" s="2"/>
      <c r="AE1216" s="2"/>
      <c r="AF1216" s="2"/>
      <c r="AG1216" s="2"/>
      <c r="AH1216" s="2"/>
      <c r="AI1216" s="2"/>
      <c r="AJ1216" s="2"/>
      <c r="AK1216" s="2"/>
      <c r="AL1216" s="2"/>
    </row>
    <row r="1217" spans="1:38" s="58" customFormat="1" ht="30" customHeight="1">
      <c r="A1217" s="79"/>
      <c r="B1217" s="79">
        <f>IF(C1217="","",COUNTA($C$1215:$C1217))</f>
        <v>3</v>
      </c>
      <c r="C1217" s="97" t="s">
        <v>872</v>
      </c>
      <c r="D1217" s="81">
        <f t="shared" si="652"/>
        <v>1</v>
      </c>
      <c r="E1217" s="81"/>
      <c r="F1217" s="81">
        <f t="shared" si="651"/>
        <v>1</v>
      </c>
      <c r="G1217" s="118">
        <v>614.29</v>
      </c>
      <c r="H1217" s="119">
        <v>23.774000000000001</v>
      </c>
      <c r="I1217" s="118">
        <v>227</v>
      </c>
      <c r="J1217" s="55">
        <f t="shared" si="653"/>
        <v>0</v>
      </c>
      <c r="K1217" s="55">
        <f t="shared" si="654"/>
        <v>1</v>
      </c>
      <c r="L1217" s="55">
        <f t="shared" si="655"/>
        <v>0</v>
      </c>
      <c r="M1217" s="55">
        <f t="shared" si="656"/>
        <v>0</v>
      </c>
      <c r="N1217" s="55">
        <f t="shared" si="657"/>
        <v>0</v>
      </c>
      <c r="O1217" s="55">
        <f t="shared" si="658"/>
        <v>0</v>
      </c>
      <c r="P1217" s="55">
        <f t="shared" si="659"/>
        <v>1</v>
      </c>
      <c r="Q1217" s="55"/>
      <c r="R1217" s="52"/>
      <c r="S1217" s="52"/>
      <c r="T1217" s="53"/>
      <c r="U1217" s="53"/>
      <c r="V1217" s="38"/>
      <c r="W1217" s="29"/>
      <c r="X1217" s="18"/>
      <c r="Y1217" s="2"/>
      <c r="Z1217" s="55"/>
      <c r="AA1217" s="56"/>
      <c r="AB1217" s="57"/>
      <c r="AC1217" s="2"/>
      <c r="AD1217" s="2"/>
      <c r="AE1217" s="2"/>
      <c r="AF1217" s="2"/>
      <c r="AG1217" s="2"/>
      <c r="AH1217" s="2"/>
      <c r="AI1217" s="2"/>
      <c r="AJ1217" s="2"/>
      <c r="AK1217" s="2"/>
      <c r="AL1217" s="2"/>
    </row>
    <row r="1218" spans="1:38" s="58" customFormat="1" ht="30" customHeight="1">
      <c r="A1218" s="79"/>
      <c r="B1218" s="79">
        <f>IF(C1218="","",COUNTA($C$1215:$C1218))</f>
        <v>4</v>
      </c>
      <c r="C1218" s="97" t="s">
        <v>873</v>
      </c>
      <c r="D1218" s="81">
        <f t="shared" si="652"/>
        <v>1</v>
      </c>
      <c r="E1218" s="81"/>
      <c r="F1218" s="81">
        <f t="shared" si="651"/>
        <v>1</v>
      </c>
      <c r="G1218" s="118">
        <v>1552.68</v>
      </c>
      <c r="H1218" s="119">
        <v>13.68</v>
      </c>
      <c r="I1218" s="118">
        <v>48</v>
      </c>
      <c r="J1218" s="55">
        <f t="shared" si="653"/>
        <v>0</v>
      </c>
      <c r="K1218" s="55">
        <f t="shared" si="654"/>
        <v>0</v>
      </c>
      <c r="L1218" s="55">
        <f t="shared" si="655"/>
        <v>0</v>
      </c>
      <c r="M1218" s="55">
        <f t="shared" si="656"/>
        <v>1</v>
      </c>
      <c r="N1218" s="55">
        <f t="shared" si="657"/>
        <v>0</v>
      </c>
      <c r="O1218" s="55">
        <f t="shared" si="658"/>
        <v>0</v>
      </c>
      <c r="P1218" s="55">
        <f t="shared" si="659"/>
        <v>1</v>
      </c>
      <c r="Q1218" s="55"/>
      <c r="R1218" s="52"/>
      <c r="S1218" s="52"/>
      <c r="T1218" s="53"/>
      <c r="U1218" s="53"/>
      <c r="V1218" s="38"/>
      <c r="W1218" s="29"/>
      <c r="X1218" s="18"/>
      <c r="Y1218" s="2"/>
      <c r="Z1218" s="55"/>
      <c r="AA1218" s="56"/>
      <c r="AB1218" s="57"/>
      <c r="AC1218" s="2"/>
      <c r="AD1218" s="2"/>
      <c r="AE1218" s="2"/>
      <c r="AF1218" s="2"/>
      <c r="AG1218" s="2"/>
      <c r="AH1218" s="2"/>
      <c r="AI1218" s="2"/>
      <c r="AJ1218" s="2"/>
      <c r="AK1218" s="2"/>
      <c r="AL1218" s="2"/>
    </row>
    <row r="1219" spans="1:38" s="70" customFormat="1" ht="30" customHeight="1">
      <c r="A1219" s="69">
        <v>2</v>
      </c>
      <c r="B1219" s="157" t="s">
        <v>62</v>
      </c>
      <c r="C1219" s="158"/>
      <c r="D1219" s="29"/>
      <c r="E1219" s="29"/>
      <c r="F1219" s="81">
        <f t="shared" si="651"/>
        <v>0</v>
      </c>
      <c r="G1219" s="30"/>
      <c r="H1219" s="76"/>
      <c r="I1219" s="30"/>
      <c r="J1219" s="30"/>
      <c r="K1219" s="30"/>
      <c r="L1219" s="30"/>
      <c r="M1219" s="30"/>
      <c r="N1219" s="30"/>
      <c r="O1219" s="30"/>
      <c r="P1219" s="30"/>
      <c r="Q1219" s="30"/>
      <c r="R1219" s="30"/>
      <c r="S1219" s="30"/>
      <c r="T1219" s="29"/>
      <c r="U1219" s="29"/>
      <c r="V1219" s="29"/>
      <c r="W1219" s="77"/>
      <c r="X1219" s="74"/>
      <c r="Z1219" s="30" t="e">
        <f>+Z1220+#REF!+#REF!+#REF!</f>
        <v>#REF!</v>
      </c>
      <c r="AA1219" s="71" t="e">
        <f>+AA1220+#REF!+#REF!+#REF!</f>
        <v>#REF!</v>
      </c>
      <c r="AB1219" s="72"/>
    </row>
    <row r="1220" spans="1:38" ht="30" customHeight="1">
      <c r="A1220" s="69"/>
      <c r="B1220" s="69" t="s">
        <v>63</v>
      </c>
      <c r="C1220" s="73" t="s">
        <v>40</v>
      </c>
      <c r="D1220" s="74"/>
      <c r="E1220" s="74"/>
      <c r="F1220" s="81">
        <f t="shared" si="651"/>
        <v>0</v>
      </c>
      <c r="G1220" s="75"/>
      <c r="H1220" s="76"/>
      <c r="I1220" s="75"/>
      <c r="J1220" s="75"/>
      <c r="K1220" s="75"/>
      <c r="L1220" s="75"/>
      <c r="M1220" s="75"/>
      <c r="N1220" s="75"/>
      <c r="O1220" s="75"/>
      <c r="P1220" s="75"/>
      <c r="Q1220" s="75"/>
      <c r="R1220" s="75"/>
      <c r="S1220" s="75"/>
      <c r="T1220" s="74"/>
      <c r="U1220" s="74"/>
      <c r="V1220" s="74"/>
      <c r="W1220" s="54"/>
      <c r="X1220" s="29"/>
      <c r="Z1220" s="75">
        <f>SUM(Z1221:Z1239)</f>
        <v>19</v>
      </c>
      <c r="AA1220" s="78">
        <f>SUM(AA1221:AA1239)</f>
        <v>0</v>
      </c>
      <c r="AB1220" s="57"/>
    </row>
    <row r="1221" spans="1:38" ht="30" customHeight="1">
      <c r="A1221" s="79"/>
      <c r="B1221" s="79">
        <f>IF(C1221="","",COUNTA($C$1221:$C1221))</f>
        <v>1</v>
      </c>
      <c r="C1221" s="97" t="s">
        <v>874</v>
      </c>
      <c r="D1221" s="81"/>
      <c r="E1221" s="81">
        <f t="shared" ref="E1221:E1239" si="660">IF(C1221&lt;&gt;"", 1, "")</f>
        <v>1</v>
      </c>
      <c r="F1221" s="81">
        <f t="shared" si="651"/>
        <v>1</v>
      </c>
      <c r="G1221" s="118">
        <v>449.58</v>
      </c>
      <c r="H1221" s="119">
        <v>2.85</v>
      </c>
      <c r="I1221" s="118">
        <v>10</v>
      </c>
      <c r="J1221" s="55">
        <f t="shared" ref="J1221:J1239" si="661">IF(AND(0&lt;$G1221, G1221&lt;=500),1,0)</f>
        <v>1</v>
      </c>
      <c r="K1221" s="55">
        <f t="shared" ref="K1221:K1239" si="662">IF(AND($G1221&gt;=500,$G1221&lt;1000),1,0)</f>
        <v>0</v>
      </c>
      <c r="L1221" s="55">
        <f t="shared" ref="L1221:L1239" si="663">IF(AND($G1221&gt;=1000,$G1221&lt;1500),1,0)</f>
        <v>0</v>
      </c>
      <c r="M1221" s="55">
        <f t="shared" ref="M1221:M1239" si="664">IF(AND($G1221&gt;=1500,$G1221&lt;2000),1,0)</f>
        <v>0</v>
      </c>
      <c r="N1221" s="55">
        <f t="shared" ref="N1221:N1239" si="665">IF(AND($G1221&gt;=2000,$G1221&lt;3000),1,0)</f>
        <v>0</v>
      </c>
      <c r="O1221" s="55">
        <f t="shared" ref="O1221:O1239" si="666">IF($G1221&gt;=3000,1,0)</f>
        <v>0</v>
      </c>
      <c r="P1221" s="55">
        <f t="shared" ref="P1221:P1239" si="667">+E1221</f>
        <v>1</v>
      </c>
      <c r="Q1221" s="55">
        <v>0</v>
      </c>
      <c r="R1221" s="55"/>
      <c r="S1221" s="55"/>
      <c r="T1221" s="85"/>
      <c r="U1221" s="85"/>
      <c r="V1221" s="38"/>
      <c r="W1221" s="77"/>
      <c r="X1221" s="74" t="s">
        <v>59</v>
      </c>
      <c r="Z1221" s="55">
        <v>1</v>
      </c>
      <c r="AA1221" s="56"/>
      <c r="AB1221" s="57"/>
    </row>
    <row r="1222" spans="1:38" ht="30" customHeight="1">
      <c r="A1222" s="79"/>
      <c r="B1222" s="79">
        <f>IF(C1222="","",COUNTA($C$1221:$C1222))</f>
        <v>2</v>
      </c>
      <c r="C1222" s="97" t="s">
        <v>875</v>
      </c>
      <c r="D1222" s="81"/>
      <c r="E1222" s="81">
        <f t="shared" si="660"/>
        <v>1</v>
      </c>
      <c r="F1222" s="81">
        <f t="shared" si="651"/>
        <v>1</v>
      </c>
      <c r="G1222" s="118">
        <v>1537.5</v>
      </c>
      <c r="H1222" s="119">
        <v>8.2799999999999994</v>
      </c>
      <c r="I1222" s="118">
        <v>63</v>
      </c>
      <c r="J1222" s="55">
        <f t="shared" si="661"/>
        <v>0</v>
      </c>
      <c r="K1222" s="55">
        <f t="shared" si="662"/>
        <v>0</v>
      </c>
      <c r="L1222" s="55">
        <f t="shared" si="663"/>
        <v>0</v>
      </c>
      <c r="M1222" s="55">
        <f t="shared" si="664"/>
        <v>1</v>
      </c>
      <c r="N1222" s="55">
        <f t="shared" si="665"/>
        <v>0</v>
      </c>
      <c r="O1222" s="55">
        <f t="shared" si="666"/>
        <v>0</v>
      </c>
      <c r="P1222" s="55">
        <f t="shared" si="667"/>
        <v>1</v>
      </c>
      <c r="Q1222" s="55">
        <v>0</v>
      </c>
      <c r="R1222" s="55"/>
      <c r="S1222" s="52"/>
      <c r="T1222" s="53"/>
      <c r="U1222" s="53"/>
      <c r="V1222" s="38"/>
      <c r="W1222" s="38"/>
      <c r="X1222" s="44"/>
      <c r="Z1222" s="55">
        <v>1</v>
      </c>
      <c r="AA1222" s="56"/>
      <c r="AB1222" s="57"/>
    </row>
    <row r="1223" spans="1:38" ht="30" customHeight="1">
      <c r="A1223" s="79"/>
      <c r="B1223" s="79">
        <f>IF(C1223="","",COUNTA($C$1221:$C1223))</f>
        <v>3</v>
      </c>
      <c r="C1223" s="97" t="s">
        <v>876</v>
      </c>
      <c r="D1223" s="81"/>
      <c r="E1223" s="81">
        <f t="shared" si="660"/>
        <v>1</v>
      </c>
      <c r="F1223" s="81">
        <f t="shared" si="651"/>
        <v>1</v>
      </c>
      <c r="G1223" s="118">
        <v>1562.5</v>
      </c>
      <c r="H1223" s="119">
        <v>9.6189999999999998</v>
      </c>
      <c r="I1223" s="118">
        <v>75</v>
      </c>
      <c r="J1223" s="55">
        <f t="shared" si="661"/>
        <v>0</v>
      </c>
      <c r="K1223" s="55">
        <f t="shared" si="662"/>
        <v>0</v>
      </c>
      <c r="L1223" s="55">
        <f t="shared" si="663"/>
        <v>0</v>
      </c>
      <c r="M1223" s="55">
        <f t="shared" si="664"/>
        <v>1</v>
      </c>
      <c r="N1223" s="55">
        <f t="shared" si="665"/>
        <v>0</v>
      </c>
      <c r="O1223" s="55">
        <f t="shared" si="666"/>
        <v>0</v>
      </c>
      <c r="P1223" s="55">
        <f t="shared" si="667"/>
        <v>1</v>
      </c>
      <c r="Q1223" s="55">
        <v>0</v>
      </c>
      <c r="R1223" s="55"/>
      <c r="S1223" s="52"/>
      <c r="T1223" s="53"/>
      <c r="U1223" s="53"/>
      <c r="V1223" s="38"/>
      <c r="W1223" s="38"/>
      <c r="X1223" s="44"/>
      <c r="Z1223" s="55">
        <v>1</v>
      </c>
      <c r="AA1223" s="56"/>
      <c r="AB1223" s="57"/>
    </row>
    <row r="1224" spans="1:38" ht="30" customHeight="1">
      <c r="A1224" s="79"/>
      <c r="B1224" s="79">
        <f>IF(C1224="","",COUNTA($C$1221:$C1224))</f>
        <v>4</v>
      </c>
      <c r="C1224" s="97" t="s">
        <v>877</v>
      </c>
      <c r="D1224" s="81"/>
      <c r="E1224" s="81">
        <f t="shared" si="660"/>
        <v>1</v>
      </c>
      <c r="F1224" s="81">
        <f t="shared" si="651"/>
        <v>1</v>
      </c>
      <c r="G1224" s="118">
        <v>721.43</v>
      </c>
      <c r="H1224" s="119">
        <v>1.6839999999999999</v>
      </c>
      <c r="I1224" s="118">
        <v>40</v>
      </c>
      <c r="J1224" s="55">
        <f t="shared" si="661"/>
        <v>0</v>
      </c>
      <c r="K1224" s="55">
        <f t="shared" si="662"/>
        <v>1</v>
      </c>
      <c r="L1224" s="55">
        <f t="shared" si="663"/>
        <v>0</v>
      </c>
      <c r="M1224" s="55">
        <f t="shared" si="664"/>
        <v>0</v>
      </c>
      <c r="N1224" s="55">
        <f t="shared" si="665"/>
        <v>0</v>
      </c>
      <c r="O1224" s="55">
        <f t="shared" si="666"/>
        <v>0</v>
      </c>
      <c r="P1224" s="55">
        <f t="shared" si="667"/>
        <v>1</v>
      </c>
      <c r="Q1224" s="55">
        <v>0</v>
      </c>
      <c r="R1224" s="55"/>
      <c r="S1224" s="52"/>
      <c r="T1224" s="53"/>
      <c r="U1224" s="53"/>
      <c r="V1224" s="38"/>
      <c r="W1224" s="38"/>
      <c r="X1224" s="44"/>
      <c r="Z1224" s="55">
        <v>1</v>
      </c>
      <c r="AA1224" s="56"/>
      <c r="AB1224" s="57"/>
    </row>
    <row r="1225" spans="1:38" ht="30" customHeight="1">
      <c r="A1225" s="79"/>
      <c r="B1225" s="79">
        <f>IF(C1225="","",COUNTA($C$1221:$C1225))</f>
        <v>5</v>
      </c>
      <c r="C1225" s="97" t="s">
        <v>878</v>
      </c>
      <c r="D1225" s="81"/>
      <c r="E1225" s="81">
        <f t="shared" si="660"/>
        <v>1</v>
      </c>
      <c r="F1225" s="81">
        <f t="shared" si="651"/>
        <v>1</v>
      </c>
      <c r="G1225" s="118">
        <v>664.29</v>
      </c>
      <c r="H1225" s="119">
        <v>1.256</v>
      </c>
      <c r="I1225" s="118">
        <v>31</v>
      </c>
      <c r="J1225" s="55">
        <f t="shared" si="661"/>
        <v>0</v>
      </c>
      <c r="K1225" s="55">
        <f t="shared" si="662"/>
        <v>1</v>
      </c>
      <c r="L1225" s="55">
        <f t="shared" si="663"/>
        <v>0</v>
      </c>
      <c r="M1225" s="55">
        <f t="shared" si="664"/>
        <v>0</v>
      </c>
      <c r="N1225" s="55">
        <f t="shared" si="665"/>
        <v>0</v>
      </c>
      <c r="O1225" s="55">
        <f t="shared" si="666"/>
        <v>0</v>
      </c>
      <c r="P1225" s="55">
        <f t="shared" si="667"/>
        <v>1</v>
      </c>
      <c r="Q1225" s="55">
        <v>0</v>
      </c>
      <c r="R1225" s="55"/>
      <c r="S1225" s="52"/>
      <c r="T1225" s="53"/>
      <c r="U1225" s="53"/>
      <c r="V1225" s="38"/>
      <c r="W1225" s="38"/>
      <c r="X1225" s="44"/>
      <c r="Z1225" s="55">
        <v>1</v>
      </c>
      <c r="AA1225" s="56"/>
      <c r="AB1225" s="57"/>
    </row>
    <row r="1226" spans="1:38" ht="30" customHeight="1">
      <c r="A1226" s="79"/>
      <c r="B1226" s="79">
        <f>IF(C1226="","",COUNTA($C$1221:$C1226))</f>
        <v>6</v>
      </c>
      <c r="C1226" s="97" t="s">
        <v>879</v>
      </c>
      <c r="D1226" s="81"/>
      <c r="E1226" s="81">
        <f t="shared" si="660"/>
        <v>1</v>
      </c>
      <c r="F1226" s="81">
        <f t="shared" si="651"/>
        <v>1</v>
      </c>
      <c r="G1226" s="118">
        <v>1804.46</v>
      </c>
      <c r="H1226" s="119">
        <v>8.8949999999999996</v>
      </c>
      <c r="I1226" s="118">
        <v>77</v>
      </c>
      <c r="J1226" s="55">
        <f t="shared" si="661"/>
        <v>0</v>
      </c>
      <c r="K1226" s="55">
        <f t="shared" si="662"/>
        <v>0</v>
      </c>
      <c r="L1226" s="55">
        <f t="shared" si="663"/>
        <v>0</v>
      </c>
      <c r="M1226" s="55">
        <f t="shared" si="664"/>
        <v>1</v>
      </c>
      <c r="N1226" s="55">
        <f t="shared" si="665"/>
        <v>0</v>
      </c>
      <c r="O1226" s="55">
        <f t="shared" si="666"/>
        <v>0</v>
      </c>
      <c r="P1226" s="55">
        <f t="shared" si="667"/>
        <v>1</v>
      </c>
      <c r="Q1226" s="55">
        <v>0</v>
      </c>
      <c r="R1226" s="55"/>
      <c r="S1226" s="52"/>
      <c r="T1226" s="53"/>
      <c r="U1226" s="53"/>
      <c r="V1226" s="38"/>
      <c r="W1226" s="38"/>
      <c r="X1226" s="44"/>
      <c r="Z1226" s="55">
        <v>1</v>
      </c>
      <c r="AA1226" s="56"/>
      <c r="AB1226" s="57"/>
    </row>
    <row r="1227" spans="1:38" ht="30" customHeight="1">
      <c r="A1227" s="79"/>
      <c r="B1227" s="79">
        <f>IF(C1227="","",COUNTA($C$1221:$C1227))</f>
        <v>7</v>
      </c>
      <c r="C1227" s="97" t="s">
        <v>880</v>
      </c>
      <c r="D1227" s="81"/>
      <c r="E1227" s="81">
        <f t="shared" si="660"/>
        <v>1</v>
      </c>
      <c r="F1227" s="81">
        <f t="shared" si="651"/>
        <v>1</v>
      </c>
      <c r="G1227" s="118">
        <v>360.71</v>
      </c>
      <c r="H1227" s="119">
        <v>0.76800000000000002</v>
      </c>
      <c r="I1227" s="118">
        <v>24</v>
      </c>
      <c r="J1227" s="55">
        <f t="shared" si="661"/>
        <v>1</v>
      </c>
      <c r="K1227" s="55">
        <f t="shared" si="662"/>
        <v>0</v>
      </c>
      <c r="L1227" s="55">
        <f t="shared" si="663"/>
        <v>0</v>
      </c>
      <c r="M1227" s="55">
        <f t="shared" si="664"/>
        <v>0</v>
      </c>
      <c r="N1227" s="55">
        <f t="shared" si="665"/>
        <v>0</v>
      </c>
      <c r="O1227" s="55">
        <f t="shared" si="666"/>
        <v>0</v>
      </c>
      <c r="P1227" s="55">
        <f t="shared" si="667"/>
        <v>1</v>
      </c>
      <c r="Q1227" s="55">
        <v>0</v>
      </c>
      <c r="R1227" s="55"/>
      <c r="S1227" s="52"/>
      <c r="T1227" s="53"/>
      <c r="U1227" s="53"/>
      <c r="V1227" s="38"/>
      <c r="W1227" s="38"/>
      <c r="X1227" s="44"/>
      <c r="Z1227" s="55">
        <v>1</v>
      </c>
      <c r="AA1227" s="56"/>
      <c r="AB1227" s="57"/>
    </row>
    <row r="1228" spans="1:38" ht="30" customHeight="1">
      <c r="A1228" s="79"/>
      <c r="B1228" s="79">
        <f>IF(C1228="","",COUNTA($C$1221:$C1228))</f>
        <v>8</v>
      </c>
      <c r="C1228" s="97" t="s">
        <v>881</v>
      </c>
      <c r="D1228" s="81"/>
      <c r="E1228" s="81">
        <f t="shared" si="660"/>
        <v>1</v>
      </c>
      <c r="F1228" s="81">
        <f t="shared" si="651"/>
        <v>1</v>
      </c>
      <c r="G1228" s="118">
        <v>4536.6099999999997</v>
      </c>
      <c r="H1228" s="119">
        <v>28.5</v>
      </c>
      <c r="I1228" s="118">
        <v>172</v>
      </c>
      <c r="J1228" s="55">
        <f t="shared" si="661"/>
        <v>0</v>
      </c>
      <c r="K1228" s="55">
        <f t="shared" si="662"/>
        <v>0</v>
      </c>
      <c r="L1228" s="55">
        <f t="shared" si="663"/>
        <v>0</v>
      </c>
      <c r="M1228" s="55">
        <f t="shared" si="664"/>
        <v>0</v>
      </c>
      <c r="N1228" s="55">
        <f t="shared" si="665"/>
        <v>0</v>
      </c>
      <c r="O1228" s="55">
        <f t="shared" si="666"/>
        <v>1</v>
      </c>
      <c r="P1228" s="55">
        <f t="shared" si="667"/>
        <v>1</v>
      </c>
      <c r="Q1228" s="55">
        <v>0</v>
      </c>
      <c r="R1228" s="55"/>
      <c r="S1228" s="52"/>
      <c r="T1228" s="53"/>
      <c r="U1228" s="53"/>
      <c r="V1228" s="38"/>
      <c r="W1228" s="38"/>
      <c r="X1228" s="44"/>
      <c r="Z1228" s="55">
        <v>1</v>
      </c>
      <c r="AA1228" s="56"/>
      <c r="AB1228" s="57"/>
    </row>
    <row r="1229" spans="1:38" ht="30" customHeight="1">
      <c r="A1229" s="79"/>
      <c r="B1229" s="79">
        <f>IF(C1229="","",COUNTA($C$1221:$C1229))</f>
        <v>9</v>
      </c>
      <c r="C1229" s="97" t="s">
        <v>882</v>
      </c>
      <c r="D1229" s="81"/>
      <c r="E1229" s="81">
        <f t="shared" si="660"/>
        <v>1</v>
      </c>
      <c r="F1229" s="81">
        <f t="shared" si="651"/>
        <v>1</v>
      </c>
      <c r="G1229" s="118">
        <v>3103.57</v>
      </c>
      <c r="H1229" s="119">
        <v>16.940000000000001</v>
      </c>
      <c r="I1229" s="118">
        <v>179</v>
      </c>
      <c r="J1229" s="55">
        <f t="shared" si="661"/>
        <v>0</v>
      </c>
      <c r="K1229" s="55">
        <f t="shared" si="662"/>
        <v>0</v>
      </c>
      <c r="L1229" s="55">
        <f t="shared" si="663"/>
        <v>0</v>
      </c>
      <c r="M1229" s="55">
        <f t="shared" si="664"/>
        <v>0</v>
      </c>
      <c r="N1229" s="55">
        <f t="shared" si="665"/>
        <v>0</v>
      </c>
      <c r="O1229" s="55">
        <f t="shared" si="666"/>
        <v>1</v>
      </c>
      <c r="P1229" s="55">
        <f t="shared" si="667"/>
        <v>1</v>
      </c>
      <c r="Q1229" s="55">
        <v>0</v>
      </c>
      <c r="R1229" s="55"/>
      <c r="S1229" s="52"/>
      <c r="T1229" s="53"/>
      <c r="U1229" s="53"/>
      <c r="V1229" s="38"/>
      <c r="W1229" s="38"/>
      <c r="X1229" s="44"/>
      <c r="Z1229" s="55">
        <v>1</v>
      </c>
      <c r="AA1229" s="56"/>
      <c r="AB1229" s="57"/>
    </row>
    <row r="1230" spans="1:38" ht="30" customHeight="1">
      <c r="A1230" s="79"/>
      <c r="B1230" s="79">
        <f>IF(C1230="","",COUNTA($C$1221:$C1230))</f>
        <v>10</v>
      </c>
      <c r="C1230" s="97" t="s">
        <v>883</v>
      </c>
      <c r="D1230" s="81"/>
      <c r="E1230" s="81">
        <f t="shared" si="660"/>
        <v>1</v>
      </c>
      <c r="F1230" s="81">
        <f t="shared" si="651"/>
        <v>1</v>
      </c>
      <c r="G1230" s="118">
        <v>3208.93</v>
      </c>
      <c r="H1230" s="119">
        <v>19.353000000000002</v>
      </c>
      <c r="I1230" s="118">
        <v>131</v>
      </c>
      <c r="J1230" s="55">
        <f t="shared" si="661"/>
        <v>0</v>
      </c>
      <c r="K1230" s="55">
        <f t="shared" si="662"/>
        <v>0</v>
      </c>
      <c r="L1230" s="55">
        <f t="shared" si="663"/>
        <v>0</v>
      </c>
      <c r="M1230" s="55">
        <f t="shared" si="664"/>
        <v>0</v>
      </c>
      <c r="N1230" s="55">
        <f t="shared" si="665"/>
        <v>0</v>
      </c>
      <c r="O1230" s="55">
        <f t="shared" si="666"/>
        <v>1</v>
      </c>
      <c r="P1230" s="55">
        <f t="shared" si="667"/>
        <v>1</v>
      </c>
      <c r="Q1230" s="55">
        <v>0</v>
      </c>
      <c r="R1230" s="55"/>
      <c r="S1230" s="52"/>
      <c r="T1230" s="53"/>
      <c r="U1230" s="53"/>
      <c r="V1230" s="38"/>
      <c r="W1230" s="38"/>
      <c r="X1230" s="44"/>
      <c r="Z1230" s="55">
        <v>1</v>
      </c>
      <c r="AA1230" s="56"/>
      <c r="AB1230" s="57"/>
    </row>
    <row r="1231" spans="1:38" ht="30" customHeight="1">
      <c r="A1231" s="79"/>
      <c r="B1231" s="79">
        <f>IF(C1231="","",COUNTA($C$1221:$C1231))</f>
        <v>11</v>
      </c>
      <c r="C1231" s="97" t="s">
        <v>884</v>
      </c>
      <c r="D1231" s="81"/>
      <c r="E1231" s="81">
        <f t="shared" si="660"/>
        <v>1</v>
      </c>
      <c r="F1231" s="81">
        <f t="shared" si="651"/>
        <v>1</v>
      </c>
      <c r="G1231" s="118">
        <v>1105.3599999999999</v>
      </c>
      <c r="H1231" s="119">
        <v>2.456</v>
      </c>
      <c r="I1231" s="118">
        <v>70</v>
      </c>
      <c r="J1231" s="55">
        <f t="shared" si="661"/>
        <v>0</v>
      </c>
      <c r="K1231" s="55">
        <f t="shared" si="662"/>
        <v>0</v>
      </c>
      <c r="L1231" s="55">
        <f t="shared" si="663"/>
        <v>1</v>
      </c>
      <c r="M1231" s="55">
        <f t="shared" si="664"/>
        <v>0</v>
      </c>
      <c r="N1231" s="55">
        <f t="shared" si="665"/>
        <v>0</v>
      </c>
      <c r="O1231" s="55">
        <f t="shared" si="666"/>
        <v>0</v>
      </c>
      <c r="P1231" s="55">
        <f t="shared" si="667"/>
        <v>1</v>
      </c>
      <c r="Q1231" s="55">
        <v>0</v>
      </c>
      <c r="R1231" s="55"/>
      <c r="S1231" s="52"/>
      <c r="T1231" s="53"/>
      <c r="U1231" s="53"/>
      <c r="V1231" s="38"/>
      <c r="W1231" s="38"/>
      <c r="X1231" s="44"/>
      <c r="Z1231" s="55">
        <v>1</v>
      </c>
      <c r="AA1231" s="56"/>
      <c r="AB1231" s="57"/>
    </row>
    <row r="1232" spans="1:38" ht="30" customHeight="1">
      <c r="A1232" s="79"/>
      <c r="B1232" s="79">
        <f>IF(C1232="","",COUNTA($C$1221:$C1232))</f>
        <v>12</v>
      </c>
      <c r="C1232" s="97" t="s">
        <v>885</v>
      </c>
      <c r="D1232" s="81"/>
      <c r="E1232" s="81">
        <f t="shared" si="660"/>
        <v>1</v>
      </c>
      <c r="F1232" s="81">
        <f t="shared" si="651"/>
        <v>1</v>
      </c>
      <c r="G1232" s="118">
        <v>2171.4299999999998</v>
      </c>
      <c r="H1232" s="119">
        <v>13.86</v>
      </c>
      <c r="I1232" s="118">
        <v>145</v>
      </c>
      <c r="J1232" s="55">
        <f t="shared" si="661"/>
        <v>0</v>
      </c>
      <c r="K1232" s="55">
        <f t="shared" si="662"/>
        <v>0</v>
      </c>
      <c r="L1232" s="55">
        <f t="shared" si="663"/>
        <v>0</v>
      </c>
      <c r="M1232" s="55">
        <f t="shared" si="664"/>
        <v>0</v>
      </c>
      <c r="N1232" s="55">
        <f t="shared" si="665"/>
        <v>1</v>
      </c>
      <c r="O1232" s="55">
        <f t="shared" si="666"/>
        <v>0</v>
      </c>
      <c r="P1232" s="55">
        <f t="shared" si="667"/>
        <v>1</v>
      </c>
      <c r="Q1232" s="55">
        <v>0</v>
      </c>
      <c r="R1232" s="55"/>
      <c r="S1232" s="52"/>
      <c r="T1232" s="53"/>
      <c r="U1232" s="53"/>
      <c r="V1232" s="38"/>
      <c r="W1232" s="38"/>
      <c r="X1232" s="44"/>
      <c r="Z1232" s="55">
        <v>1</v>
      </c>
      <c r="AA1232" s="56"/>
      <c r="AB1232" s="57"/>
    </row>
    <row r="1233" spans="1:38" ht="30" customHeight="1">
      <c r="A1233" s="79"/>
      <c r="B1233" s="79">
        <f>IF(C1233="","",COUNTA($C$1221:$C1233))</f>
        <v>13</v>
      </c>
      <c r="C1233" s="97" t="s">
        <v>886</v>
      </c>
      <c r="D1233" s="81"/>
      <c r="E1233" s="81">
        <f t="shared" si="660"/>
        <v>1</v>
      </c>
      <c r="F1233" s="81">
        <f t="shared" si="651"/>
        <v>1</v>
      </c>
      <c r="G1233" s="118">
        <v>1880.06</v>
      </c>
      <c r="H1233" s="119">
        <v>10.93</v>
      </c>
      <c r="I1233" s="118">
        <v>128</v>
      </c>
      <c r="J1233" s="55">
        <f t="shared" si="661"/>
        <v>0</v>
      </c>
      <c r="K1233" s="55">
        <f t="shared" si="662"/>
        <v>0</v>
      </c>
      <c r="L1233" s="55">
        <f t="shared" si="663"/>
        <v>0</v>
      </c>
      <c r="M1233" s="55">
        <f t="shared" si="664"/>
        <v>1</v>
      </c>
      <c r="N1233" s="55">
        <f t="shared" si="665"/>
        <v>0</v>
      </c>
      <c r="O1233" s="55">
        <f t="shared" si="666"/>
        <v>0</v>
      </c>
      <c r="P1233" s="55">
        <f t="shared" si="667"/>
        <v>1</v>
      </c>
      <c r="Q1233" s="55">
        <v>0</v>
      </c>
      <c r="R1233" s="55"/>
      <c r="S1233" s="52"/>
      <c r="T1233" s="53"/>
      <c r="U1233" s="53"/>
      <c r="V1233" s="38"/>
      <c r="W1233" s="38"/>
      <c r="X1233" s="44"/>
      <c r="Z1233" s="55">
        <v>1</v>
      </c>
      <c r="AA1233" s="56"/>
      <c r="AB1233" s="57"/>
    </row>
    <row r="1234" spans="1:38" ht="30" customHeight="1">
      <c r="A1234" s="79"/>
      <c r="B1234" s="79">
        <f>IF(C1234="","",COUNTA($C$1221:$C1234))</f>
        <v>14</v>
      </c>
      <c r="C1234" s="97" t="s">
        <v>887</v>
      </c>
      <c r="D1234" s="81"/>
      <c r="E1234" s="81">
        <f t="shared" si="660"/>
        <v>1</v>
      </c>
      <c r="F1234" s="81">
        <f t="shared" si="651"/>
        <v>1</v>
      </c>
      <c r="G1234" s="118">
        <v>1201.79</v>
      </c>
      <c r="H1234" s="119">
        <v>8.4260000000000002</v>
      </c>
      <c r="I1234" s="118">
        <v>110</v>
      </c>
      <c r="J1234" s="55">
        <f t="shared" si="661"/>
        <v>0</v>
      </c>
      <c r="K1234" s="55">
        <f t="shared" si="662"/>
        <v>0</v>
      </c>
      <c r="L1234" s="55">
        <f t="shared" si="663"/>
        <v>1</v>
      </c>
      <c r="M1234" s="55">
        <f t="shared" si="664"/>
        <v>0</v>
      </c>
      <c r="N1234" s="55">
        <f t="shared" si="665"/>
        <v>0</v>
      </c>
      <c r="O1234" s="55">
        <f t="shared" si="666"/>
        <v>0</v>
      </c>
      <c r="P1234" s="55">
        <f t="shared" si="667"/>
        <v>1</v>
      </c>
      <c r="Q1234" s="55">
        <v>0</v>
      </c>
      <c r="R1234" s="55"/>
      <c r="S1234" s="52"/>
      <c r="T1234" s="53"/>
      <c r="U1234" s="53"/>
      <c r="V1234" s="38"/>
      <c r="W1234" s="38"/>
      <c r="X1234" s="44"/>
      <c r="Z1234" s="55">
        <v>1</v>
      </c>
      <c r="AA1234" s="56"/>
      <c r="AB1234" s="57"/>
    </row>
    <row r="1235" spans="1:38" ht="30" customHeight="1">
      <c r="A1235" s="79"/>
      <c r="B1235" s="79">
        <f>IF(C1235="","",COUNTA($C$1221:$C1235))</f>
        <v>15</v>
      </c>
      <c r="C1235" s="97" t="s">
        <v>888</v>
      </c>
      <c r="D1235" s="81"/>
      <c r="E1235" s="81">
        <f t="shared" si="660"/>
        <v>1</v>
      </c>
      <c r="F1235" s="81">
        <f t="shared" si="651"/>
        <v>1</v>
      </c>
      <c r="G1235" s="118">
        <v>1807.14</v>
      </c>
      <c r="H1235" s="119">
        <v>15.02</v>
      </c>
      <c r="I1235" s="118">
        <v>68</v>
      </c>
      <c r="J1235" s="55">
        <f t="shared" si="661"/>
        <v>0</v>
      </c>
      <c r="K1235" s="55">
        <f t="shared" si="662"/>
        <v>0</v>
      </c>
      <c r="L1235" s="55">
        <f t="shared" si="663"/>
        <v>0</v>
      </c>
      <c r="M1235" s="55">
        <f t="shared" si="664"/>
        <v>1</v>
      </c>
      <c r="N1235" s="55">
        <f t="shared" si="665"/>
        <v>0</v>
      </c>
      <c r="O1235" s="55">
        <f t="shared" si="666"/>
        <v>0</v>
      </c>
      <c r="P1235" s="55">
        <f t="shared" si="667"/>
        <v>1</v>
      </c>
      <c r="Q1235" s="55">
        <v>0</v>
      </c>
      <c r="R1235" s="55"/>
      <c r="S1235" s="52"/>
      <c r="T1235" s="53"/>
      <c r="U1235" s="53"/>
      <c r="V1235" s="38"/>
      <c r="W1235" s="38"/>
      <c r="X1235" s="44"/>
      <c r="Z1235" s="55">
        <v>1</v>
      </c>
      <c r="AA1235" s="56"/>
      <c r="AB1235" s="57"/>
    </row>
    <row r="1236" spans="1:38" ht="30" customHeight="1">
      <c r="A1236" s="79"/>
      <c r="B1236" s="79">
        <f>IF(C1236="","",COUNTA($C$1221:$C1236))</f>
        <v>16</v>
      </c>
      <c r="C1236" s="97" t="s">
        <v>889</v>
      </c>
      <c r="D1236" s="81"/>
      <c r="E1236" s="81">
        <f t="shared" si="660"/>
        <v>1</v>
      </c>
      <c r="F1236" s="81">
        <f t="shared" si="651"/>
        <v>1</v>
      </c>
      <c r="G1236" s="118">
        <v>1040</v>
      </c>
      <c r="H1236" s="119">
        <v>5.0570000000000004</v>
      </c>
      <c r="I1236" s="118">
        <v>64</v>
      </c>
      <c r="J1236" s="55">
        <f t="shared" si="661"/>
        <v>0</v>
      </c>
      <c r="K1236" s="55">
        <f t="shared" si="662"/>
        <v>0</v>
      </c>
      <c r="L1236" s="55">
        <f t="shared" si="663"/>
        <v>1</v>
      </c>
      <c r="M1236" s="55">
        <f t="shared" si="664"/>
        <v>0</v>
      </c>
      <c r="N1236" s="55">
        <f t="shared" si="665"/>
        <v>0</v>
      </c>
      <c r="O1236" s="55">
        <f t="shared" si="666"/>
        <v>0</v>
      </c>
      <c r="P1236" s="55">
        <f t="shared" si="667"/>
        <v>1</v>
      </c>
      <c r="Q1236" s="55">
        <v>0</v>
      </c>
      <c r="R1236" s="55"/>
      <c r="S1236" s="52"/>
      <c r="T1236" s="53"/>
      <c r="U1236" s="53"/>
      <c r="V1236" s="38"/>
      <c r="W1236" s="38"/>
      <c r="X1236" s="44"/>
      <c r="Z1236" s="55">
        <v>1</v>
      </c>
      <c r="AA1236" s="56"/>
      <c r="AB1236" s="57"/>
    </row>
    <row r="1237" spans="1:38" ht="30" customHeight="1">
      <c r="A1237" s="79"/>
      <c r="B1237" s="79">
        <f>IF(C1237="","",COUNTA($C$1221:$C1237))</f>
        <v>17</v>
      </c>
      <c r="C1237" s="97" t="s">
        <v>890</v>
      </c>
      <c r="D1237" s="81"/>
      <c r="E1237" s="81">
        <f t="shared" si="660"/>
        <v>1</v>
      </c>
      <c r="F1237" s="81">
        <f t="shared" si="651"/>
        <v>1</v>
      </c>
      <c r="G1237" s="118">
        <v>1879.02</v>
      </c>
      <c r="H1237" s="119">
        <v>6.61</v>
      </c>
      <c r="I1237" s="118">
        <v>55</v>
      </c>
      <c r="J1237" s="55">
        <f t="shared" si="661"/>
        <v>0</v>
      </c>
      <c r="K1237" s="55">
        <f t="shared" si="662"/>
        <v>0</v>
      </c>
      <c r="L1237" s="55">
        <f t="shared" si="663"/>
        <v>0</v>
      </c>
      <c r="M1237" s="55">
        <f t="shared" si="664"/>
        <v>1</v>
      </c>
      <c r="N1237" s="55">
        <f t="shared" si="665"/>
        <v>0</v>
      </c>
      <c r="O1237" s="55">
        <f t="shared" si="666"/>
        <v>0</v>
      </c>
      <c r="P1237" s="55">
        <f t="shared" si="667"/>
        <v>1</v>
      </c>
      <c r="Q1237" s="55">
        <v>0</v>
      </c>
      <c r="R1237" s="55"/>
      <c r="S1237" s="52"/>
      <c r="T1237" s="53"/>
      <c r="U1237" s="53"/>
      <c r="V1237" s="38"/>
      <c r="W1237" s="38"/>
      <c r="X1237" s="44"/>
      <c r="Z1237" s="55">
        <v>1</v>
      </c>
      <c r="AA1237" s="56"/>
      <c r="AB1237" s="57"/>
    </row>
    <row r="1238" spans="1:38" ht="30" customHeight="1">
      <c r="A1238" s="79"/>
      <c r="B1238" s="79">
        <f>IF(C1238="","",COUNTA($C$1221:$C1238))</f>
        <v>18</v>
      </c>
      <c r="C1238" s="97" t="s">
        <v>891</v>
      </c>
      <c r="D1238" s="81"/>
      <c r="E1238" s="81">
        <f t="shared" si="660"/>
        <v>1</v>
      </c>
      <c r="F1238" s="81">
        <f t="shared" si="651"/>
        <v>1</v>
      </c>
      <c r="G1238" s="118">
        <v>2371.08</v>
      </c>
      <c r="H1238" s="119">
        <v>8.2200000000000006</v>
      </c>
      <c r="I1238" s="118">
        <v>60</v>
      </c>
      <c r="J1238" s="55">
        <f t="shared" si="661"/>
        <v>0</v>
      </c>
      <c r="K1238" s="55">
        <f t="shared" si="662"/>
        <v>0</v>
      </c>
      <c r="L1238" s="55">
        <f t="shared" si="663"/>
        <v>0</v>
      </c>
      <c r="M1238" s="55">
        <f t="shared" si="664"/>
        <v>0</v>
      </c>
      <c r="N1238" s="55">
        <f t="shared" si="665"/>
        <v>1</v>
      </c>
      <c r="O1238" s="55">
        <f t="shared" si="666"/>
        <v>0</v>
      </c>
      <c r="P1238" s="55">
        <f t="shared" si="667"/>
        <v>1</v>
      </c>
      <c r="Q1238" s="55">
        <v>0</v>
      </c>
      <c r="R1238" s="55"/>
      <c r="S1238" s="52"/>
      <c r="T1238" s="53"/>
      <c r="U1238" s="53"/>
      <c r="V1238" s="38"/>
      <c r="W1238" s="38"/>
      <c r="X1238" s="44"/>
      <c r="Z1238" s="55">
        <v>1</v>
      </c>
      <c r="AA1238" s="56"/>
      <c r="AB1238" s="57"/>
    </row>
    <row r="1239" spans="1:38" ht="30" customHeight="1">
      <c r="A1239" s="79"/>
      <c r="B1239" s="79">
        <f>IF(C1239="","",COUNTA($C$1221:$C1239))</f>
        <v>19</v>
      </c>
      <c r="C1239" s="97" t="s">
        <v>892</v>
      </c>
      <c r="D1239" s="81"/>
      <c r="E1239" s="81">
        <f t="shared" si="660"/>
        <v>1</v>
      </c>
      <c r="F1239" s="81">
        <f t="shared" si="651"/>
        <v>1</v>
      </c>
      <c r="G1239" s="118">
        <v>584.53</v>
      </c>
      <c r="H1239" s="119">
        <v>1.72</v>
      </c>
      <c r="I1239" s="118">
        <v>10</v>
      </c>
      <c r="J1239" s="55">
        <f t="shared" si="661"/>
        <v>0</v>
      </c>
      <c r="K1239" s="55">
        <f t="shared" si="662"/>
        <v>1</v>
      </c>
      <c r="L1239" s="55">
        <f t="shared" si="663"/>
        <v>0</v>
      </c>
      <c r="M1239" s="55">
        <f t="shared" si="664"/>
        <v>0</v>
      </c>
      <c r="N1239" s="55">
        <f t="shared" si="665"/>
        <v>0</v>
      </c>
      <c r="O1239" s="55">
        <f t="shared" si="666"/>
        <v>0</v>
      </c>
      <c r="P1239" s="55">
        <f t="shared" si="667"/>
        <v>1</v>
      </c>
      <c r="Q1239" s="55">
        <v>0</v>
      </c>
      <c r="R1239" s="55"/>
      <c r="S1239" s="52"/>
      <c r="T1239" s="53"/>
      <c r="U1239" s="53"/>
      <c r="V1239" s="38"/>
      <c r="W1239" s="38"/>
      <c r="X1239" s="44"/>
      <c r="Z1239" s="55">
        <v>1</v>
      </c>
      <c r="AA1239" s="56"/>
      <c r="AB1239" s="57"/>
    </row>
    <row r="1240" spans="1:38" s="58" customFormat="1" ht="39.950000000000003" customHeight="1">
      <c r="A1240" s="33" t="s">
        <v>46</v>
      </c>
      <c r="B1240" s="159" t="s">
        <v>51</v>
      </c>
      <c r="C1240" s="160"/>
      <c r="D1240" s="50"/>
      <c r="E1240" s="50"/>
      <c r="F1240" s="81">
        <f t="shared" ref="F1240:F1276" si="668">+E1240+D1240</f>
        <v>0</v>
      </c>
      <c r="G1240" s="51"/>
      <c r="H1240" s="127"/>
      <c r="I1240" s="51"/>
      <c r="J1240" s="51"/>
      <c r="K1240" s="51"/>
      <c r="L1240" s="51"/>
      <c r="M1240" s="51"/>
      <c r="N1240" s="51"/>
      <c r="O1240" s="51"/>
      <c r="P1240" s="51"/>
      <c r="Q1240" s="51"/>
      <c r="R1240" s="55"/>
      <c r="S1240" s="52"/>
      <c r="T1240" s="53"/>
      <c r="U1240" s="53"/>
      <c r="V1240" s="38"/>
      <c r="W1240" s="54"/>
      <c r="X1240" s="18"/>
      <c r="Y1240" s="2"/>
      <c r="Z1240" s="55"/>
      <c r="AA1240" s="56"/>
      <c r="AB1240" s="57"/>
      <c r="AC1240" s="2"/>
      <c r="AD1240" s="2"/>
      <c r="AE1240" s="2"/>
      <c r="AF1240" s="2"/>
      <c r="AG1240" s="2"/>
      <c r="AH1240" s="2"/>
      <c r="AI1240" s="2"/>
      <c r="AJ1240" s="2"/>
      <c r="AK1240" s="2"/>
      <c r="AL1240" s="2"/>
    </row>
    <row r="1241" spans="1:38" s="58" customFormat="1" ht="24.95" customHeight="1">
      <c r="A1241" s="33" t="s">
        <v>52</v>
      </c>
      <c r="B1241" s="159" t="s">
        <v>53</v>
      </c>
      <c r="C1241" s="160"/>
      <c r="D1241" s="50"/>
      <c r="E1241" s="50"/>
      <c r="F1241" s="81">
        <f t="shared" si="668"/>
        <v>0</v>
      </c>
      <c r="G1241" s="51"/>
      <c r="H1241" s="127"/>
      <c r="I1241" s="51"/>
      <c r="J1241" s="51"/>
      <c r="K1241" s="51"/>
      <c r="L1241" s="51"/>
      <c r="M1241" s="51"/>
      <c r="N1241" s="51"/>
      <c r="O1241" s="51"/>
      <c r="P1241" s="51"/>
      <c r="Q1241" s="51"/>
      <c r="R1241" s="52"/>
      <c r="S1241" s="52"/>
      <c r="T1241" s="53"/>
      <c r="U1241" s="53"/>
      <c r="V1241" s="38"/>
      <c r="W1241" s="54"/>
      <c r="X1241" s="18"/>
      <c r="Y1241" s="2"/>
      <c r="Z1241" s="55"/>
      <c r="AA1241" s="56"/>
      <c r="AB1241" s="57"/>
      <c r="AC1241" s="2"/>
      <c r="AD1241" s="2"/>
      <c r="AE1241" s="2"/>
      <c r="AF1241" s="2"/>
      <c r="AG1241" s="2"/>
      <c r="AH1241" s="2"/>
      <c r="AI1241" s="2"/>
      <c r="AJ1241" s="2"/>
      <c r="AK1241" s="2"/>
      <c r="AL1241" s="2"/>
    </row>
    <row r="1242" spans="1:38" s="70" customFormat="1" ht="24.95" customHeight="1">
      <c r="A1242" s="69">
        <v>1</v>
      </c>
      <c r="B1242" s="157" t="s">
        <v>57</v>
      </c>
      <c r="C1242" s="158"/>
      <c r="D1242" s="29"/>
      <c r="E1242" s="29"/>
      <c r="F1242" s="81">
        <f t="shared" si="668"/>
        <v>0</v>
      </c>
      <c r="G1242" s="30"/>
      <c r="H1242" s="127"/>
      <c r="I1242" s="30"/>
      <c r="J1242" s="30"/>
      <c r="K1242" s="30"/>
      <c r="L1242" s="30"/>
      <c r="M1242" s="30"/>
      <c r="N1242" s="30"/>
      <c r="O1242" s="30"/>
      <c r="P1242" s="30"/>
      <c r="Q1242" s="30"/>
      <c r="R1242" s="30"/>
      <c r="S1242" s="30"/>
      <c r="T1242" s="29"/>
      <c r="U1242" s="29"/>
      <c r="V1242" s="29"/>
      <c r="W1242" s="54"/>
      <c r="X1242" s="29"/>
      <c r="Z1242" s="30" t="e">
        <f>+Z1243+#REF!+#REF!+#REF!</f>
        <v>#REF!</v>
      </c>
      <c r="AA1242" s="71" t="e">
        <f>+AA1243+#REF!+#REF!+#REF!</f>
        <v>#REF!</v>
      </c>
      <c r="AB1242" s="72"/>
    </row>
    <row r="1243" spans="1:38" ht="24.95" customHeight="1">
      <c r="A1243" s="69"/>
      <c r="B1243" s="69" t="s">
        <v>58</v>
      </c>
      <c r="C1243" s="73" t="s">
        <v>48</v>
      </c>
      <c r="D1243" s="74"/>
      <c r="E1243" s="74"/>
      <c r="F1243" s="81">
        <f t="shared" si="668"/>
        <v>0</v>
      </c>
      <c r="G1243" s="75"/>
      <c r="H1243" s="76"/>
      <c r="I1243" s="75"/>
      <c r="J1243" s="75"/>
      <c r="K1243" s="75"/>
      <c r="L1243" s="75"/>
      <c r="M1243" s="75"/>
      <c r="N1243" s="75"/>
      <c r="O1243" s="75"/>
      <c r="P1243" s="75"/>
      <c r="Q1243" s="75"/>
      <c r="R1243" s="75"/>
      <c r="S1243" s="75"/>
      <c r="T1243" s="74"/>
      <c r="U1243" s="74"/>
      <c r="V1243" s="74"/>
      <c r="W1243" s="77"/>
      <c r="X1243" s="74"/>
      <c r="Z1243" s="75">
        <f>SUM(Z1244:Z1252)</f>
        <v>0</v>
      </c>
      <c r="AA1243" s="78">
        <f>SUM(AA1244:AA1252)</f>
        <v>0</v>
      </c>
      <c r="AB1243" s="57"/>
    </row>
    <row r="1244" spans="1:38" ht="24.95" customHeight="1">
      <c r="A1244" s="79"/>
      <c r="B1244" s="79">
        <f>IF(C1244="","",COUNTA($C$1244:$C1244))</f>
        <v>1</v>
      </c>
      <c r="C1244" s="97" t="s">
        <v>893</v>
      </c>
      <c r="D1244" s="81">
        <f t="shared" ref="D1244:D1252" si="669">IF(C1244&lt;&gt;"", 1, "")</f>
        <v>1</v>
      </c>
      <c r="E1244" s="81"/>
      <c r="F1244" s="81">
        <f t="shared" si="668"/>
        <v>1</v>
      </c>
      <c r="G1244" s="118">
        <v>5591.19</v>
      </c>
      <c r="H1244" s="119">
        <v>15.98</v>
      </c>
      <c r="I1244" s="118">
        <v>206</v>
      </c>
      <c r="J1244" s="55">
        <f>IF(AND(0&lt;$G1244, G1244&lt;=500),1,0)</f>
        <v>0</v>
      </c>
      <c r="K1244" s="55">
        <f>IF(AND($G1244&gt;=500,$G1244&lt;1000),1,0)</f>
        <v>0</v>
      </c>
      <c r="L1244" s="55">
        <f>IF(AND($G1244&gt;=1000,$G1244&lt;1500),1,0)</f>
        <v>0</v>
      </c>
      <c r="M1244" s="55">
        <f>IF(AND($G1244&gt;=1500,$G1244&lt;2000),1,0)</f>
        <v>0</v>
      </c>
      <c r="N1244" s="55">
        <f>IF(AND($G1244&gt;=2000,$G1244&lt;3000),1,0)</f>
        <v>0</v>
      </c>
      <c r="O1244" s="55">
        <f>IF($G1244&gt;=3000,1,0)</f>
        <v>1</v>
      </c>
      <c r="P1244" s="55"/>
      <c r="Q1244" s="55">
        <f t="shared" ref="Q1244:Q1252" si="670">+D1244</f>
        <v>1</v>
      </c>
      <c r="R1244" s="55"/>
      <c r="S1244" s="55"/>
      <c r="T1244" s="85"/>
      <c r="U1244" s="85"/>
      <c r="V1244" s="38"/>
      <c r="W1244" s="29"/>
      <c r="X1244" s="90" t="s">
        <v>59</v>
      </c>
      <c r="Z1244" s="55"/>
      <c r="AA1244" s="56"/>
      <c r="AB1244" s="57"/>
    </row>
    <row r="1245" spans="1:38" ht="24.95" customHeight="1">
      <c r="A1245" s="79"/>
      <c r="B1245" s="79">
        <f>IF(C1245="","",COUNTA($C$1244:$C1245))</f>
        <v>2</v>
      </c>
      <c r="C1245" s="97" t="s">
        <v>894</v>
      </c>
      <c r="D1245" s="81">
        <f t="shared" si="669"/>
        <v>1</v>
      </c>
      <c r="E1245" s="81"/>
      <c r="F1245" s="81">
        <f t="shared" si="668"/>
        <v>1</v>
      </c>
      <c r="G1245" s="118">
        <v>1342.86</v>
      </c>
      <c r="H1245" s="119">
        <v>4.415</v>
      </c>
      <c r="I1245" s="118">
        <v>53</v>
      </c>
      <c r="J1245" s="55">
        <f t="shared" ref="J1245:J1252" si="671">IF(AND(0&lt;$G1245, G1245&lt;=500),1,0)</f>
        <v>0</v>
      </c>
      <c r="K1245" s="55">
        <f t="shared" ref="K1245:K1252" si="672">IF(AND($G1245&gt;=500,$G1245&lt;1000),1,0)</f>
        <v>0</v>
      </c>
      <c r="L1245" s="55">
        <f t="shared" ref="L1245:L1252" si="673">IF(AND($G1245&gt;=1000,$G1245&lt;1500),1,0)</f>
        <v>1</v>
      </c>
      <c r="M1245" s="55">
        <f t="shared" ref="M1245:M1252" si="674">IF(AND($G1245&gt;=1500,$G1245&lt;2000),1,0)</f>
        <v>0</v>
      </c>
      <c r="N1245" s="55">
        <f t="shared" ref="N1245:N1252" si="675">IF(AND($G1245&gt;=2000,$G1245&lt;3000),1,0)</f>
        <v>0</v>
      </c>
      <c r="O1245" s="55">
        <f t="shared" ref="O1245:O1252" si="676">IF($G1245&gt;=3000,1,0)</f>
        <v>0</v>
      </c>
      <c r="P1245" s="55"/>
      <c r="Q1245" s="55">
        <f t="shared" si="670"/>
        <v>1</v>
      </c>
      <c r="R1245" s="52"/>
      <c r="S1245" s="52"/>
      <c r="T1245" s="53"/>
      <c r="U1245" s="53"/>
      <c r="V1245" s="38"/>
      <c r="W1245" s="29"/>
      <c r="X1245" s="23"/>
      <c r="Z1245" s="55"/>
      <c r="AA1245" s="56"/>
      <c r="AB1245" s="57"/>
    </row>
    <row r="1246" spans="1:38" ht="24.95" customHeight="1">
      <c r="A1246" s="79"/>
      <c r="B1246" s="79">
        <f>IF(C1246="","",COUNTA($C$1244:$C1246))</f>
        <v>3</v>
      </c>
      <c r="C1246" s="97" t="s">
        <v>895</v>
      </c>
      <c r="D1246" s="81">
        <f t="shared" si="669"/>
        <v>1</v>
      </c>
      <c r="E1246" s="81"/>
      <c r="F1246" s="81">
        <f t="shared" si="668"/>
        <v>1</v>
      </c>
      <c r="G1246" s="118">
        <v>1908.29</v>
      </c>
      <c r="H1246" s="119">
        <v>5.2949999999999999</v>
      </c>
      <c r="I1246" s="118">
        <v>66</v>
      </c>
      <c r="J1246" s="55">
        <f t="shared" si="671"/>
        <v>0</v>
      </c>
      <c r="K1246" s="55">
        <f t="shared" si="672"/>
        <v>0</v>
      </c>
      <c r="L1246" s="55">
        <f t="shared" si="673"/>
        <v>0</v>
      </c>
      <c r="M1246" s="55">
        <f t="shared" si="674"/>
        <v>1</v>
      </c>
      <c r="N1246" s="55">
        <f t="shared" si="675"/>
        <v>0</v>
      </c>
      <c r="O1246" s="55">
        <f t="shared" si="676"/>
        <v>0</v>
      </c>
      <c r="P1246" s="55"/>
      <c r="Q1246" s="55">
        <f t="shared" si="670"/>
        <v>1</v>
      </c>
      <c r="R1246" s="52"/>
      <c r="S1246" s="52"/>
      <c r="T1246" s="53"/>
      <c r="U1246" s="53"/>
      <c r="V1246" s="38"/>
      <c r="W1246" s="29"/>
      <c r="X1246" s="23"/>
      <c r="Z1246" s="55"/>
      <c r="AA1246" s="56"/>
      <c r="AB1246" s="57"/>
    </row>
    <row r="1247" spans="1:38" ht="24.95" customHeight="1">
      <c r="A1247" s="79"/>
      <c r="B1247" s="79">
        <f>IF(C1247="","",COUNTA($C$1244:$C1247))</f>
        <v>4</v>
      </c>
      <c r="C1247" s="97" t="s">
        <v>896</v>
      </c>
      <c r="D1247" s="81">
        <f t="shared" si="669"/>
        <v>1</v>
      </c>
      <c r="E1247" s="81"/>
      <c r="F1247" s="81">
        <f t="shared" si="668"/>
        <v>1</v>
      </c>
      <c r="G1247" s="118">
        <v>2376.71</v>
      </c>
      <c r="H1247" s="119">
        <v>5.665</v>
      </c>
      <c r="I1247" s="118">
        <v>82</v>
      </c>
      <c r="J1247" s="55">
        <f t="shared" si="671"/>
        <v>0</v>
      </c>
      <c r="K1247" s="55">
        <f t="shared" si="672"/>
        <v>0</v>
      </c>
      <c r="L1247" s="55">
        <f t="shared" si="673"/>
        <v>0</v>
      </c>
      <c r="M1247" s="55">
        <f t="shared" si="674"/>
        <v>0</v>
      </c>
      <c r="N1247" s="55">
        <f t="shared" si="675"/>
        <v>1</v>
      </c>
      <c r="O1247" s="55">
        <f t="shared" si="676"/>
        <v>0</v>
      </c>
      <c r="P1247" s="55"/>
      <c r="Q1247" s="55">
        <f t="shared" si="670"/>
        <v>1</v>
      </c>
      <c r="R1247" s="52"/>
      <c r="S1247" s="52"/>
      <c r="T1247" s="53"/>
      <c r="U1247" s="53"/>
      <c r="V1247" s="38"/>
      <c r="W1247" s="29"/>
      <c r="X1247" s="23"/>
      <c r="Z1247" s="55"/>
      <c r="AA1247" s="56"/>
      <c r="AB1247" s="57"/>
    </row>
    <row r="1248" spans="1:38" ht="24.95" customHeight="1">
      <c r="A1248" s="79"/>
      <c r="B1248" s="79">
        <f>IF(C1248="","",COUNTA($C$1244:$C1248))</f>
        <v>5</v>
      </c>
      <c r="C1248" s="97" t="s">
        <v>897</v>
      </c>
      <c r="D1248" s="81">
        <f t="shared" si="669"/>
        <v>1</v>
      </c>
      <c r="E1248" s="81"/>
      <c r="F1248" s="81">
        <f t="shared" si="668"/>
        <v>1</v>
      </c>
      <c r="G1248" s="118">
        <v>4050.38</v>
      </c>
      <c r="H1248" s="119">
        <v>10.775</v>
      </c>
      <c r="I1248" s="118">
        <v>149</v>
      </c>
      <c r="J1248" s="55">
        <f t="shared" si="671"/>
        <v>0</v>
      </c>
      <c r="K1248" s="55">
        <f t="shared" si="672"/>
        <v>0</v>
      </c>
      <c r="L1248" s="55">
        <f t="shared" si="673"/>
        <v>0</v>
      </c>
      <c r="M1248" s="55">
        <f t="shared" si="674"/>
        <v>0</v>
      </c>
      <c r="N1248" s="55">
        <f t="shared" si="675"/>
        <v>0</v>
      </c>
      <c r="O1248" s="55">
        <f t="shared" si="676"/>
        <v>1</v>
      </c>
      <c r="P1248" s="55"/>
      <c r="Q1248" s="55">
        <f t="shared" si="670"/>
        <v>1</v>
      </c>
      <c r="R1248" s="52"/>
      <c r="S1248" s="52"/>
      <c r="T1248" s="53"/>
      <c r="U1248" s="53"/>
      <c r="V1248" s="38"/>
      <c r="W1248" s="29"/>
      <c r="X1248" s="23"/>
      <c r="Z1248" s="55"/>
      <c r="AA1248" s="56"/>
      <c r="AB1248" s="57"/>
    </row>
    <row r="1249" spans="1:38" ht="24.95" customHeight="1">
      <c r="A1249" s="79"/>
      <c r="B1249" s="79">
        <f>IF(C1249="","",COUNTA($C$1244:$C1249))</f>
        <v>6</v>
      </c>
      <c r="C1249" s="97" t="s">
        <v>898</v>
      </c>
      <c r="D1249" s="81">
        <f t="shared" si="669"/>
        <v>1</v>
      </c>
      <c r="E1249" s="81"/>
      <c r="F1249" s="81">
        <f t="shared" si="668"/>
        <v>1</v>
      </c>
      <c r="G1249" s="118">
        <v>1848.33</v>
      </c>
      <c r="H1249" s="119">
        <v>5.2450000000000001</v>
      </c>
      <c r="I1249" s="118">
        <v>67</v>
      </c>
      <c r="J1249" s="55">
        <f t="shared" si="671"/>
        <v>0</v>
      </c>
      <c r="K1249" s="55">
        <f t="shared" si="672"/>
        <v>0</v>
      </c>
      <c r="L1249" s="55">
        <f t="shared" si="673"/>
        <v>0</v>
      </c>
      <c r="M1249" s="55">
        <f t="shared" si="674"/>
        <v>1</v>
      </c>
      <c r="N1249" s="55">
        <f t="shared" si="675"/>
        <v>0</v>
      </c>
      <c r="O1249" s="55">
        <f t="shared" si="676"/>
        <v>0</v>
      </c>
      <c r="P1249" s="55"/>
      <c r="Q1249" s="55">
        <f t="shared" si="670"/>
        <v>1</v>
      </c>
      <c r="R1249" s="52"/>
      <c r="S1249" s="52"/>
      <c r="T1249" s="53"/>
      <c r="U1249" s="53"/>
      <c r="V1249" s="38"/>
      <c r="W1249" s="29"/>
      <c r="X1249" s="23"/>
      <c r="Z1249" s="55"/>
      <c r="AA1249" s="56"/>
      <c r="AB1249" s="57"/>
    </row>
    <row r="1250" spans="1:38" ht="24.95" customHeight="1">
      <c r="A1250" s="79"/>
      <c r="B1250" s="79">
        <f>IF(C1250="","",COUNTA($C$1244:$C1250))</f>
        <v>7</v>
      </c>
      <c r="C1250" s="97" t="s">
        <v>899</v>
      </c>
      <c r="D1250" s="81">
        <f t="shared" si="669"/>
        <v>1</v>
      </c>
      <c r="E1250" s="81"/>
      <c r="F1250" s="81">
        <f t="shared" si="668"/>
        <v>1</v>
      </c>
      <c r="G1250" s="118">
        <v>3512.57</v>
      </c>
      <c r="H1250" s="119">
        <v>10.26</v>
      </c>
      <c r="I1250" s="118">
        <v>126</v>
      </c>
      <c r="J1250" s="55">
        <f t="shared" si="671"/>
        <v>0</v>
      </c>
      <c r="K1250" s="55">
        <f t="shared" si="672"/>
        <v>0</v>
      </c>
      <c r="L1250" s="55">
        <f t="shared" si="673"/>
        <v>0</v>
      </c>
      <c r="M1250" s="55">
        <f t="shared" si="674"/>
        <v>0</v>
      </c>
      <c r="N1250" s="55">
        <f t="shared" si="675"/>
        <v>0</v>
      </c>
      <c r="O1250" s="55">
        <f t="shared" si="676"/>
        <v>1</v>
      </c>
      <c r="P1250" s="55"/>
      <c r="Q1250" s="55">
        <f t="shared" si="670"/>
        <v>1</v>
      </c>
      <c r="R1250" s="52"/>
      <c r="S1250" s="52"/>
      <c r="T1250" s="53"/>
      <c r="U1250" s="53"/>
      <c r="V1250" s="38"/>
      <c r="W1250" s="29"/>
      <c r="X1250" s="23"/>
      <c r="Z1250" s="55"/>
      <c r="AA1250" s="56"/>
      <c r="AB1250" s="57"/>
    </row>
    <row r="1251" spans="1:38" ht="24.95" customHeight="1">
      <c r="A1251" s="79"/>
      <c r="B1251" s="79">
        <f>IF(C1251="","",COUNTA($C$1244:$C1251))</f>
        <v>8</v>
      </c>
      <c r="C1251" s="97" t="s">
        <v>900</v>
      </c>
      <c r="D1251" s="81">
        <f t="shared" si="669"/>
        <v>1</v>
      </c>
      <c r="E1251" s="81"/>
      <c r="F1251" s="81">
        <f t="shared" si="668"/>
        <v>1</v>
      </c>
      <c r="G1251" s="118">
        <v>2693.86</v>
      </c>
      <c r="H1251" s="119">
        <v>8.1300000000000008</v>
      </c>
      <c r="I1251" s="118">
        <v>102</v>
      </c>
      <c r="J1251" s="55">
        <f t="shared" si="671"/>
        <v>0</v>
      </c>
      <c r="K1251" s="55">
        <f t="shared" si="672"/>
        <v>0</v>
      </c>
      <c r="L1251" s="55">
        <f t="shared" si="673"/>
        <v>0</v>
      </c>
      <c r="M1251" s="55">
        <f t="shared" si="674"/>
        <v>0</v>
      </c>
      <c r="N1251" s="55">
        <f t="shared" si="675"/>
        <v>1</v>
      </c>
      <c r="O1251" s="55">
        <f t="shared" si="676"/>
        <v>0</v>
      </c>
      <c r="P1251" s="55"/>
      <c r="Q1251" s="55">
        <f t="shared" si="670"/>
        <v>1</v>
      </c>
      <c r="R1251" s="52"/>
      <c r="S1251" s="52"/>
      <c r="T1251" s="53"/>
      <c r="U1251" s="53"/>
      <c r="V1251" s="38"/>
      <c r="W1251" s="29"/>
      <c r="X1251" s="23"/>
      <c r="Z1251" s="55"/>
      <c r="AA1251" s="56"/>
      <c r="AB1251" s="57"/>
    </row>
    <row r="1252" spans="1:38" ht="24.95" customHeight="1">
      <c r="A1252" s="79"/>
      <c r="B1252" s="79">
        <f>IF(C1252="","",COUNTA($C$1244:$C1252))</f>
        <v>9</v>
      </c>
      <c r="C1252" s="97" t="s">
        <v>901</v>
      </c>
      <c r="D1252" s="81">
        <f t="shared" si="669"/>
        <v>1</v>
      </c>
      <c r="E1252" s="81"/>
      <c r="F1252" s="81">
        <f t="shared" si="668"/>
        <v>1</v>
      </c>
      <c r="G1252" s="118">
        <v>992.86</v>
      </c>
      <c r="H1252" s="119">
        <v>3.1419999999999999</v>
      </c>
      <c r="I1252" s="118">
        <v>37</v>
      </c>
      <c r="J1252" s="55">
        <f t="shared" si="671"/>
        <v>0</v>
      </c>
      <c r="K1252" s="55">
        <f t="shared" si="672"/>
        <v>1</v>
      </c>
      <c r="L1252" s="55">
        <f t="shared" si="673"/>
        <v>0</v>
      </c>
      <c r="M1252" s="55">
        <f t="shared" si="674"/>
        <v>0</v>
      </c>
      <c r="N1252" s="55">
        <f t="shared" si="675"/>
        <v>0</v>
      </c>
      <c r="O1252" s="55">
        <f t="shared" si="676"/>
        <v>0</v>
      </c>
      <c r="P1252" s="55"/>
      <c r="Q1252" s="55">
        <f t="shared" si="670"/>
        <v>1</v>
      </c>
      <c r="R1252" s="52"/>
      <c r="S1252" s="52"/>
      <c r="T1252" s="53"/>
      <c r="U1252" s="53"/>
      <c r="V1252" s="38"/>
      <c r="W1252" s="29"/>
      <c r="X1252" s="23"/>
      <c r="Z1252" s="55"/>
      <c r="AA1252" s="56"/>
      <c r="AB1252" s="57"/>
    </row>
    <row r="1253" spans="1:38" s="70" customFormat="1" ht="24.95" customHeight="1">
      <c r="A1253" s="69">
        <v>2</v>
      </c>
      <c r="B1253" s="157" t="s">
        <v>62</v>
      </c>
      <c r="C1253" s="158"/>
      <c r="D1253" s="29">
        <f>+D1254</f>
        <v>0</v>
      </c>
      <c r="E1253" s="29">
        <f t="shared" ref="E1253:Q1253" si="677">+E1254</f>
        <v>0</v>
      </c>
      <c r="F1253" s="81">
        <f t="shared" si="668"/>
        <v>0</v>
      </c>
      <c r="G1253" s="30">
        <f t="shared" si="677"/>
        <v>0</v>
      </c>
      <c r="H1253" s="127">
        <f t="shared" si="677"/>
        <v>0</v>
      </c>
      <c r="I1253" s="30">
        <f t="shared" si="677"/>
        <v>0</v>
      </c>
      <c r="J1253" s="30">
        <f t="shared" si="677"/>
        <v>0</v>
      </c>
      <c r="K1253" s="30">
        <f t="shared" si="677"/>
        <v>0</v>
      </c>
      <c r="L1253" s="30">
        <f t="shared" si="677"/>
        <v>0</v>
      </c>
      <c r="M1253" s="30">
        <f t="shared" si="677"/>
        <v>0</v>
      </c>
      <c r="N1253" s="30">
        <f t="shared" si="677"/>
        <v>0</v>
      </c>
      <c r="O1253" s="30">
        <f t="shared" si="677"/>
        <v>0</v>
      </c>
      <c r="P1253" s="30">
        <f t="shared" si="677"/>
        <v>0</v>
      </c>
      <c r="Q1253" s="30">
        <f t="shared" si="677"/>
        <v>0</v>
      </c>
      <c r="R1253" s="30"/>
      <c r="S1253" s="30"/>
      <c r="T1253" s="29"/>
      <c r="U1253" s="29"/>
      <c r="V1253" s="29"/>
      <c r="W1253" s="54"/>
      <c r="X1253" s="29"/>
      <c r="Z1253" s="30" t="e">
        <f>+Z1254+#REF!+#REF!+#REF!</f>
        <v>#REF!</v>
      </c>
      <c r="AA1253" s="71" t="e">
        <f>+AA1254+#REF!+#REF!+#REF!</f>
        <v>#REF!</v>
      </c>
      <c r="AB1253" s="72"/>
    </row>
    <row r="1254" spans="1:38" ht="24.95" hidden="1" customHeight="1">
      <c r="A1254" s="79"/>
      <c r="B1254" s="69" t="s">
        <v>63</v>
      </c>
      <c r="C1254" s="73" t="s">
        <v>48</v>
      </c>
      <c r="D1254" s="74">
        <f>SUM(D1255:D1260)</f>
        <v>0</v>
      </c>
      <c r="E1254" s="74">
        <f>SUM(E1255:E1260)</f>
        <v>0</v>
      </c>
      <c r="F1254" s="81">
        <f t="shared" si="668"/>
        <v>0</v>
      </c>
      <c r="G1254" s="75">
        <f t="shared" ref="G1254:Q1254" si="678">SUM(G1255:G1260)</f>
        <v>0</v>
      </c>
      <c r="H1254" s="76">
        <f t="shared" si="678"/>
        <v>0</v>
      </c>
      <c r="I1254" s="75">
        <f t="shared" si="678"/>
        <v>0</v>
      </c>
      <c r="J1254" s="75">
        <f t="shared" si="678"/>
        <v>0</v>
      </c>
      <c r="K1254" s="75">
        <f t="shared" si="678"/>
        <v>0</v>
      </c>
      <c r="L1254" s="75">
        <f t="shared" si="678"/>
        <v>0</v>
      </c>
      <c r="M1254" s="75">
        <f t="shared" si="678"/>
        <v>0</v>
      </c>
      <c r="N1254" s="75">
        <f t="shared" si="678"/>
        <v>0</v>
      </c>
      <c r="O1254" s="75">
        <f t="shared" si="678"/>
        <v>0</v>
      </c>
      <c r="P1254" s="75">
        <f t="shared" si="678"/>
        <v>0</v>
      </c>
      <c r="Q1254" s="75">
        <f t="shared" si="678"/>
        <v>0</v>
      </c>
      <c r="R1254" s="55"/>
      <c r="S1254" s="55"/>
      <c r="T1254" s="85"/>
      <c r="U1254" s="85"/>
      <c r="V1254" s="38"/>
      <c r="W1254" s="29"/>
      <c r="X1254" s="90" t="s">
        <v>59</v>
      </c>
      <c r="Z1254" s="55"/>
      <c r="AA1254" s="56"/>
      <c r="AB1254" s="57"/>
    </row>
    <row r="1255" spans="1:38" ht="24.95" hidden="1" customHeight="1">
      <c r="A1255" s="79"/>
      <c r="B1255" s="79">
        <f>IF(C1255="","",COUNTA($C$1255:$C1255))</f>
        <v>1</v>
      </c>
      <c r="C1255" s="97" t="s">
        <v>902</v>
      </c>
      <c r="D1255" s="81"/>
      <c r="E1255" s="81"/>
      <c r="F1255" s="81">
        <f t="shared" si="668"/>
        <v>0</v>
      </c>
      <c r="G1255" s="118"/>
      <c r="H1255" s="119"/>
      <c r="I1255" s="118"/>
      <c r="J1255" s="55"/>
      <c r="K1255" s="55"/>
      <c r="L1255" s="55"/>
      <c r="M1255" s="55"/>
      <c r="N1255" s="55"/>
      <c r="O1255" s="55"/>
      <c r="P1255" s="55"/>
      <c r="Q1255" s="55">
        <f t="shared" ref="Q1255:Q1260" si="679">+E1255</f>
        <v>0</v>
      </c>
      <c r="R1255" s="55"/>
      <c r="S1255" s="55"/>
      <c r="T1255" s="85"/>
      <c r="U1255" s="85"/>
      <c r="V1255" s="38"/>
      <c r="W1255" s="54"/>
      <c r="X1255" s="90"/>
      <c r="Z1255" s="55"/>
      <c r="AA1255" s="56"/>
      <c r="AB1255" s="57"/>
    </row>
    <row r="1256" spans="1:38" ht="24.95" hidden="1" customHeight="1">
      <c r="A1256" s="79"/>
      <c r="B1256" s="79">
        <f>IF(C1256="","",COUNTA($C$1255:$C1256))</f>
        <v>2</v>
      </c>
      <c r="C1256" s="97" t="s">
        <v>903</v>
      </c>
      <c r="D1256" s="81"/>
      <c r="E1256" s="81"/>
      <c r="F1256" s="81">
        <f t="shared" si="668"/>
        <v>0</v>
      </c>
      <c r="G1256" s="118"/>
      <c r="H1256" s="119"/>
      <c r="I1256" s="118"/>
      <c r="J1256" s="55"/>
      <c r="K1256" s="55"/>
      <c r="L1256" s="55"/>
      <c r="M1256" s="55"/>
      <c r="N1256" s="55"/>
      <c r="O1256" s="55"/>
      <c r="P1256" s="55"/>
      <c r="Q1256" s="55">
        <f t="shared" si="679"/>
        <v>0</v>
      </c>
      <c r="R1256" s="55"/>
      <c r="S1256" s="55"/>
      <c r="T1256" s="85"/>
      <c r="U1256" s="85"/>
      <c r="V1256" s="38"/>
      <c r="W1256" s="54"/>
      <c r="X1256" s="90"/>
      <c r="Z1256" s="55"/>
      <c r="AA1256" s="56"/>
      <c r="AB1256" s="57"/>
    </row>
    <row r="1257" spans="1:38" ht="24.95" hidden="1" customHeight="1">
      <c r="A1257" s="79"/>
      <c r="B1257" s="79">
        <f>IF(C1257="","",COUNTA($C$1255:$C1257))</f>
        <v>3</v>
      </c>
      <c r="C1257" s="97" t="s">
        <v>904</v>
      </c>
      <c r="D1257" s="81"/>
      <c r="E1257" s="81"/>
      <c r="F1257" s="81">
        <f t="shared" si="668"/>
        <v>0</v>
      </c>
      <c r="G1257" s="118"/>
      <c r="H1257" s="119"/>
      <c r="I1257" s="118"/>
      <c r="J1257" s="55"/>
      <c r="K1257" s="55"/>
      <c r="L1257" s="55"/>
      <c r="M1257" s="55"/>
      <c r="N1257" s="55"/>
      <c r="O1257" s="55"/>
      <c r="P1257" s="55"/>
      <c r="Q1257" s="55">
        <f t="shared" si="679"/>
        <v>0</v>
      </c>
      <c r="R1257" s="55"/>
      <c r="S1257" s="55"/>
      <c r="T1257" s="85"/>
      <c r="U1257" s="85"/>
      <c r="V1257" s="38"/>
      <c r="W1257" s="54"/>
      <c r="X1257" s="90"/>
      <c r="Z1257" s="55"/>
      <c r="AA1257" s="56"/>
      <c r="AB1257" s="57"/>
    </row>
    <row r="1258" spans="1:38" ht="24.95" hidden="1" customHeight="1">
      <c r="A1258" s="79"/>
      <c r="B1258" s="79">
        <f>IF(C1258="","",COUNTA($C$1255:$C1258))</f>
        <v>4</v>
      </c>
      <c r="C1258" s="97" t="s">
        <v>905</v>
      </c>
      <c r="D1258" s="81"/>
      <c r="E1258" s="81"/>
      <c r="F1258" s="81">
        <f t="shared" si="668"/>
        <v>0</v>
      </c>
      <c r="G1258" s="118"/>
      <c r="H1258" s="119"/>
      <c r="I1258" s="118"/>
      <c r="J1258" s="55"/>
      <c r="K1258" s="55"/>
      <c r="L1258" s="55"/>
      <c r="M1258" s="55"/>
      <c r="N1258" s="55"/>
      <c r="O1258" s="55"/>
      <c r="P1258" s="55"/>
      <c r="Q1258" s="55">
        <f t="shared" si="679"/>
        <v>0</v>
      </c>
      <c r="R1258" s="55"/>
      <c r="S1258" s="55"/>
      <c r="T1258" s="85"/>
      <c r="U1258" s="85"/>
      <c r="V1258" s="38"/>
      <c r="W1258" s="54"/>
      <c r="X1258" s="90"/>
      <c r="Z1258" s="55"/>
      <c r="AA1258" s="56"/>
      <c r="AB1258" s="57"/>
    </row>
    <row r="1259" spans="1:38" ht="24.95" hidden="1" customHeight="1">
      <c r="A1259" s="79"/>
      <c r="B1259" s="79">
        <f>IF(C1259="","",COUNTA($C$1255:$C1259))</f>
        <v>5</v>
      </c>
      <c r="C1259" s="97" t="s">
        <v>906</v>
      </c>
      <c r="D1259" s="81"/>
      <c r="E1259" s="81"/>
      <c r="F1259" s="81">
        <f t="shared" si="668"/>
        <v>0</v>
      </c>
      <c r="G1259" s="118"/>
      <c r="H1259" s="119"/>
      <c r="I1259" s="118"/>
      <c r="J1259" s="55"/>
      <c r="K1259" s="55"/>
      <c r="L1259" s="55"/>
      <c r="M1259" s="55"/>
      <c r="N1259" s="55"/>
      <c r="O1259" s="55"/>
      <c r="P1259" s="55"/>
      <c r="Q1259" s="55">
        <f t="shared" si="679"/>
        <v>0</v>
      </c>
      <c r="R1259" s="55"/>
      <c r="S1259" s="55"/>
      <c r="T1259" s="85"/>
      <c r="U1259" s="85"/>
      <c r="V1259" s="38"/>
      <c r="W1259" s="54"/>
      <c r="X1259" s="90"/>
      <c r="Z1259" s="55"/>
      <c r="AA1259" s="56"/>
      <c r="AB1259" s="57"/>
    </row>
    <row r="1260" spans="1:38" ht="24.95" hidden="1" customHeight="1">
      <c r="A1260" s="79"/>
      <c r="B1260" s="79">
        <f>IF(C1260="","",COUNTA($C$1255:$C1260))</f>
        <v>6</v>
      </c>
      <c r="C1260" s="97" t="s">
        <v>907</v>
      </c>
      <c r="D1260" s="81"/>
      <c r="E1260" s="81"/>
      <c r="F1260" s="81">
        <f t="shared" si="668"/>
        <v>0</v>
      </c>
      <c r="G1260" s="118"/>
      <c r="H1260" s="119"/>
      <c r="I1260" s="118"/>
      <c r="J1260" s="55"/>
      <c r="K1260" s="55"/>
      <c r="L1260" s="55"/>
      <c r="M1260" s="55"/>
      <c r="N1260" s="55"/>
      <c r="O1260" s="55"/>
      <c r="P1260" s="55"/>
      <c r="Q1260" s="55">
        <f t="shared" si="679"/>
        <v>0</v>
      </c>
      <c r="R1260" s="55"/>
      <c r="S1260" s="55"/>
      <c r="T1260" s="85"/>
      <c r="U1260" s="85"/>
      <c r="V1260" s="38"/>
      <c r="W1260" s="54"/>
      <c r="X1260" s="90"/>
      <c r="Z1260" s="55"/>
      <c r="AA1260" s="56"/>
      <c r="AB1260" s="57"/>
    </row>
    <row r="1261" spans="1:38" s="70" customFormat="1" ht="24.95" customHeight="1">
      <c r="A1261" s="69">
        <v>1</v>
      </c>
      <c r="B1261" s="157" t="s">
        <v>57</v>
      </c>
      <c r="C1261" s="158"/>
      <c r="D1261" s="29">
        <f>+D1262</f>
        <v>0</v>
      </c>
      <c r="E1261" s="29">
        <f t="shared" ref="E1261:Q1261" si="680">+E1262</f>
        <v>0</v>
      </c>
      <c r="F1261" s="81">
        <f t="shared" si="668"/>
        <v>0</v>
      </c>
      <c r="G1261" s="29">
        <f t="shared" si="680"/>
        <v>0</v>
      </c>
      <c r="H1261" s="29">
        <f t="shared" si="680"/>
        <v>0</v>
      </c>
      <c r="I1261" s="29">
        <f t="shared" si="680"/>
        <v>0</v>
      </c>
      <c r="J1261" s="29">
        <f t="shared" si="680"/>
        <v>0</v>
      </c>
      <c r="K1261" s="29">
        <f t="shared" si="680"/>
        <v>0</v>
      </c>
      <c r="L1261" s="29">
        <f t="shared" si="680"/>
        <v>0</v>
      </c>
      <c r="M1261" s="29">
        <f t="shared" si="680"/>
        <v>0</v>
      </c>
      <c r="N1261" s="29">
        <f t="shared" si="680"/>
        <v>0</v>
      </c>
      <c r="O1261" s="29">
        <f t="shared" si="680"/>
        <v>0</v>
      </c>
      <c r="P1261" s="29">
        <f t="shared" si="680"/>
        <v>0</v>
      </c>
      <c r="Q1261" s="29">
        <f t="shared" si="680"/>
        <v>0</v>
      </c>
      <c r="R1261" s="30"/>
      <c r="S1261" s="30"/>
      <c r="T1261" s="29"/>
      <c r="U1261" s="29"/>
      <c r="V1261" s="29"/>
      <c r="W1261" s="54"/>
      <c r="X1261" s="29"/>
      <c r="Z1261" s="30" t="e">
        <f>+Z1262+#REF!+#REF!+#REF!</f>
        <v>#REF!</v>
      </c>
      <c r="AA1261" s="71" t="e">
        <f>+AA1262+#REF!+#REF!+#REF!</f>
        <v>#REF!</v>
      </c>
      <c r="AB1261" s="72"/>
    </row>
    <row r="1262" spans="1:38" ht="24.95" customHeight="1">
      <c r="A1262" s="69"/>
      <c r="B1262" s="69" t="s">
        <v>58</v>
      </c>
      <c r="C1262" s="73" t="s">
        <v>48</v>
      </c>
      <c r="D1262" s="74">
        <f t="shared" ref="D1262:Q1262" si="681">SUM(D1263:D1264)</f>
        <v>0</v>
      </c>
      <c r="E1262" s="74">
        <f t="shared" si="681"/>
        <v>0</v>
      </c>
      <c r="F1262" s="81">
        <f t="shared" si="668"/>
        <v>0</v>
      </c>
      <c r="G1262" s="74">
        <f t="shared" si="681"/>
        <v>0</v>
      </c>
      <c r="H1262" s="74">
        <f t="shared" si="681"/>
        <v>0</v>
      </c>
      <c r="I1262" s="74">
        <f t="shared" si="681"/>
        <v>0</v>
      </c>
      <c r="J1262" s="74">
        <f t="shared" si="681"/>
        <v>0</v>
      </c>
      <c r="K1262" s="74">
        <f t="shared" si="681"/>
        <v>0</v>
      </c>
      <c r="L1262" s="74">
        <f t="shared" si="681"/>
        <v>0</v>
      </c>
      <c r="M1262" s="74">
        <f t="shared" si="681"/>
        <v>0</v>
      </c>
      <c r="N1262" s="74">
        <f t="shared" si="681"/>
        <v>0</v>
      </c>
      <c r="O1262" s="74">
        <f t="shared" si="681"/>
        <v>0</v>
      </c>
      <c r="P1262" s="74">
        <f t="shared" si="681"/>
        <v>0</v>
      </c>
      <c r="Q1262" s="74">
        <f t="shared" si="681"/>
        <v>0</v>
      </c>
      <c r="R1262" s="75"/>
      <c r="S1262" s="75"/>
      <c r="T1262" s="74"/>
      <c r="U1262" s="74"/>
      <c r="V1262" s="74"/>
      <c r="W1262" s="77"/>
      <c r="X1262" s="74"/>
      <c r="Z1262" s="75">
        <f>SUM(Z1263:Z1264)</f>
        <v>0</v>
      </c>
      <c r="AA1262" s="78">
        <f>SUM(AA1263:AA1264)</f>
        <v>0</v>
      </c>
      <c r="AB1262" s="57"/>
    </row>
    <row r="1263" spans="1:38" ht="24.95" hidden="1" customHeight="1">
      <c r="A1263" s="79"/>
      <c r="B1263" s="79"/>
      <c r="C1263" s="80"/>
      <c r="D1263" s="81"/>
      <c r="E1263" s="81"/>
      <c r="F1263" s="81"/>
      <c r="G1263" s="82"/>
      <c r="H1263" s="83"/>
      <c r="I1263" s="82"/>
      <c r="J1263" s="55"/>
      <c r="K1263" s="55"/>
      <c r="L1263" s="55"/>
      <c r="M1263" s="55"/>
      <c r="N1263" s="55"/>
      <c r="O1263" s="55"/>
      <c r="P1263" s="55"/>
      <c r="Q1263" s="55"/>
      <c r="R1263" s="55"/>
      <c r="S1263" s="55"/>
      <c r="T1263" s="85"/>
      <c r="U1263" s="85"/>
      <c r="V1263" s="38"/>
      <c r="W1263" s="29"/>
      <c r="X1263" s="90"/>
      <c r="Z1263" s="55"/>
      <c r="AA1263" s="56"/>
      <c r="AB1263" s="57"/>
    </row>
    <row r="1264" spans="1:38" s="58" customFormat="1" ht="24.95" hidden="1" customHeight="1">
      <c r="A1264" s="79"/>
      <c r="B1264" s="79"/>
      <c r="C1264" s="80"/>
      <c r="D1264" s="81"/>
      <c r="E1264" s="81"/>
      <c r="F1264" s="81"/>
      <c r="G1264" s="82"/>
      <c r="H1264" s="83"/>
      <c r="I1264" s="82"/>
      <c r="J1264" s="55"/>
      <c r="K1264" s="55"/>
      <c r="L1264" s="55"/>
      <c r="M1264" s="55"/>
      <c r="N1264" s="55"/>
      <c r="O1264" s="55"/>
      <c r="P1264" s="55"/>
      <c r="Q1264" s="55"/>
      <c r="R1264" s="52"/>
      <c r="S1264" s="52"/>
      <c r="T1264" s="53"/>
      <c r="U1264" s="53"/>
      <c r="V1264" s="38"/>
      <c r="W1264" s="29"/>
      <c r="X1264" s="18"/>
      <c r="Y1264" s="2"/>
      <c r="Z1264" s="55"/>
      <c r="AA1264" s="56"/>
      <c r="AB1264" s="57"/>
      <c r="AC1264" s="2"/>
      <c r="AD1264" s="2"/>
      <c r="AE1264" s="2"/>
      <c r="AF1264" s="2"/>
      <c r="AG1264" s="2"/>
      <c r="AH1264" s="2"/>
      <c r="AI1264" s="2"/>
      <c r="AJ1264" s="2"/>
      <c r="AK1264" s="2"/>
      <c r="AL1264" s="2"/>
    </row>
    <row r="1265" spans="1:31" s="70" customFormat="1" ht="24.95" customHeight="1">
      <c r="A1265" s="69">
        <v>2</v>
      </c>
      <c r="B1265" s="157" t="s">
        <v>62</v>
      </c>
      <c r="C1265" s="158"/>
      <c r="D1265" s="29">
        <f>+D1266</f>
        <v>0</v>
      </c>
      <c r="E1265" s="29">
        <f t="shared" ref="E1265:Q1265" si="682">+E1266</f>
        <v>0</v>
      </c>
      <c r="F1265" s="81">
        <f t="shared" si="668"/>
        <v>0</v>
      </c>
      <c r="G1265" s="30">
        <f t="shared" si="682"/>
        <v>0</v>
      </c>
      <c r="H1265" s="127">
        <f t="shared" si="682"/>
        <v>0</v>
      </c>
      <c r="I1265" s="30">
        <f t="shared" si="682"/>
        <v>0</v>
      </c>
      <c r="J1265" s="30">
        <f t="shared" si="682"/>
        <v>0</v>
      </c>
      <c r="K1265" s="30">
        <f t="shared" si="682"/>
        <v>0</v>
      </c>
      <c r="L1265" s="30">
        <f t="shared" si="682"/>
        <v>0</v>
      </c>
      <c r="M1265" s="30">
        <f t="shared" si="682"/>
        <v>0</v>
      </c>
      <c r="N1265" s="30">
        <f t="shared" si="682"/>
        <v>0</v>
      </c>
      <c r="O1265" s="30">
        <f t="shared" si="682"/>
        <v>0</v>
      </c>
      <c r="P1265" s="30">
        <f t="shared" si="682"/>
        <v>0</v>
      </c>
      <c r="Q1265" s="30">
        <f t="shared" si="682"/>
        <v>0</v>
      </c>
      <c r="R1265" s="30"/>
      <c r="S1265" s="30"/>
      <c r="T1265" s="29"/>
      <c r="U1265" s="29"/>
      <c r="V1265" s="29"/>
      <c r="W1265" s="54"/>
      <c r="X1265" s="29"/>
      <c r="Z1265" s="30" t="e">
        <f>+Z1266+#REF!+Z3206+#REF!</f>
        <v>#REF!</v>
      </c>
      <c r="AA1265" s="71" t="e">
        <f>+AA1266+#REF!+AA3206+#REF!</f>
        <v>#REF!</v>
      </c>
      <c r="AB1265" s="72"/>
    </row>
    <row r="1266" spans="1:31" ht="24.95" hidden="1" customHeight="1">
      <c r="A1266" s="79"/>
      <c r="B1266" s="69" t="s">
        <v>63</v>
      </c>
      <c r="C1266" s="73" t="s">
        <v>40</v>
      </c>
      <c r="D1266" s="74">
        <f t="shared" ref="D1266:P1266" si="683">SUM(D1267:D1268)</f>
        <v>0</v>
      </c>
      <c r="E1266" s="74">
        <f t="shared" si="683"/>
        <v>0</v>
      </c>
      <c r="F1266" s="81">
        <f t="shared" si="668"/>
        <v>0</v>
      </c>
      <c r="G1266" s="75">
        <f t="shared" si="683"/>
        <v>0</v>
      </c>
      <c r="H1266" s="76">
        <f t="shared" si="683"/>
        <v>0</v>
      </c>
      <c r="I1266" s="75">
        <f t="shared" si="683"/>
        <v>0</v>
      </c>
      <c r="J1266" s="75">
        <f t="shared" si="683"/>
        <v>0</v>
      </c>
      <c r="K1266" s="75">
        <f t="shared" si="683"/>
        <v>0</v>
      </c>
      <c r="L1266" s="75">
        <f t="shared" si="683"/>
        <v>0</v>
      </c>
      <c r="M1266" s="75">
        <f t="shared" si="683"/>
        <v>0</v>
      </c>
      <c r="N1266" s="75">
        <f t="shared" si="683"/>
        <v>0</v>
      </c>
      <c r="O1266" s="75">
        <f t="shared" si="683"/>
        <v>0</v>
      </c>
      <c r="P1266" s="75">
        <f t="shared" si="683"/>
        <v>0</v>
      </c>
      <c r="Q1266" s="55">
        <f>+D1266</f>
        <v>0</v>
      </c>
      <c r="R1266" s="55"/>
      <c r="S1266" s="55"/>
      <c r="T1266" s="85"/>
      <c r="U1266" s="85"/>
      <c r="V1266" s="38"/>
      <c r="W1266" s="29"/>
      <c r="X1266" s="90" t="s">
        <v>59</v>
      </c>
      <c r="Z1266" s="55"/>
      <c r="AA1266" s="56"/>
      <c r="AB1266" s="57"/>
    </row>
    <row r="1267" spans="1:31" ht="24.95" hidden="1" customHeight="1">
      <c r="A1267" s="79"/>
      <c r="B1267" s="79"/>
      <c r="C1267" s="97"/>
      <c r="D1267" s="81"/>
      <c r="E1267" s="81"/>
      <c r="F1267" s="81"/>
      <c r="G1267" s="82"/>
      <c r="H1267" s="119"/>
      <c r="I1267" s="118"/>
      <c r="J1267" s="55"/>
      <c r="K1267" s="55"/>
      <c r="L1267" s="55"/>
      <c r="M1267" s="55"/>
      <c r="N1267" s="55"/>
      <c r="O1267" s="55"/>
      <c r="P1267" s="55"/>
      <c r="Q1267" s="55"/>
      <c r="R1267" s="55"/>
      <c r="S1267" s="55"/>
      <c r="T1267" s="85"/>
      <c r="U1267" s="85"/>
      <c r="V1267" s="38"/>
      <c r="W1267" s="54"/>
      <c r="X1267" s="90"/>
      <c r="Z1267" s="55"/>
      <c r="AA1267" s="56"/>
      <c r="AB1267" s="57"/>
    </row>
    <row r="1268" spans="1:31" ht="24.95" hidden="1" customHeight="1">
      <c r="A1268" s="79"/>
      <c r="B1268" s="69"/>
      <c r="C1268" s="73"/>
      <c r="D1268" s="81"/>
      <c r="E1268" s="81"/>
      <c r="F1268" s="81"/>
      <c r="G1268" s="82"/>
      <c r="H1268" s="83"/>
      <c r="I1268" s="82"/>
      <c r="J1268" s="55"/>
      <c r="K1268" s="55"/>
      <c r="L1268" s="55"/>
      <c r="M1268" s="55"/>
      <c r="N1268" s="55"/>
      <c r="O1268" s="55"/>
      <c r="P1268" s="55"/>
      <c r="Q1268" s="55"/>
      <c r="R1268" s="55"/>
      <c r="S1268" s="55"/>
      <c r="T1268" s="85"/>
      <c r="U1268" s="85"/>
      <c r="V1268" s="38"/>
      <c r="W1268" s="54"/>
      <c r="X1268" s="90"/>
      <c r="Z1268" s="55"/>
      <c r="AA1268" s="56"/>
      <c r="AB1268" s="57"/>
    </row>
    <row r="1269" spans="1:31" s="63" customFormat="1" ht="30" customHeight="1">
      <c r="A1269" s="59" t="s">
        <v>86</v>
      </c>
      <c r="B1269" s="162" t="s">
        <v>908</v>
      </c>
      <c r="C1269" s="163"/>
      <c r="D1269" s="49"/>
      <c r="E1269" s="49"/>
      <c r="F1269" s="81">
        <f t="shared" si="668"/>
        <v>0</v>
      </c>
      <c r="G1269" s="60"/>
      <c r="H1269" s="61"/>
      <c r="I1269" s="60"/>
      <c r="J1269" s="60"/>
      <c r="K1269" s="60"/>
      <c r="L1269" s="60"/>
      <c r="M1269" s="60"/>
      <c r="N1269" s="60"/>
      <c r="O1269" s="60"/>
      <c r="P1269" s="60"/>
      <c r="Q1269" s="60"/>
      <c r="R1269" s="60"/>
      <c r="S1269" s="60"/>
      <c r="T1269" s="49"/>
      <c r="U1269" s="49"/>
      <c r="V1269" s="49"/>
      <c r="W1269" s="100"/>
      <c r="X1269" s="101"/>
      <c r="Z1269" s="60" t="e">
        <f>+Z1271+Z1286</f>
        <v>#REF!</v>
      </c>
      <c r="AA1269" s="64" t="e">
        <f>+AA1271+AA1286</f>
        <v>#REF!</v>
      </c>
      <c r="AB1269" s="65"/>
    </row>
    <row r="1270" spans="1:31" s="67" customFormat="1" ht="39.950000000000003" customHeight="1">
      <c r="A1270" s="33" t="s">
        <v>38</v>
      </c>
      <c r="B1270" s="159" t="s">
        <v>50</v>
      </c>
      <c r="C1270" s="160"/>
      <c r="D1270" s="29"/>
      <c r="E1270" s="29"/>
      <c r="F1270" s="81">
        <f t="shared" si="668"/>
        <v>0</v>
      </c>
      <c r="G1270" s="30"/>
      <c r="H1270" s="127"/>
      <c r="I1270" s="30"/>
      <c r="J1270" s="30"/>
      <c r="K1270" s="30"/>
      <c r="L1270" s="30"/>
      <c r="M1270" s="30"/>
      <c r="N1270" s="30"/>
      <c r="O1270" s="30"/>
      <c r="P1270" s="30"/>
      <c r="Q1270" s="30"/>
      <c r="R1270" s="21"/>
      <c r="S1270" s="21"/>
      <c r="T1270" s="29"/>
      <c r="U1270" s="29"/>
      <c r="V1270" s="6"/>
      <c r="W1270" s="27"/>
      <c r="X1270" s="6"/>
      <c r="Z1270" s="21"/>
      <c r="AA1270" s="32"/>
      <c r="AB1270" s="68"/>
    </row>
    <row r="1271" spans="1:31" s="70" customFormat="1" ht="30" customHeight="1">
      <c r="A1271" s="69">
        <v>1</v>
      </c>
      <c r="B1271" s="157" t="s">
        <v>57</v>
      </c>
      <c r="C1271" s="158"/>
      <c r="D1271" s="29"/>
      <c r="E1271" s="29"/>
      <c r="F1271" s="81">
        <f t="shared" si="668"/>
        <v>0</v>
      </c>
      <c r="G1271" s="30"/>
      <c r="H1271" s="127"/>
      <c r="I1271" s="30"/>
      <c r="J1271" s="30"/>
      <c r="K1271" s="30"/>
      <c r="L1271" s="30"/>
      <c r="M1271" s="30"/>
      <c r="N1271" s="30"/>
      <c r="O1271" s="30"/>
      <c r="P1271" s="30"/>
      <c r="Q1271" s="30"/>
      <c r="R1271" s="30"/>
      <c r="S1271" s="30"/>
      <c r="T1271" s="29"/>
      <c r="U1271" s="29"/>
      <c r="V1271" s="29"/>
      <c r="W1271" s="77"/>
      <c r="X1271" s="74"/>
      <c r="Z1271" s="30" t="e">
        <f>+Z1272+Z1277+#REF!+Z1283</f>
        <v>#REF!</v>
      </c>
      <c r="AA1271" s="71" t="e">
        <f>+AA1272+AA1277+#REF!+AA1283</f>
        <v>#REF!</v>
      </c>
      <c r="AB1271" s="72"/>
    </row>
    <row r="1272" spans="1:31" ht="30" customHeight="1">
      <c r="A1272" s="69"/>
      <c r="B1272" s="69" t="s">
        <v>58</v>
      </c>
      <c r="C1272" s="73" t="s">
        <v>40</v>
      </c>
      <c r="D1272" s="74"/>
      <c r="E1272" s="74"/>
      <c r="F1272" s="81">
        <f t="shared" si="668"/>
        <v>0</v>
      </c>
      <c r="G1272" s="75"/>
      <c r="H1272" s="76"/>
      <c r="I1272" s="75"/>
      <c r="J1272" s="75"/>
      <c r="K1272" s="75"/>
      <c r="L1272" s="75"/>
      <c r="M1272" s="75"/>
      <c r="N1272" s="75"/>
      <c r="O1272" s="75"/>
      <c r="P1272" s="75"/>
      <c r="Q1272" s="75"/>
      <c r="R1272" s="75"/>
      <c r="S1272" s="75"/>
      <c r="T1272" s="74"/>
      <c r="U1272" s="74"/>
      <c r="V1272" s="74"/>
      <c r="W1272" s="77"/>
      <c r="X1272" s="74"/>
      <c r="Z1272" s="75">
        <f>SUM(Z1273:Z1276)</f>
        <v>4</v>
      </c>
      <c r="AA1272" s="78">
        <f>SUM(AA1273:AA1276)</f>
        <v>0</v>
      </c>
      <c r="AB1272" s="57"/>
      <c r="AC1272" s="120"/>
      <c r="AD1272" s="121"/>
      <c r="AE1272" s="120"/>
    </row>
    <row r="1273" spans="1:31" ht="30" customHeight="1">
      <c r="A1273" s="79"/>
      <c r="B1273" s="79">
        <f>IF(C1273="","",COUNTA($C$1273:$C1273))</f>
        <v>1</v>
      </c>
      <c r="C1273" s="97" t="s">
        <v>909</v>
      </c>
      <c r="D1273" s="81">
        <f t="shared" ref="D1273:D1276" si="684">IF(C1273&lt;&gt;"", 1, "")</f>
        <v>1</v>
      </c>
      <c r="E1273" s="81"/>
      <c r="F1273" s="81">
        <f t="shared" si="668"/>
        <v>1</v>
      </c>
      <c r="G1273" s="118">
        <v>1156.19</v>
      </c>
      <c r="H1273" s="119">
        <v>4.4450000000000003</v>
      </c>
      <c r="I1273" s="118">
        <v>37</v>
      </c>
      <c r="J1273" s="55">
        <f t="shared" ref="J1273:J1276" si="685">IF(AND(0&lt;$G1273, G1273&lt;=500),1,0)</f>
        <v>0</v>
      </c>
      <c r="K1273" s="55">
        <f t="shared" ref="K1273:K1276" si="686">IF(AND($G1273&gt;=500,$G1273&lt;1000),1,0)</f>
        <v>0</v>
      </c>
      <c r="L1273" s="55">
        <f t="shared" ref="L1273:L1276" si="687">IF(AND($G1273&gt;=1000,$G1273&lt;1500),1,0)</f>
        <v>1</v>
      </c>
      <c r="M1273" s="55">
        <f t="shared" ref="M1273:M1276" si="688">IF(AND($G1273&gt;=1500,$G1273&lt;2000),1,0)</f>
        <v>0</v>
      </c>
      <c r="N1273" s="55">
        <f t="shared" ref="N1273:N1276" si="689">IF(AND($G1273&gt;=2000,$G1273&lt;3000),1,0)</f>
        <v>0</v>
      </c>
      <c r="O1273" s="55">
        <f t="shared" ref="O1273:O1276" si="690">IF($G1273&gt;=3000,1,0)</f>
        <v>0</v>
      </c>
      <c r="P1273" s="55">
        <f t="shared" ref="P1273:P1276" si="691">+D1273</f>
        <v>1</v>
      </c>
      <c r="Q1273" s="55">
        <v>0</v>
      </c>
      <c r="R1273" s="55"/>
      <c r="S1273" s="55"/>
      <c r="T1273" s="85"/>
      <c r="U1273" s="85"/>
      <c r="V1273" s="38"/>
      <c r="W1273" s="29"/>
      <c r="X1273" s="90" t="s">
        <v>59</v>
      </c>
      <c r="Z1273" s="55">
        <v>1</v>
      </c>
      <c r="AA1273" s="56"/>
      <c r="AB1273" s="57"/>
    </row>
    <row r="1274" spans="1:31" ht="30" customHeight="1">
      <c r="A1274" s="79"/>
      <c r="B1274" s="79">
        <f>IF(C1274="","",COUNTA($C$1273:$C1274))</f>
        <v>2</v>
      </c>
      <c r="C1274" s="97" t="s">
        <v>910</v>
      </c>
      <c r="D1274" s="81">
        <f t="shared" si="684"/>
        <v>1</v>
      </c>
      <c r="E1274" s="81"/>
      <c r="F1274" s="81">
        <f t="shared" si="668"/>
        <v>1</v>
      </c>
      <c r="G1274" s="118">
        <v>1024.4000000000001</v>
      </c>
      <c r="H1274" s="119">
        <v>3.96</v>
      </c>
      <c r="I1274" s="118">
        <v>33</v>
      </c>
      <c r="J1274" s="55">
        <f t="shared" si="685"/>
        <v>0</v>
      </c>
      <c r="K1274" s="55">
        <f t="shared" si="686"/>
        <v>0</v>
      </c>
      <c r="L1274" s="55">
        <f t="shared" si="687"/>
        <v>1</v>
      </c>
      <c r="M1274" s="55">
        <f t="shared" si="688"/>
        <v>0</v>
      </c>
      <c r="N1274" s="55">
        <f t="shared" si="689"/>
        <v>0</v>
      </c>
      <c r="O1274" s="55">
        <f t="shared" si="690"/>
        <v>0</v>
      </c>
      <c r="P1274" s="55">
        <f t="shared" si="691"/>
        <v>1</v>
      </c>
      <c r="Q1274" s="55">
        <v>0</v>
      </c>
      <c r="R1274" s="55"/>
      <c r="S1274" s="52"/>
      <c r="T1274" s="53"/>
      <c r="U1274" s="53"/>
      <c r="V1274" s="38"/>
      <c r="W1274" s="74"/>
      <c r="X1274" s="87"/>
      <c r="Z1274" s="55">
        <v>1</v>
      </c>
      <c r="AA1274" s="56"/>
      <c r="AB1274" s="57"/>
    </row>
    <row r="1275" spans="1:31" ht="30" customHeight="1">
      <c r="A1275" s="79"/>
      <c r="B1275" s="79">
        <f>IF(C1275="","",COUNTA($C$1273:$C1275))</f>
        <v>3</v>
      </c>
      <c r="C1275" s="97" t="s">
        <v>911</v>
      </c>
      <c r="D1275" s="81">
        <f t="shared" si="684"/>
        <v>1</v>
      </c>
      <c r="E1275" s="81"/>
      <c r="F1275" s="81">
        <f t="shared" si="668"/>
        <v>1</v>
      </c>
      <c r="G1275" s="118">
        <v>676.99</v>
      </c>
      <c r="H1275" s="119">
        <v>2.2450000000000001</v>
      </c>
      <c r="I1275" s="118">
        <v>19</v>
      </c>
      <c r="J1275" s="55">
        <f t="shared" si="685"/>
        <v>0</v>
      </c>
      <c r="K1275" s="55">
        <f t="shared" si="686"/>
        <v>1</v>
      </c>
      <c r="L1275" s="55">
        <f t="shared" si="687"/>
        <v>0</v>
      </c>
      <c r="M1275" s="55">
        <f t="shared" si="688"/>
        <v>0</v>
      </c>
      <c r="N1275" s="55">
        <f t="shared" si="689"/>
        <v>0</v>
      </c>
      <c r="O1275" s="55">
        <f t="shared" si="690"/>
        <v>0</v>
      </c>
      <c r="P1275" s="55">
        <f t="shared" si="691"/>
        <v>1</v>
      </c>
      <c r="Q1275" s="55">
        <v>0</v>
      </c>
      <c r="R1275" s="55"/>
      <c r="S1275" s="52"/>
      <c r="T1275" s="53"/>
      <c r="U1275" s="53"/>
      <c r="V1275" s="38"/>
      <c r="W1275" s="74"/>
      <c r="X1275" s="87"/>
      <c r="Z1275" s="55">
        <v>1</v>
      </c>
      <c r="AA1275" s="56"/>
      <c r="AB1275" s="57"/>
    </row>
    <row r="1276" spans="1:31" ht="30" customHeight="1">
      <c r="A1276" s="79"/>
      <c r="B1276" s="79">
        <f>IF(C1276="","",COUNTA($C$1273:$C1276))</f>
        <v>4</v>
      </c>
      <c r="C1276" s="97" t="s">
        <v>912</v>
      </c>
      <c r="D1276" s="81">
        <f t="shared" si="684"/>
        <v>1</v>
      </c>
      <c r="E1276" s="81"/>
      <c r="F1276" s="81">
        <f t="shared" si="668"/>
        <v>1</v>
      </c>
      <c r="G1276" s="118">
        <v>2395.77</v>
      </c>
      <c r="H1276" s="119">
        <v>9.9760000000000009</v>
      </c>
      <c r="I1276" s="118">
        <v>58</v>
      </c>
      <c r="J1276" s="55">
        <f t="shared" si="685"/>
        <v>0</v>
      </c>
      <c r="K1276" s="55">
        <f t="shared" si="686"/>
        <v>0</v>
      </c>
      <c r="L1276" s="55">
        <f t="shared" si="687"/>
        <v>0</v>
      </c>
      <c r="M1276" s="55">
        <f t="shared" si="688"/>
        <v>0</v>
      </c>
      <c r="N1276" s="55">
        <f t="shared" si="689"/>
        <v>1</v>
      </c>
      <c r="O1276" s="55">
        <f t="shared" si="690"/>
        <v>0</v>
      </c>
      <c r="P1276" s="55">
        <f t="shared" si="691"/>
        <v>1</v>
      </c>
      <c r="Q1276" s="55">
        <v>0</v>
      </c>
      <c r="R1276" s="55"/>
      <c r="S1276" s="52"/>
      <c r="T1276" s="53"/>
      <c r="U1276" s="53"/>
      <c r="V1276" s="38"/>
      <c r="W1276" s="74"/>
      <c r="X1276" s="87"/>
      <c r="Z1276" s="55">
        <v>1</v>
      </c>
      <c r="AA1276" s="56"/>
      <c r="AB1276" s="57"/>
    </row>
    <row r="1277" spans="1:31" ht="30" customHeight="1">
      <c r="A1277" s="69"/>
      <c r="B1277" s="69" t="s">
        <v>60</v>
      </c>
      <c r="C1277" s="73" t="s">
        <v>44</v>
      </c>
      <c r="D1277" s="74"/>
      <c r="E1277" s="74"/>
      <c r="F1277" s="81">
        <f t="shared" ref="F1277:F1299" si="692">+E1277+D1277</f>
        <v>0</v>
      </c>
      <c r="G1277" s="75"/>
      <c r="H1277" s="76"/>
      <c r="I1277" s="75"/>
      <c r="J1277" s="75"/>
      <c r="K1277" s="75"/>
      <c r="L1277" s="75"/>
      <c r="M1277" s="75"/>
      <c r="N1277" s="75"/>
      <c r="O1277" s="75"/>
      <c r="P1277" s="75"/>
      <c r="Q1277" s="75"/>
      <c r="R1277" s="75"/>
      <c r="S1277" s="75"/>
      <c r="T1277" s="74"/>
      <c r="U1277" s="74"/>
      <c r="V1277" s="74"/>
      <c r="W1277" s="77"/>
      <c r="X1277" s="74"/>
      <c r="Z1277" s="75">
        <f>SUM(Z1278:Z1282)</f>
        <v>0</v>
      </c>
      <c r="AA1277" s="78">
        <f>SUM(AA1278:AA1282)</f>
        <v>5</v>
      </c>
      <c r="AB1277" s="57"/>
      <c r="AC1277" s="120"/>
      <c r="AD1277" s="121"/>
      <c r="AE1277" s="120"/>
    </row>
    <row r="1278" spans="1:31" ht="30" customHeight="1">
      <c r="A1278" s="79"/>
      <c r="B1278" s="79">
        <f>IF(C1278="","",COUNTA($C$1278:$C1278))</f>
        <v>1</v>
      </c>
      <c r="C1278" s="134" t="s">
        <v>913</v>
      </c>
      <c r="D1278" s="81">
        <f t="shared" ref="D1278:D1282" si="693">IF(C1278&lt;&gt;"", 1, "")</f>
        <v>1</v>
      </c>
      <c r="E1278" s="81"/>
      <c r="F1278" s="81">
        <f t="shared" si="692"/>
        <v>1</v>
      </c>
      <c r="G1278" s="118">
        <v>590.98</v>
      </c>
      <c r="H1278" s="119">
        <v>2.2000000000000002</v>
      </c>
      <c r="I1278" s="118">
        <v>19</v>
      </c>
      <c r="J1278" s="55">
        <f t="shared" ref="J1278:J1282" si="694">IF(AND(0&lt;$G1278, G1278&lt;=500),1,0)</f>
        <v>0</v>
      </c>
      <c r="K1278" s="55">
        <f t="shared" ref="K1278:K1282" si="695">IF(AND($G1278&gt;=500,$G1278&lt;1000),1,0)</f>
        <v>1</v>
      </c>
      <c r="L1278" s="55">
        <f t="shared" ref="L1278:L1282" si="696">IF(AND($G1278&gt;=1000,$G1278&lt;1500),1,0)</f>
        <v>0</v>
      </c>
      <c r="M1278" s="55">
        <f t="shared" ref="M1278:M1282" si="697">IF(AND($G1278&gt;=1500,$G1278&lt;2000),1,0)</f>
        <v>0</v>
      </c>
      <c r="N1278" s="55">
        <f t="shared" ref="N1278:N1282" si="698">IF(AND($G1278&gt;=2000,$G1278&lt;3000),1,0)</f>
        <v>0</v>
      </c>
      <c r="O1278" s="55">
        <f t="shared" ref="O1278:O1282" si="699">IF($G1278&gt;=3000,1,0)</f>
        <v>0</v>
      </c>
      <c r="P1278" s="55">
        <f t="shared" ref="P1278:P1282" si="700">+D1278</f>
        <v>1</v>
      </c>
      <c r="Q1278" s="55"/>
      <c r="R1278" s="55"/>
      <c r="S1278" s="55"/>
      <c r="T1278" s="85"/>
      <c r="U1278" s="85"/>
      <c r="V1278" s="38"/>
      <c r="W1278" s="74"/>
      <c r="X1278" s="86" t="s">
        <v>59</v>
      </c>
      <c r="Z1278" s="55"/>
      <c r="AA1278" s="56">
        <v>1</v>
      </c>
      <c r="AB1278" s="57"/>
    </row>
    <row r="1279" spans="1:31" ht="30" customHeight="1">
      <c r="A1279" s="79"/>
      <c r="B1279" s="79">
        <f>IF(C1279="","",COUNTA($C$1278:$C1279))</f>
        <v>2</v>
      </c>
      <c r="C1279" s="97" t="s">
        <v>914</v>
      </c>
      <c r="D1279" s="81">
        <f t="shared" si="693"/>
        <v>1</v>
      </c>
      <c r="E1279" s="81"/>
      <c r="F1279" s="81">
        <f t="shared" si="692"/>
        <v>1</v>
      </c>
      <c r="G1279" s="118">
        <v>3757.98</v>
      </c>
      <c r="H1279" s="119">
        <v>7.18</v>
      </c>
      <c r="I1279" s="118">
        <v>112</v>
      </c>
      <c r="J1279" s="55">
        <f t="shared" si="694"/>
        <v>0</v>
      </c>
      <c r="K1279" s="55">
        <f t="shared" si="695"/>
        <v>0</v>
      </c>
      <c r="L1279" s="55">
        <f t="shared" si="696"/>
        <v>0</v>
      </c>
      <c r="M1279" s="55">
        <f t="shared" si="697"/>
        <v>0</v>
      </c>
      <c r="N1279" s="55">
        <f t="shared" si="698"/>
        <v>0</v>
      </c>
      <c r="O1279" s="55">
        <f t="shared" si="699"/>
        <v>1</v>
      </c>
      <c r="P1279" s="55">
        <f t="shared" si="700"/>
        <v>1</v>
      </c>
      <c r="Q1279" s="55"/>
      <c r="R1279" s="55"/>
      <c r="S1279" s="52"/>
      <c r="T1279" s="53"/>
      <c r="U1279" s="53"/>
      <c r="V1279" s="38"/>
      <c r="W1279" s="29"/>
      <c r="X1279" s="18"/>
      <c r="Z1279" s="55"/>
      <c r="AA1279" s="56">
        <v>1</v>
      </c>
      <c r="AB1279" s="57"/>
    </row>
    <row r="1280" spans="1:31" ht="30" customHeight="1">
      <c r="A1280" s="79"/>
      <c r="B1280" s="79">
        <f>IF(C1280="","",COUNTA($C$1278:$C1280))</f>
        <v>3</v>
      </c>
      <c r="C1280" s="97" t="s">
        <v>915</v>
      </c>
      <c r="D1280" s="81">
        <f t="shared" si="693"/>
        <v>1</v>
      </c>
      <c r="E1280" s="81"/>
      <c r="F1280" s="81">
        <f t="shared" si="692"/>
        <v>1</v>
      </c>
      <c r="G1280" s="118">
        <v>2341.67</v>
      </c>
      <c r="H1280" s="119">
        <v>7.98</v>
      </c>
      <c r="I1280" s="118">
        <v>70</v>
      </c>
      <c r="J1280" s="55">
        <f t="shared" si="694"/>
        <v>0</v>
      </c>
      <c r="K1280" s="55">
        <f t="shared" si="695"/>
        <v>0</v>
      </c>
      <c r="L1280" s="55">
        <f t="shared" si="696"/>
        <v>0</v>
      </c>
      <c r="M1280" s="55">
        <f t="shared" si="697"/>
        <v>0</v>
      </c>
      <c r="N1280" s="55">
        <f t="shared" si="698"/>
        <v>1</v>
      </c>
      <c r="O1280" s="55">
        <f t="shared" si="699"/>
        <v>0</v>
      </c>
      <c r="P1280" s="55">
        <f t="shared" si="700"/>
        <v>1</v>
      </c>
      <c r="Q1280" s="55"/>
      <c r="R1280" s="55"/>
      <c r="S1280" s="52"/>
      <c r="T1280" s="53"/>
      <c r="U1280" s="53"/>
      <c r="V1280" s="38"/>
      <c r="W1280" s="29"/>
      <c r="X1280" s="18"/>
      <c r="Z1280" s="55"/>
      <c r="AA1280" s="56">
        <v>1</v>
      </c>
      <c r="AB1280" s="57"/>
    </row>
    <row r="1281" spans="1:38" ht="30" customHeight="1">
      <c r="A1281" s="79"/>
      <c r="B1281" s="79">
        <f>IF(C1281="","",COUNTA($C$1278:$C1281))</f>
        <v>4</v>
      </c>
      <c r="C1281" s="97" t="s">
        <v>916</v>
      </c>
      <c r="D1281" s="81">
        <f t="shared" si="693"/>
        <v>1</v>
      </c>
      <c r="E1281" s="81"/>
      <c r="F1281" s="81">
        <f t="shared" si="692"/>
        <v>1</v>
      </c>
      <c r="G1281" s="118">
        <v>5659.7</v>
      </c>
      <c r="H1281" s="119">
        <v>15.744</v>
      </c>
      <c r="I1281" s="118">
        <v>183</v>
      </c>
      <c r="J1281" s="55">
        <f t="shared" si="694"/>
        <v>0</v>
      </c>
      <c r="K1281" s="55">
        <f t="shared" si="695"/>
        <v>0</v>
      </c>
      <c r="L1281" s="55">
        <f t="shared" si="696"/>
        <v>0</v>
      </c>
      <c r="M1281" s="55">
        <f t="shared" si="697"/>
        <v>0</v>
      </c>
      <c r="N1281" s="55">
        <f t="shared" si="698"/>
        <v>0</v>
      </c>
      <c r="O1281" s="55">
        <f t="shared" si="699"/>
        <v>1</v>
      </c>
      <c r="P1281" s="55">
        <f t="shared" si="700"/>
        <v>1</v>
      </c>
      <c r="Q1281" s="55"/>
      <c r="R1281" s="55"/>
      <c r="S1281" s="52"/>
      <c r="T1281" s="53"/>
      <c r="U1281" s="53"/>
      <c r="V1281" s="38"/>
      <c r="W1281" s="29"/>
      <c r="X1281" s="18"/>
      <c r="Z1281" s="55"/>
      <c r="AA1281" s="56">
        <v>1</v>
      </c>
      <c r="AB1281" s="57"/>
    </row>
    <row r="1282" spans="1:38" ht="30" customHeight="1">
      <c r="A1282" s="79"/>
      <c r="B1282" s="79">
        <f>IF(C1282="","",COUNTA($C$1278:$C1282))</f>
        <v>5</v>
      </c>
      <c r="C1282" s="97" t="s">
        <v>917</v>
      </c>
      <c r="D1282" s="81">
        <f t="shared" si="693"/>
        <v>1</v>
      </c>
      <c r="E1282" s="81"/>
      <c r="F1282" s="81">
        <f t="shared" si="692"/>
        <v>1</v>
      </c>
      <c r="G1282" s="118">
        <v>2572.75</v>
      </c>
      <c r="H1282" s="119">
        <v>8.7100000000000009</v>
      </c>
      <c r="I1282" s="118">
        <v>96</v>
      </c>
      <c r="J1282" s="55">
        <f t="shared" si="694"/>
        <v>0</v>
      </c>
      <c r="K1282" s="55">
        <f t="shared" si="695"/>
        <v>0</v>
      </c>
      <c r="L1282" s="55">
        <f t="shared" si="696"/>
        <v>0</v>
      </c>
      <c r="M1282" s="55">
        <f t="shared" si="697"/>
        <v>0</v>
      </c>
      <c r="N1282" s="55">
        <f t="shared" si="698"/>
        <v>1</v>
      </c>
      <c r="O1282" s="55">
        <f t="shared" si="699"/>
        <v>0</v>
      </c>
      <c r="P1282" s="55">
        <f t="shared" si="700"/>
        <v>1</v>
      </c>
      <c r="Q1282" s="55"/>
      <c r="R1282" s="55"/>
      <c r="S1282" s="52"/>
      <c r="T1282" s="53"/>
      <c r="U1282" s="53"/>
      <c r="V1282" s="38"/>
      <c r="W1282" s="29"/>
      <c r="X1282" s="18"/>
      <c r="Z1282" s="55"/>
      <c r="AA1282" s="56">
        <v>1</v>
      </c>
      <c r="AB1282" s="57"/>
    </row>
    <row r="1283" spans="1:38" ht="30" customHeight="1">
      <c r="A1283" s="69"/>
      <c r="B1283" s="69" t="s">
        <v>61</v>
      </c>
      <c r="C1283" s="73" t="s">
        <v>45</v>
      </c>
      <c r="D1283" s="74"/>
      <c r="E1283" s="74"/>
      <c r="F1283" s="81">
        <f t="shared" si="692"/>
        <v>0</v>
      </c>
      <c r="G1283" s="75"/>
      <c r="H1283" s="133"/>
      <c r="I1283" s="75"/>
      <c r="J1283" s="75"/>
      <c r="K1283" s="75"/>
      <c r="L1283" s="75"/>
      <c r="M1283" s="75"/>
      <c r="N1283" s="75"/>
      <c r="O1283" s="75"/>
      <c r="P1283" s="75"/>
      <c r="Q1283" s="75"/>
      <c r="R1283" s="75"/>
      <c r="S1283" s="75"/>
      <c r="T1283" s="74"/>
      <c r="U1283" s="74"/>
      <c r="V1283" s="74"/>
      <c r="W1283" s="77"/>
      <c r="X1283" s="74"/>
      <c r="Z1283" s="75">
        <f>SUM(Z1284:Z1285)</f>
        <v>0</v>
      </c>
      <c r="AA1283" s="78">
        <f>SUM(AA1284:AA1285)</f>
        <v>0</v>
      </c>
      <c r="AB1283" s="57"/>
      <c r="AC1283" s="120" t="e">
        <f>+G1283+#REF!</f>
        <v>#REF!</v>
      </c>
      <c r="AD1283" s="121" t="e">
        <f>+H1283+#REF!</f>
        <v>#REF!</v>
      </c>
      <c r="AE1283" s="120" t="e">
        <f>+I1283+#REF!</f>
        <v>#REF!</v>
      </c>
    </row>
    <row r="1284" spans="1:38" ht="30" customHeight="1">
      <c r="A1284" s="79"/>
      <c r="B1284" s="79">
        <f>IF(C1284="","",COUNTA($C$1284:$C1284))</f>
        <v>1</v>
      </c>
      <c r="C1284" s="97" t="s">
        <v>918</v>
      </c>
      <c r="D1284" s="81">
        <f t="shared" ref="D1284:D1285" si="701">IF(C1284&lt;&gt;"", 1, "")</f>
        <v>1</v>
      </c>
      <c r="E1284" s="81"/>
      <c r="F1284" s="81">
        <f t="shared" si="692"/>
        <v>1</v>
      </c>
      <c r="G1284" s="118">
        <v>4569.57</v>
      </c>
      <c r="H1284" s="119">
        <v>40.225000000000001</v>
      </c>
      <c r="I1284" s="118">
        <v>149</v>
      </c>
      <c r="J1284" s="55">
        <f t="shared" ref="J1284:J1285" si="702">IF(AND(0&lt;$G1284, G1284&lt;=500),1,0)</f>
        <v>0</v>
      </c>
      <c r="K1284" s="55">
        <f t="shared" ref="K1284:K1285" si="703">IF(AND($G1284&gt;=500,$G1284&lt;1000),1,0)</f>
        <v>0</v>
      </c>
      <c r="L1284" s="55">
        <f t="shared" ref="L1284:L1285" si="704">IF(AND($G1284&gt;=1000,$G1284&lt;1500),1,0)</f>
        <v>0</v>
      </c>
      <c r="M1284" s="55">
        <f t="shared" ref="M1284:M1285" si="705">IF(AND($G1284&gt;=1500,$G1284&lt;2000),1,0)</f>
        <v>0</v>
      </c>
      <c r="N1284" s="55">
        <f t="shared" ref="N1284:N1285" si="706">IF(AND($G1284&gt;=2000,$G1284&lt;3000),1,0)</f>
        <v>0</v>
      </c>
      <c r="O1284" s="55">
        <f t="shared" ref="O1284:O1285" si="707">IF($G1284&gt;=3000,1,0)</f>
        <v>1</v>
      </c>
      <c r="P1284" s="55">
        <f t="shared" ref="P1284:P1285" si="708">+D1284</f>
        <v>1</v>
      </c>
      <c r="Q1284" s="55"/>
      <c r="R1284" s="55"/>
      <c r="S1284" s="55"/>
      <c r="T1284" s="85"/>
      <c r="U1284" s="85"/>
      <c r="V1284" s="38"/>
      <c r="W1284" s="29"/>
      <c r="X1284" s="90" t="s">
        <v>59</v>
      </c>
      <c r="Z1284" s="55"/>
      <c r="AA1284" s="56"/>
      <c r="AB1284" s="57"/>
    </row>
    <row r="1285" spans="1:38" s="58" customFormat="1" ht="30" customHeight="1">
      <c r="A1285" s="79"/>
      <c r="B1285" s="79">
        <f>IF(C1285="","",COUNTA($C$1284:$C1285))</f>
        <v>2</v>
      </c>
      <c r="C1285" s="97" t="s">
        <v>919</v>
      </c>
      <c r="D1285" s="81">
        <f t="shared" si="701"/>
        <v>1</v>
      </c>
      <c r="E1285" s="81"/>
      <c r="F1285" s="81">
        <f t="shared" si="692"/>
        <v>1</v>
      </c>
      <c r="G1285" s="118">
        <v>4415.2449999999999</v>
      </c>
      <c r="H1285" s="119">
        <v>58.131</v>
      </c>
      <c r="I1285" s="118">
        <v>227</v>
      </c>
      <c r="J1285" s="55">
        <f t="shared" si="702"/>
        <v>0</v>
      </c>
      <c r="K1285" s="55">
        <f t="shared" si="703"/>
        <v>0</v>
      </c>
      <c r="L1285" s="55">
        <f t="shared" si="704"/>
        <v>0</v>
      </c>
      <c r="M1285" s="55">
        <f t="shared" si="705"/>
        <v>0</v>
      </c>
      <c r="N1285" s="55">
        <f t="shared" si="706"/>
        <v>0</v>
      </c>
      <c r="O1285" s="55">
        <f t="shared" si="707"/>
        <v>1</v>
      </c>
      <c r="P1285" s="55">
        <f t="shared" si="708"/>
        <v>1</v>
      </c>
      <c r="Q1285" s="55"/>
      <c r="R1285" s="52"/>
      <c r="S1285" s="52"/>
      <c r="T1285" s="53"/>
      <c r="U1285" s="53"/>
      <c r="V1285" s="38"/>
      <c r="W1285" s="29"/>
      <c r="X1285" s="18"/>
      <c r="Y1285" s="2"/>
      <c r="Z1285" s="55"/>
      <c r="AA1285" s="56"/>
      <c r="AB1285" s="57"/>
      <c r="AC1285" s="2"/>
      <c r="AD1285" s="2"/>
      <c r="AE1285" s="2"/>
      <c r="AF1285" s="2"/>
      <c r="AG1285" s="2"/>
      <c r="AH1285" s="2"/>
      <c r="AI1285" s="2"/>
      <c r="AJ1285" s="2"/>
      <c r="AK1285" s="2"/>
      <c r="AL1285" s="2"/>
    </row>
    <row r="1286" spans="1:38" s="70" customFormat="1" ht="30" customHeight="1">
      <c r="A1286" s="69">
        <v>2</v>
      </c>
      <c r="B1286" s="157" t="s">
        <v>62</v>
      </c>
      <c r="C1286" s="158"/>
      <c r="D1286" s="29"/>
      <c r="E1286" s="29"/>
      <c r="F1286" s="81">
        <f t="shared" si="692"/>
        <v>0</v>
      </c>
      <c r="G1286" s="30"/>
      <c r="H1286" s="76"/>
      <c r="I1286" s="30"/>
      <c r="J1286" s="30"/>
      <c r="K1286" s="30"/>
      <c r="L1286" s="30"/>
      <c r="M1286" s="30"/>
      <c r="N1286" s="30"/>
      <c r="O1286" s="30"/>
      <c r="P1286" s="30"/>
      <c r="Q1286" s="30"/>
      <c r="R1286" s="30"/>
      <c r="S1286" s="30"/>
      <c r="T1286" s="29"/>
      <c r="U1286" s="29"/>
      <c r="V1286" s="29"/>
      <c r="W1286" s="77"/>
      <c r="X1286" s="74"/>
      <c r="Z1286" s="30" t="e">
        <f>+Z1287+#REF!+#REF!+#REF!</f>
        <v>#REF!</v>
      </c>
      <c r="AA1286" s="71" t="e">
        <f>+AA1287+#REF!+#REF!+#REF!</f>
        <v>#REF!</v>
      </c>
      <c r="AB1286" s="72"/>
    </row>
    <row r="1287" spans="1:38" ht="30" customHeight="1">
      <c r="A1287" s="69"/>
      <c r="B1287" s="69" t="s">
        <v>63</v>
      </c>
      <c r="C1287" s="73" t="s">
        <v>40</v>
      </c>
      <c r="D1287" s="74"/>
      <c r="E1287" s="74"/>
      <c r="F1287" s="81">
        <f t="shared" si="692"/>
        <v>0</v>
      </c>
      <c r="G1287" s="75"/>
      <c r="H1287" s="76"/>
      <c r="I1287" s="75"/>
      <c r="J1287" s="75"/>
      <c r="K1287" s="75"/>
      <c r="L1287" s="75"/>
      <c r="M1287" s="75"/>
      <c r="N1287" s="75"/>
      <c r="O1287" s="75"/>
      <c r="P1287" s="75"/>
      <c r="Q1287" s="75"/>
      <c r="R1287" s="75"/>
      <c r="S1287" s="75"/>
      <c r="T1287" s="74"/>
      <c r="U1287" s="74"/>
      <c r="V1287" s="74"/>
      <c r="W1287" s="54"/>
      <c r="X1287" s="29"/>
      <c r="Z1287" s="75">
        <f>SUM(Z1288:Z1291)</f>
        <v>4</v>
      </c>
      <c r="AA1287" s="78">
        <f>SUM(AA1288:AA1291)</f>
        <v>0</v>
      </c>
      <c r="AB1287" s="57"/>
    </row>
    <row r="1288" spans="1:38" ht="30" customHeight="1">
      <c r="A1288" s="79"/>
      <c r="B1288" s="79">
        <f>IF(C1288="","",COUNTA($C$1288:$C1288))</f>
        <v>1</v>
      </c>
      <c r="C1288" s="97" t="s">
        <v>920</v>
      </c>
      <c r="D1288" s="81"/>
      <c r="E1288" s="81">
        <f t="shared" ref="E1288:E1291" si="709">IF(C1288&lt;&gt;"", 1, "")</f>
        <v>1</v>
      </c>
      <c r="F1288" s="81">
        <f t="shared" si="692"/>
        <v>1</v>
      </c>
      <c r="G1288" s="118">
        <v>1482.9459999999999</v>
      </c>
      <c r="H1288" s="119">
        <v>4.9249999999999998</v>
      </c>
      <c r="I1288" s="118">
        <v>40</v>
      </c>
      <c r="J1288" s="55">
        <f t="shared" ref="J1288:J1291" si="710">IF(AND(0&lt;$G1288, G1288&lt;=500),1,0)</f>
        <v>0</v>
      </c>
      <c r="K1288" s="55">
        <f t="shared" ref="K1288:K1291" si="711">IF(AND($G1288&gt;=500,$G1288&lt;1000),1,0)</f>
        <v>0</v>
      </c>
      <c r="L1288" s="55">
        <f t="shared" ref="L1288:L1291" si="712">IF(AND($G1288&gt;=1000,$G1288&lt;1500),1,0)</f>
        <v>1</v>
      </c>
      <c r="M1288" s="55">
        <f t="shared" ref="M1288:M1291" si="713">IF(AND($G1288&gt;=1500,$G1288&lt;2000),1,0)</f>
        <v>0</v>
      </c>
      <c r="N1288" s="55">
        <f t="shared" ref="N1288:N1291" si="714">IF(AND($G1288&gt;=2000,$G1288&lt;3000),1,0)</f>
        <v>0</v>
      </c>
      <c r="O1288" s="55">
        <f t="shared" ref="O1288:O1291" si="715">IF($G1288&gt;=3000,1,0)</f>
        <v>0</v>
      </c>
      <c r="P1288" s="55">
        <f t="shared" ref="P1288:P1291" si="716">+E1288</f>
        <v>1</v>
      </c>
      <c r="Q1288" s="55">
        <v>0</v>
      </c>
      <c r="R1288" s="55"/>
      <c r="S1288" s="55"/>
      <c r="T1288" s="85"/>
      <c r="U1288" s="85"/>
      <c r="V1288" s="38"/>
      <c r="W1288" s="77"/>
      <c r="X1288" s="74" t="s">
        <v>59</v>
      </c>
      <c r="Z1288" s="55">
        <v>1</v>
      </c>
      <c r="AA1288" s="56"/>
      <c r="AB1288" s="57"/>
    </row>
    <row r="1289" spans="1:38" ht="30" customHeight="1">
      <c r="A1289" s="79"/>
      <c r="B1289" s="79">
        <f>IF(C1289="","",COUNTA($C$1288:$C1289))</f>
        <v>2</v>
      </c>
      <c r="C1289" s="97" t="s">
        <v>921</v>
      </c>
      <c r="D1289" s="81"/>
      <c r="E1289" s="81">
        <f t="shared" si="709"/>
        <v>1</v>
      </c>
      <c r="F1289" s="81">
        <f t="shared" si="692"/>
        <v>1</v>
      </c>
      <c r="G1289" s="118">
        <v>2322</v>
      </c>
      <c r="H1289" s="119">
        <v>13.24</v>
      </c>
      <c r="I1289" s="118">
        <v>77</v>
      </c>
      <c r="J1289" s="55">
        <f t="shared" si="710"/>
        <v>0</v>
      </c>
      <c r="K1289" s="55">
        <f t="shared" si="711"/>
        <v>0</v>
      </c>
      <c r="L1289" s="55">
        <f t="shared" si="712"/>
        <v>0</v>
      </c>
      <c r="M1289" s="55">
        <f t="shared" si="713"/>
        <v>0</v>
      </c>
      <c r="N1289" s="55">
        <f t="shared" si="714"/>
        <v>1</v>
      </c>
      <c r="O1289" s="55">
        <f t="shared" si="715"/>
        <v>0</v>
      </c>
      <c r="P1289" s="55">
        <f t="shared" si="716"/>
        <v>1</v>
      </c>
      <c r="Q1289" s="55">
        <v>0</v>
      </c>
      <c r="R1289" s="55"/>
      <c r="S1289" s="52"/>
      <c r="T1289" s="53"/>
      <c r="U1289" s="53"/>
      <c r="V1289" s="38"/>
      <c r="W1289" s="38"/>
      <c r="X1289" s="44"/>
      <c r="Z1289" s="55">
        <v>1</v>
      </c>
      <c r="AA1289" s="56"/>
      <c r="AB1289" s="57"/>
    </row>
    <row r="1290" spans="1:38" ht="30" customHeight="1">
      <c r="A1290" s="79"/>
      <c r="B1290" s="79">
        <f>IF(C1290="","",COUNTA($C$1288:$C1290))</f>
        <v>3</v>
      </c>
      <c r="C1290" s="97" t="s">
        <v>922</v>
      </c>
      <c r="D1290" s="81"/>
      <c r="E1290" s="81">
        <f t="shared" si="709"/>
        <v>1</v>
      </c>
      <c r="F1290" s="81">
        <f t="shared" si="692"/>
        <v>1</v>
      </c>
      <c r="G1290" s="118">
        <v>1834</v>
      </c>
      <c r="H1290" s="119">
        <v>5.76</v>
      </c>
      <c r="I1290" s="118">
        <v>72</v>
      </c>
      <c r="J1290" s="55">
        <f t="shared" si="710"/>
        <v>0</v>
      </c>
      <c r="K1290" s="55">
        <f t="shared" si="711"/>
        <v>0</v>
      </c>
      <c r="L1290" s="55">
        <f t="shared" si="712"/>
        <v>0</v>
      </c>
      <c r="M1290" s="55">
        <f t="shared" si="713"/>
        <v>1</v>
      </c>
      <c r="N1290" s="55">
        <f t="shared" si="714"/>
        <v>0</v>
      </c>
      <c r="O1290" s="55">
        <f t="shared" si="715"/>
        <v>0</v>
      </c>
      <c r="P1290" s="55">
        <f t="shared" si="716"/>
        <v>1</v>
      </c>
      <c r="Q1290" s="55">
        <v>0</v>
      </c>
      <c r="R1290" s="55"/>
      <c r="S1290" s="52"/>
      <c r="T1290" s="53"/>
      <c r="U1290" s="53"/>
      <c r="V1290" s="38"/>
      <c r="W1290" s="38"/>
      <c r="X1290" s="44"/>
      <c r="Z1290" s="55">
        <v>1</v>
      </c>
      <c r="AA1290" s="56"/>
      <c r="AB1290" s="57"/>
    </row>
    <row r="1291" spans="1:38" ht="30" customHeight="1">
      <c r="A1291" s="79"/>
      <c r="B1291" s="79">
        <f>IF(C1291="","",COUNTA($C$1288:$C1291))</f>
        <v>4</v>
      </c>
      <c r="C1291" s="97" t="s">
        <v>923</v>
      </c>
      <c r="D1291" s="81"/>
      <c r="E1291" s="81">
        <f t="shared" si="709"/>
        <v>1</v>
      </c>
      <c r="F1291" s="81">
        <f t="shared" si="692"/>
        <v>1</v>
      </c>
      <c r="G1291" s="118">
        <v>2249</v>
      </c>
      <c r="H1291" s="119">
        <v>12.34</v>
      </c>
      <c r="I1291" s="118">
        <v>100</v>
      </c>
      <c r="J1291" s="55">
        <f t="shared" si="710"/>
        <v>0</v>
      </c>
      <c r="K1291" s="55">
        <f t="shared" si="711"/>
        <v>0</v>
      </c>
      <c r="L1291" s="55">
        <f t="shared" si="712"/>
        <v>0</v>
      </c>
      <c r="M1291" s="55">
        <f t="shared" si="713"/>
        <v>0</v>
      </c>
      <c r="N1291" s="55">
        <f t="shared" si="714"/>
        <v>1</v>
      </c>
      <c r="O1291" s="55">
        <f t="shared" si="715"/>
        <v>0</v>
      </c>
      <c r="P1291" s="55">
        <f t="shared" si="716"/>
        <v>1</v>
      </c>
      <c r="Q1291" s="55">
        <v>0</v>
      </c>
      <c r="R1291" s="55"/>
      <c r="S1291" s="52"/>
      <c r="T1291" s="53"/>
      <c r="U1291" s="53"/>
      <c r="V1291" s="38"/>
      <c r="W1291" s="38"/>
      <c r="X1291" s="44"/>
      <c r="Z1291" s="55">
        <v>1</v>
      </c>
      <c r="AA1291" s="56"/>
      <c r="AB1291" s="57"/>
    </row>
    <row r="1292" spans="1:38" s="58" customFormat="1" ht="39.950000000000003" customHeight="1">
      <c r="A1292" s="33" t="s">
        <v>46</v>
      </c>
      <c r="B1292" s="159" t="s">
        <v>51</v>
      </c>
      <c r="C1292" s="160"/>
      <c r="D1292" s="50"/>
      <c r="E1292" s="50"/>
      <c r="F1292" s="81">
        <f t="shared" si="692"/>
        <v>0</v>
      </c>
      <c r="G1292" s="51"/>
      <c r="H1292" s="127"/>
      <c r="I1292" s="51"/>
      <c r="J1292" s="51"/>
      <c r="K1292" s="51"/>
      <c r="L1292" s="51"/>
      <c r="M1292" s="51"/>
      <c r="N1292" s="51"/>
      <c r="O1292" s="51"/>
      <c r="P1292" s="51"/>
      <c r="Q1292" s="51"/>
      <c r="R1292" s="55"/>
      <c r="S1292" s="52"/>
      <c r="T1292" s="53"/>
      <c r="U1292" s="53"/>
      <c r="V1292" s="38"/>
      <c r="W1292" s="54"/>
      <c r="X1292" s="18"/>
      <c r="Y1292" s="2"/>
      <c r="Z1292" s="55"/>
      <c r="AA1292" s="56"/>
      <c r="AB1292" s="57"/>
      <c r="AC1292" s="2"/>
      <c r="AD1292" s="2"/>
      <c r="AE1292" s="2"/>
      <c r="AF1292" s="2"/>
      <c r="AG1292" s="2"/>
      <c r="AH1292" s="2"/>
      <c r="AI1292" s="2"/>
      <c r="AJ1292" s="2"/>
      <c r="AK1292" s="2"/>
      <c r="AL1292" s="2"/>
    </row>
    <row r="1293" spans="1:38" s="58" customFormat="1" ht="24.95" customHeight="1">
      <c r="A1293" s="33" t="s">
        <v>52</v>
      </c>
      <c r="B1293" s="159" t="s">
        <v>53</v>
      </c>
      <c r="C1293" s="160"/>
      <c r="D1293" s="50"/>
      <c r="E1293" s="50"/>
      <c r="F1293" s="81">
        <f t="shared" si="692"/>
        <v>0</v>
      </c>
      <c r="G1293" s="51"/>
      <c r="H1293" s="127"/>
      <c r="I1293" s="51"/>
      <c r="J1293" s="51"/>
      <c r="K1293" s="51"/>
      <c r="L1293" s="51"/>
      <c r="M1293" s="51"/>
      <c r="N1293" s="51"/>
      <c r="O1293" s="51"/>
      <c r="P1293" s="51"/>
      <c r="Q1293" s="51"/>
      <c r="R1293" s="52"/>
      <c r="S1293" s="52"/>
      <c r="T1293" s="53"/>
      <c r="U1293" s="53"/>
      <c r="V1293" s="38"/>
      <c r="W1293" s="54"/>
      <c r="X1293" s="18"/>
      <c r="Y1293" s="2"/>
      <c r="Z1293" s="55"/>
      <c r="AA1293" s="56"/>
      <c r="AB1293" s="57"/>
      <c r="AC1293" s="2"/>
      <c r="AD1293" s="2"/>
      <c r="AE1293" s="2"/>
      <c r="AF1293" s="2"/>
      <c r="AG1293" s="2"/>
      <c r="AH1293" s="2"/>
      <c r="AI1293" s="2"/>
      <c r="AJ1293" s="2"/>
      <c r="AK1293" s="2"/>
      <c r="AL1293" s="2"/>
    </row>
    <row r="1294" spans="1:38" s="70" customFormat="1" ht="24.95" customHeight="1">
      <c r="A1294" s="69">
        <v>1</v>
      </c>
      <c r="B1294" s="157" t="s">
        <v>57</v>
      </c>
      <c r="C1294" s="158"/>
      <c r="D1294" s="29"/>
      <c r="E1294" s="29"/>
      <c r="F1294" s="81">
        <f t="shared" si="692"/>
        <v>0</v>
      </c>
      <c r="G1294" s="30"/>
      <c r="H1294" s="127"/>
      <c r="I1294" s="30"/>
      <c r="J1294" s="30"/>
      <c r="K1294" s="30"/>
      <c r="L1294" s="30"/>
      <c r="M1294" s="30"/>
      <c r="N1294" s="30"/>
      <c r="O1294" s="30"/>
      <c r="P1294" s="30"/>
      <c r="Q1294" s="30"/>
      <c r="R1294" s="30"/>
      <c r="S1294" s="30"/>
      <c r="T1294" s="29"/>
      <c r="U1294" s="29"/>
      <c r="V1294" s="29"/>
      <c r="W1294" s="54"/>
      <c r="X1294" s="29"/>
      <c r="Z1294" s="30" t="e">
        <f>+Z1295+#REF!+#REF!+#REF!</f>
        <v>#REF!</v>
      </c>
      <c r="AA1294" s="71" t="e">
        <f>+AA1295+#REF!+#REF!+#REF!</f>
        <v>#REF!</v>
      </c>
      <c r="AB1294" s="72"/>
    </row>
    <row r="1295" spans="1:38" ht="24.95" customHeight="1">
      <c r="A1295" s="69"/>
      <c r="B1295" s="69" t="s">
        <v>58</v>
      </c>
      <c r="C1295" s="73" t="s">
        <v>48</v>
      </c>
      <c r="D1295" s="74"/>
      <c r="E1295" s="74"/>
      <c r="F1295" s="81">
        <f t="shared" si="692"/>
        <v>0</v>
      </c>
      <c r="G1295" s="75"/>
      <c r="H1295" s="76"/>
      <c r="I1295" s="75"/>
      <c r="J1295" s="75"/>
      <c r="K1295" s="75"/>
      <c r="L1295" s="75"/>
      <c r="M1295" s="75"/>
      <c r="N1295" s="75"/>
      <c r="O1295" s="75"/>
      <c r="P1295" s="75"/>
      <c r="Q1295" s="75"/>
      <c r="R1295" s="75"/>
      <c r="S1295" s="75"/>
      <c r="T1295" s="74"/>
      <c r="U1295" s="74"/>
      <c r="V1295" s="74"/>
      <c r="W1295" s="77"/>
      <c r="X1295" s="74"/>
      <c r="Z1295" s="75">
        <f>SUM(Z1296:Z1303)</f>
        <v>0</v>
      </c>
      <c r="AA1295" s="78">
        <f>SUM(AA1296:AA1303)</f>
        <v>0</v>
      </c>
      <c r="AB1295" s="57"/>
    </row>
    <row r="1296" spans="1:38" ht="24.95" customHeight="1">
      <c r="A1296" s="79"/>
      <c r="B1296" s="79">
        <f>IF(C1296="","",COUNTA($C$1296:$C1296))</f>
        <v>1</v>
      </c>
      <c r="C1296" s="97" t="s">
        <v>924</v>
      </c>
      <c r="D1296" s="81">
        <f t="shared" ref="D1296:D1303" si="717">IF(C1296&lt;&gt;"", 1, "")</f>
        <v>1</v>
      </c>
      <c r="E1296" s="81"/>
      <c r="F1296" s="81">
        <f t="shared" si="692"/>
        <v>1</v>
      </c>
      <c r="G1296" s="118">
        <v>4963.84</v>
      </c>
      <c r="H1296" s="119">
        <v>13.35</v>
      </c>
      <c r="I1296" s="118">
        <v>175</v>
      </c>
      <c r="J1296" s="55">
        <f>IF(AND(0&lt;$G1296, G1296&lt;=500),1,0)</f>
        <v>0</v>
      </c>
      <c r="K1296" s="55">
        <f>IF(AND($G1296&gt;=500,$G1296&lt;1000),1,0)</f>
        <v>0</v>
      </c>
      <c r="L1296" s="55">
        <f>IF(AND($G1296&gt;=1000,$G1296&lt;1500),1,0)</f>
        <v>0</v>
      </c>
      <c r="M1296" s="55">
        <f>IF(AND($G1296&gt;=1500,$G1296&lt;2000),1,0)</f>
        <v>0</v>
      </c>
      <c r="N1296" s="55">
        <f>IF(AND($G1296&gt;=2000,$G1296&lt;3000),1,0)</f>
        <v>0</v>
      </c>
      <c r="O1296" s="55">
        <f>IF($G1296&gt;=3000,1,0)</f>
        <v>1</v>
      </c>
      <c r="P1296" s="55"/>
      <c r="Q1296" s="55">
        <f t="shared" ref="Q1296:Q1303" si="718">+D1296</f>
        <v>1</v>
      </c>
      <c r="R1296" s="55"/>
      <c r="S1296" s="55"/>
      <c r="T1296" s="85"/>
      <c r="U1296" s="85"/>
      <c r="V1296" s="38"/>
      <c r="W1296" s="29"/>
      <c r="X1296" s="90" t="s">
        <v>59</v>
      </c>
      <c r="Z1296" s="55"/>
      <c r="AA1296" s="56"/>
      <c r="AB1296" s="57"/>
    </row>
    <row r="1297" spans="1:38" ht="24.95" customHeight="1">
      <c r="A1297" s="79"/>
      <c r="B1297" s="79">
        <f>IF(C1297="","",COUNTA($C$1296:$C1297))</f>
        <v>2</v>
      </c>
      <c r="C1297" s="97" t="s">
        <v>925</v>
      </c>
      <c r="D1297" s="81">
        <f t="shared" si="717"/>
        <v>1</v>
      </c>
      <c r="E1297" s="81"/>
      <c r="F1297" s="81">
        <f t="shared" si="692"/>
        <v>1</v>
      </c>
      <c r="G1297" s="118">
        <v>4362.38</v>
      </c>
      <c r="H1297" s="119">
        <v>10.71</v>
      </c>
      <c r="I1297" s="118">
        <v>144</v>
      </c>
      <c r="J1297" s="55">
        <f t="shared" ref="J1297:J1303" si="719">IF(AND(0&lt;$G1297, G1297&lt;=500),1,0)</f>
        <v>0</v>
      </c>
      <c r="K1297" s="55">
        <f t="shared" ref="K1297:K1303" si="720">IF(AND($G1297&gt;=500,$G1297&lt;1000),1,0)</f>
        <v>0</v>
      </c>
      <c r="L1297" s="55">
        <f t="shared" ref="L1297:L1303" si="721">IF(AND($G1297&gt;=1000,$G1297&lt;1500),1,0)</f>
        <v>0</v>
      </c>
      <c r="M1297" s="55">
        <f t="shared" ref="M1297:M1303" si="722">IF(AND($G1297&gt;=1500,$G1297&lt;2000),1,0)</f>
        <v>0</v>
      </c>
      <c r="N1297" s="55">
        <f t="shared" ref="N1297:N1303" si="723">IF(AND($G1297&gt;=2000,$G1297&lt;3000),1,0)</f>
        <v>0</v>
      </c>
      <c r="O1297" s="55">
        <f t="shared" ref="O1297:O1303" si="724">IF($G1297&gt;=3000,1,0)</f>
        <v>1</v>
      </c>
      <c r="P1297" s="55"/>
      <c r="Q1297" s="55">
        <f t="shared" si="718"/>
        <v>1</v>
      </c>
      <c r="R1297" s="52"/>
      <c r="S1297" s="52"/>
      <c r="T1297" s="53"/>
      <c r="U1297" s="53"/>
      <c r="V1297" s="38"/>
      <c r="W1297" s="29"/>
      <c r="X1297" s="23"/>
      <c r="Z1297" s="55"/>
      <c r="AA1297" s="56"/>
      <c r="AB1297" s="57"/>
    </row>
    <row r="1298" spans="1:38" ht="24.95" customHeight="1">
      <c r="A1298" s="79"/>
      <c r="B1298" s="79">
        <f>IF(C1298="","",COUNTA($C$1296:$C1298))</f>
        <v>3</v>
      </c>
      <c r="C1298" s="97" t="s">
        <v>926</v>
      </c>
      <c r="D1298" s="81">
        <f t="shared" si="717"/>
        <v>1</v>
      </c>
      <c r="E1298" s="81"/>
      <c r="F1298" s="81">
        <f t="shared" si="692"/>
        <v>1</v>
      </c>
      <c r="G1298" s="118">
        <v>3437.19</v>
      </c>
      <c r="H1298" s="119">
        <v>9.5139999999999993</v>
      </c>
      <c r="I1298" s="118">
        <v>118</v>
      </c>
      <c r="J1298" s="55">
        <f t="shared" si="719"/>
        <v>0</v>
      </c>
      <c r="K1298" s="55">
        <f t="shared" si="720"/>
        <v>0</v>
      </c>
      <c r="L1298" s="55">
        <f t="shared" si="721"/>
        <v>0</v>
      </c>
      <c r="M1298" s="55">
        <f t="shared" si="722"/>
        <v>0</v>
      </c>
      <c r="N1298" s="55">
        <f t="shared" si="723"/>
        <v>0</v>
      </c>
      <c r="O1298" s="55">
        <f t="shared" si="724"/>
        <v>1</v>
      </c>
      <c r="P1298" s="55"/>
      <c r="Q1298" s="55">
        <f t="shared" si="718"/>
        <v>1</v>
      </c>
      <c r="R1298" s="52"/>
      <c r="S1298" s="52"/>
      <c r="T1298" s="53"/>
      <c r="U1298" s="53"/>
      <c r="V1298" s="38"/>
      <c r="W1298" s="29"/>
      <c r="X1298" s="23"/>
      <c r="Z1298" s="55"/>
      <c r="AA1298" s="56"/>
      <c r="AB1298" s="57"/>
    </row>
    <row r="1299" spans="1:38" ht="24.95" customHeight="1">
      <c r="A1299" s="79"/>
      <c r="B1299" s="79">
        <f>IF(C1299="","",COUNTA($C$1296:$C1299))</f>
        <v>4</v>
      </c>
      <c r="C1299" s="97" t="s">
        <v>927</v>
      </c>
      <c r="D1299" s="81">
        <f t="shared" si="717"/>
        <v>1</v>
      </c>
      <c r="E1299" s="81"/>
      <c r="F1299" s="81">
        <f t="shared" si="692"/>
        <v>1</v>
      </c>
      <c r="G1299" s="118">
        <v>1843.19</v>
      </c>
      <c r="H1299" s="119">
        <v>5.6</v>
      </c>
      <c r="I1299" s="118">
        <v>68</v>
      </c>
      <c r="J1299" s="55">
        <f t="shared" si="719"/>
        <v>0</v>
      </c>
      <c r="K1299" s="55">
        <f t="shared" si="720"/>
        <v>0</v>
      </c>
      <c r="L1299" s="55">
        <f t="shared" si="721"/>
        <v>0</v>
      </c>
      <c r="M1299" s="55">
        <f t="shared" si="722"/>
        <v>1</v>
      </c>
      <c r="N1299" s="55">
        <f t="shared" si="723"/>
        <v>0</v>
      </c>
      <c r="O1299" s="55">
        <f t="shared" si="724"/>
        <v>0</v>
      </c>
      <c r="P1299" s="55"/>
      <c r="Q1299" s="55">
        <f t="shared" si="718"/>
        <v>1</v>
      </c>
      <c r="R1299" s="52"/>
      <c r="S1299" s="52"/>
      <c r="T1299" s="53"/>
      <c r="U1299" s="53"/>
      <c r="V1299" s="38"/>
      <c r="W1299" s="29"/>
      <c r="X1299" s="23"/>
      <c r="Z1299" s="55"/>
      <c r="AA1299" s="56"/>
      <c r="AB1299" s="57"/>
    </row>
    <row r="1300" spans="1:38" ht="24.95" customHeight="1">
      <c r="A1300" s="79"/>
      <c r="B1300" s="79">
        <f>IF(C1300="","",COUNTA($C$1296:$C1300))</f>
        <v>5</v>
      </c>
      <c r="C1300" s="97" t="s">
        <v>928</v>
      </c>
      <c r="D1300" s="81">
        <f t="shared" si="717"/>
        <v>1</v>
      </c>
      <c r="E1300" s="81"/>
      <c r="F1300" s="81">
        <f t="shared" ref="F1300:F1337" si="725">+E1300+D1300</f>
        <v>1</v>
      </c>
      <c r="G1300" s="118">
        <v>2493.19</v>
      </c>
      <c r="H1300" s="119">
        <v>6.1749999999999998</v>
      </c>
      <c r="I1300" s="118">
        <v>76</v>
      </c>
      <c r="J1300" s="55">
        <f t="shared" si="719"/>
        <v>0</v>
      </c>
      <c r="K1300" s="55">
        <f t="shared" si="720"/>
        <v>0</v>
      </c>
      <c r="L1300" s="55">
        <f t="shared" si="721"/>
        <v>0</v>
      </c>
      <c r="M1300" s="55">
        <f t="shared" si="722"/>
        <v>0</v>
      </c>
      <c r="N1300" s="55">
        <f t="shared" si="723"/>
        <v>1</v>
      </c>
      <c r="O1300" s="55">
        <f t="shared" si="724"/>
        <v>0</v>
      </c>
      <c r="P1300" s="55"/>
      <c r="Q1300" s="55">
        <f t="shared" si="718"/>
        <v>1</v>
      </c>
      <c r="R1300" s="52"/>
      <c r="S1300" s="52"/>
      <c r="T1300" s="53"/>
      <c r="U1300" s="53"/>
      <c r="V1300" s="38"/>
      <c r="W1300" s="29"/>
      <c r="X1300" s="23"/>
      <c r="Z1300" s="55"/>
      <c r="AA1300" s="56"/>
      <c r="AB1300" s="57"/>
    </row>
    <row r="1301" spans="1:38" ht="24.95" customHeight="1">
      <c r="A1301" s="79"/>
      <c r="B1301" s="79">
        <f>IF(C1301="","",COUNTA($C$1296:$C1301))</f>
        <v>6</v>
      </c>
      <c r="C1301" s="97" t="s">
        <v>929</v>
      </c>
      <c r="D1301" s="81">
        <f t="shared" si="717"/>
        <v>1</v>
      </c>
      <c r="E1301" s="81"/>
      <c r="F1301" s="81">
        <f t="shared" si="725"/>
        <v>1</v>
      </c>
      <c r="G1301" s="118">
        <v>2171.5700000000002</v>
      </c>
      <c r="H1301" s="119">
        <v>6.2279999999999998</v>
      </c>
      <c r="I1301" s="118">
        <v>72</v>
      </c>
      <c r="J1301" s="55">
        <f t="shared" si="719"/>
        <v>0</v>
      </c>
      <c r="K1301" s="55">
        <f t="shared" si="720"/>
        <v>0</v>
      </c>
      <c r="L1301" s="55">
        <f t="shared" si="721"/>
        <v>0</v>
      </c>
      <c r="M1301" s="55">
        <f t="shared" si="722"/>
        <v>0</v>
      </c>
      <c r="N1301" s="55">
        <f t="shared" si="723"/>
        <v>1</v>
      </c>
      <c r="O1301" s="55">
        <f t="shared" si="724"/>
        <v>0</v>
      </c>
      <c r="P1301" s="55"/>
      <c r="Q1301" s="55">
        <f t="shared" si="718"/>
        <v>1</v>
      </c>
      <c r="R1301" s="52"/>
      <c r="S1301" s="52"/>
      <c r="T1301" s="53"/>
      <c r="U1301" s="53"/>
      <c r="V1301" s="38"/>
      <c r="W1301" s="29"/>
      <c r="X1301" s="23"/>
      <c r="Z1301" s="55"/>
      <c r="AA1301" s="56"/>
      <c r="AB1301" s="57"/>
    </row>
    <row r="1302" spans="1:38" ht="24.95" customHeight="1">
      <c r="A1302" s="79"/>
      <c r="B1302" s="79">
        <f>IF(C1302="","",COUNTA($C$1296:$C1302))</f>
        <v>7</v>
      </c>
      <c r="C1302" s="97" t="s">
        <v>930</v>
      </c>
      <c r="D1302" s="81">
        <f t="shared" si="717"/>
        <v>1</v>
      </c>
      <c r="E1302" s="81"/>
      <c r="F1302" s="81">
        <f t="shared" si="725"/>
        <v>1</v>
      </c>
      <c r="G1302" s="118">
        <v>2007</v>
      </c>
      <c r="H1302" s="119">
        <v>6.7549999999999999</v>
      </c>
      <c r="I1302" s="118">
        <v>77</v>
      </c>
      <c r="J1302" s="55">
        <f t="shared" si="719"/>
        <v>0</v>
      </c>
      <c r="K1302" s="55">
        <f t="shared" si="720"/>
        <v>0</v>
      </c>
      <c r="L1302" s="55">
        <f t="shared" si="721"/>
        <v>0</v>
      </c>
      <c r="M1302" s="55">
        <f t="shared" si="722"/>
        <v>0</v>
      </c>
      <c r="N1302" s="55">
        <f t="shared" si="723"/>
        <v>1</v>
      </c>
      <c r="O1302" s="55">
        <f t="shared" si="724"/>
        <v>0</v>
      </c>
      <c r="P1302" s="55"/>
      <c r="Q1302" s="55">
        <f t="shared" si="718"/>
        <v>1</v>
      </c>
      <c r="R1302" s="52"/>
      <c r="S1302" s="52"/>
      <c r="T1302" s="53"/>
      <c r="U1302" s="53"/>
      <c r="V1302" s="38"/>
      <c r="W1302" s="29"/>
      <c r="X1302" s="23"/>
      <c r="Z1302" s="55"/>
      <c r="AA1302" s="56"/>
      <c r="AB1302" s="57"/>
    </row>
    <row r="1303" spans="1:38" ht="24.95" customHeight="1">
      <c r="A1303" s="79"/>
      <c r="B1303" s="79">
        <f>IF(C1303="","",COUNTA($C$1296:$C1303))</f>
        <v>8</v>
      </c>
      <c r="C1303" s="97" t="s">
        <v>931</v>
      </c>
      <c r="D1303" s="81">
        <f t="shared" si="717"/>
        <v>1</v>
      </c>
      <c r="E1303" s="81"/>
      <c r="F1303" s="81">
        <f t="shared" si="725"/>
        <v>1</v>
      </c>
      <c r="G1303" s="118">
        <v>1807.71</v>
      </c>
      <c r="H1303" s="119">
        <v>4.4850000000000003</v>
      </c>
      <c r="I1303" s="118">
        <v>66</v>
      </c>
      <c r="J1303" s="55">
        <f t="shared" si="719"/>
        <v>0</v>
      </c>
      <c r="K1303" s="55">
        <f t="shared" si="720"/>
        <v>0</v>
      </c>
      <c r="L1303" s="55">
        <f t="shared" si="721"/>
        <v>0</v>
      </c>
      <c r="M1303" s="55">
        <f t="shared" si="722"/>
        <v>1</v>
      </c>
      <c r="N1303" s="55">
        <f t="shared" si="723"/>
        <v>0</v>
      </c>
      <c r="O1303" s="55">
        <f t="shared" si="724"/>
        <v>0</v>
      </c>
      <c r="P1303" s="55"/>
      <c r="Q1303" s="55">
        <f t="shared" si="718"/>
        <v>1</v>
      </c>
      <c r="R1303" s="52"/>
      <c r="S1303" s="52"/>
      <c r="T1303" s="53"/>
      <c r="U1303" s="53"/>
      <c r="V1303" s="38"/>
      <c r="W1303" s="29"/>
      <c r="X1303" s="23"/>
      <c r="Z1303" s="55"/>
      <c r="AA1303" s="56"/>
      <c r="AB1303" s="57"/>
    </row>
    <row r="1304" spans="1:38" s="70" customFormat="1" ht="24.95" customHeight="1">
      <c r="A1304" s="69">
        <v>2</v>
      </c>
      <c r="B1304" s="157" t="s">
        <v>62</v>
      </c>
      <c r="C1304" s="158"/>
      <c r="D1304" s="29">
        <f>+D1305</f>
        <v>0</v>
      </c>
      <c r="E1304" s="29">
        <f t="shared" ref="E1304:Q1304" si="726">+E1305</f>
        <v>0</v>
      </c>
      <c r="F1304" s="81">
        <f t="shared" si="725"/>
        <v>0</v>
      </c>
      <c r="G1304" s="30">
        <f t="shared" si="726"/>
        <v>0</v>
      </c>
      <c r="H1304" s="127">
        <f t="shared" si="726"/>
        <v>0</v>
      </c>
      <c r="I1304" s="30">
        <f t="shared" si="726"/>
        <v>0</v>
      </c>
      <c r="J1304" s="30">
        <f t="shared" si="726"/>
        <v>0</v>
      </c>
      <c r="K1304" s="30">
        <f t="shared" si="726"/>
        <v>0</v>
      </c>
      <c r="L1304" s="30">
        <f t="shared" si="726"/>
        <v>0</v>
      </c>
      <c r="M1304" s="30">
        <f t="shared" si="726"/>
        <v>0</v>
      </c>
      <c r="N1304" s="30">
        <f t="shared" si="726"/>
        <v>0</v>
      </c>
      <c r="O1304" s="30">
        <f t="shared" si="726"/>
        <v>0</v>
      </c>
      <c r="P1304" s="30">
        <f t="shared" si="726"/>
        <v>0</v>
      </c>
      <c r="Q1304" s="30">
        <f t="shared" si="726"/>
        <v>0</v>
      </c>
      <c r="R1304" s="30"/>
      <c r="S1304" s="30"/>
      <c r="T1304" s="29"/>
      <c r="U1304" s="29"/>
      <c r="V1304" s="29"/>
      <c r="W1304" s="54"/>
      <c r="X1304" s="29"/>
      <c r="Z1304" s="30" t="e">
        <f>+Z1305+#REF!+#REF!+#REF!</f>
        <v>#REF!</v>
      </c>
      <c r="AA1304" s="71" t="e">
        <f>+AA1305+#REF!+#REF!+#REF!</f>
        <v>#REF!</v>
      </c>
      <c r="AB1304" s="72"/>
    </row>
    <row r="1305" spans="1:38" ht="24.95" customHeight="1">
      <c r="A1305" s="79"/>
      <c r="B1305" s="69" t="s">
        <v>63</v>
      </c>
      <c r="C1305" s="73" t="s">
        <v>48</v>
      </c>
      <c r="D1305" s="74">
        <f>SUM(D1306:D1307)</f>
        <v>0</v>
      </c>
      <c r="E1305" s="74">
        <f>SUM(E1306:E1307)</f>
        <v>0</v>
      </c>
      <c r="F1305" s="81">
        <f t="shared" si="725"/>
        <v>0</v>
      </c>
      <c r="G1305" s="75">
        <f t="shared" ref="G1305:Q1305" si="727">SUM(G1306:G1307)</f>
        <v>0</v>
      </c>
      <c r="H1305" s="76">
        <f t="shared" si="727"/>
        <v>0</v>
      </c>
      <c r="I1305" s="75">
        <f t="shared" si="727"/>
        <v>0</v>
      </c>
      <c r="J1305" s="75">
        <f t="shared" si="727"/>
        <v>0</v>
      </c>
      <c r="K1305" s="75">
        <f t="shared" si="727"/>
        <v>0</v>
      </c>
      <c r="L1305" s="75">
        <f t="shared" si="727"/>
        <v>0</v>
      </c>
      <c r="M1305" s="75">
        <f t="shared" si="727"/>
        <v>0</v>
      </c>
      <c r="N1305" s="75">
        <f t="shared" si="727"/>
        <v>0</v>
      </c>
      <c r="O1305" s="75">
        <f t="shared" si="727"/>
        <v>0</v>
      </c>
      <c r="P1305" s="75">
        <f t="shared" si="727"/>
        <v>0</v>
      </c>
      <c r="Q1305" s="75">
        <f t="shared" si="727"/>
        <v>0</v>
      </c>
      <c r="R1305" s="55"/>
      <c r="S1305" s="55"/>
      <c r="T1305" s="85"/>
      <c r="U1305" s="85"/>
      <c r="V1305" s="38"/>
      <c r="W1305" s="29"/>
      <c r="X1305" s="90" t="s">
        <v>59</v>
      </c>
      <c r="Z1305" s="55"/>
      <c r="AA1305" s="56"/>
      <c r="AB1305" s="57"/>
    </row>
    <row r="1306" spans="1:38" ht="24.95" customHeight="1">
      <c r="A1306" s="79"/>
      <c r="B1306" s="79">
        <f>IF(C1306="","",COUNTA($C$1306:$C1306))</f>
        <v>1</v>
      </c>
      <c r="C1306" s="97" t="s">
        <v>932</v>
      </c>
      <c r="D1306" s="81"/>
      <c r="E1306" s="81"/>
      <c r="F1306" s="81">
        <f t="shared" si="725"/>
        <v>0</v>
      </c>
      <c r="G1306" s="118"/>
      <c r="H1306" s="119"/>
      <c r="I1306" s="118"/>
      <c r="J1306" s="55"/>
      <c r="K1306" s="55"/>
      <c r="L1306" s="55"/>
      <c r="M1306" s="55"/>
      <c r="N1306" s="55"/>
      <c r="O1306" s="55"/>
      <c r="P1306" s="55"/>
      <c r="Q1306" s="55">
        <f t="shared" ref="Q1306:Q1307" si="728">+E1306</f>
        <v>0</v>
      </c>
      <c r="R1306" s="55"/>
      <c r="S1306" s="55"/>
      <c r="T1306" s="85"/>
      <c r="U1306" s="85"/>
      <c r="V1306" s="38"/>
      <c r="W1306" s="54"/>
      <c r="X1306" s="90"/>
      <c r="Z1306" s="55"/>
      <c r="AA1306" s="56"/>
      <c r="AB1306" s="57"/>
    </row>
    <row r="1307" spans="1:38" ht="24.95" customHeight="1">
      <c r="A1307" s="79"/>
      <c r="B1307" s="79">
        <f>IF(C1307="","",COUNTA($C$1306:$C1307))</f>
        <v>2</v>
      </c>
      <c r="C1307" s="97" t="s">
        <v>933</v>
      </c>
      <c r="D1307" s="81"/>
      <c r="E1307" s="81"/>
      <c r="F1307" s="81">
        <f t="shared" si="725"/>
        <v>0</v>
      </c>
      <c r="G1307" s="118"/>
      <c r="H1307" s="119"/>
      <c r="I1307" s="118"/>
      <c r="J1307" s="55"/>
      <c r="K1307" s="55"/>
      <c r="L1307" s="55"/>
      <c r="M1307" s="55"/>
      <c r="N1307" s="55"/>
      <c r="O1307" s="55"/>
      <c r="P1307" s="55"/>
      <c r="Q1307" s="55">
        <f t="shared" si="728"/>
        <v>0</v>
      </c>
      <c r="R1307" s="55"/>
      <c r="S1307" s="55"/>
      <c r="T1307" s="85"/>
      <c r="U1307" s="85"/>
      <c r="V1307" s="38"/>
      <c r="W1307" s="54"/>
      <c r="X1307" s="90"/>
      <c r="Z1307" s="55"/>
      <c r="AA1307" s="56"/>
      <c r="AB1307" s="57"/>
    </row>
    <row r="1308" spans="1:38" s="70" customFormat="1" ht="24.95" customHeight="1">
      <c r="A1308" s="69">
        <v>1</v>
      </c>
      <c r="B1308" s="157" t="s">
        <v>57</v>
      </c>
      <c r="C1308" s="158"/>
      <c r="D1308" s="29">
        <f>+D1309</f>
        <v>0</v>
      </c>
      <c r="E1308" s="29">
        <f t="shared" ref="E1308:Q1308" si="729">+E1309</f>
        <v>0</v>
      </c>
      <c r="F1308" s="81">
        <f t="shared" si="725"/>
        <v>0</v>
      </c>
      <c r="G1308" s="29">
        <f t="shared" si="729"/>
        <v>0</v>
      </c>
      <c r="H1308" s="29">
        <f t="shared" si="729"/>
        <v>0</v>
      </c>
      <c r="I1308" s="29">
        <f t="shared" si="729"/>
        <v>0</v>
      </c>
      <c r="J1308" s="29">
        <f t="shared" si="729"/>
        <v>0</v>
      </c>
      <c r="K1308" s="29">
        <f t="shared" si="729"/>
        <v>0</v>
      </c>
      <c r="L1308" s="29">
        <f t="shared" si="729"/>
        <v>0</v>
      </c>
      <c r="M1308" s="29">
        <f t="shared" si="729"/>
        <v>0</v>
      </c>
      <c r="N1308" s="29">
        <f t="shared" si="729"/>
        <v>0</v>
      </c>
      <c r="O1308" s="29">
        <f t="shared" si="729"/>
        <v>0</v>
      </c>
      <c r="P1308" s="29">
        <f t="shared" si="729"/>
        <v>0</v>
      </c>
      <c r="Q1308" s="29">
        <f t="shared" si="729"/>
        <v>0</v>
      </c>
      <c r="R1308" s="30"/>
      <c r="S1308" s="30"/>
      <c r="T1308" s="29"/>
      <c r="U1308" s="29"/>
      <c r="V1308" s="29"/>
      <c r="W1308" s="54"/>
      <c r="X1308" s="29"/>
      <c r="Z1308" s="30" t="e">
        <f>+Z1309+#REF!+#REF!+#REF!</f>
        <v>#REF!</v>
      </c>
      <c r="AA1308" s="71" t="e">
        <f>+AA1309+#REF!+#REF!+#REF!</f>
        <v>#REF!</v>
      </c>
      <c r="AB1308" s="72"/>
    </row>
    <row r="1309" spans="1:38" ht="24.95" customHeight="1">
      <c r="A1309" s="69"/>
      <c r="B1309" s="69" t="s">
        <v>58</v>
      </c>
      <c r="C1309" s="73" t="s">
        <v>48</v>
      </c>
      <c r="D1309" s="74">
        <f t="shared" ref="D1309:Q1309" si="730">SUM(D1310:D1311)</f>
        <v>0</v>
      </c>
      <c r="E1309" s="74">
        <f t="shared" si="730"/>
        <v>0</v>
      </c>
      <c r="F1309" s="81">
        <f t="shared" si="725"/>
        <v>0</v>
      </c>
      <c r="G1309" s="74">
        <f t="shared" si="730"/>
        <v>0</v>
      </c>
      <c r="H1309" s="74">
        <f t="shared" si="730"/>
        <v>0</v>
      </c>
      <c r="I1309" s="74">
        <f t="shared" si="730"/>
        <v>0</v>
      </c>
      <c r="J1309" s="74">
        <f t="shared" si="730"/>
        <v>0</v>
      </c>
      <c r="K1309" s="74">
        <f t="shared" si="730"/>
        <v>0</v>
      </c>
      <c r="L1309" s="74">
        <f t="shared" si="730"/>
        <v>0</v>
      </c>
      <c r="M1309" s="74">
        <f t="shared" si="730"/>
        <v>0</v>
      </c>
      <c r="N1309" s="74">
        <f t="shared" si="730"/>
        <v>0</v>
      </c>
      <c r="O1309" s="74">
        <f t="shared" si="730"/>
        <v>0</v>
      </c>
      <c r="P1309" s="74">
        <f t="shared" si="730"/>
        <v>0</v>
      </c>
      <c r="Q1309" s="74">
        <f t="shared" si="730"/>
        <v>0</v>
      </c>
      <c r="R1309" s="75"/>
      <c r="S1309" s="75"/>
      <c r="T1309" s="74"/>
      <c r="U1309" s="74"/>
      <c r="V1309" s="74"/>
      <c r="W1309" s="77"/>
      <c r="X1309" s="74"/>
      <c r="Z1309" s="75">
        <f>SUM(Z1310:Z1311)</f>
        <v>0</v>
      </c>
      <c r="AA1309" s="78">
        <f>SUM(AA1310:AA1311)</f>
        <v>0</v>
      </c>
      <c r="AB1309" s="57"/>
    </row>
    <row r="1310" spans="1:38" ht="24.95" hidden="1" customHeight="1">
      <c r="A1310" s="79"/>
      <c r="B1310" s="79"/>
      <c r="C1310" s="80"/>
      <c r="D1310" s="81"/>
      <c r="E1310" s="81"/>
      <c r="F1310" s="81"/>
      <c r="G1310" s="82"/>
      <c r="H1310" s="83"/>
      <c r="I1310" s="82"/>
      <c r="J1310" s="55"/>
      <c r="K1310" s="55"/>
      <c r="L1310" s="55"/>
      <c r="M1310" s="55"/>
      <c r="N1310" s="55"/>
      <c r="O1310" s="55"/>
      <c r="P1310" s="55"/>
      <c r="Q1310" s="55"/>
      <c r="R1310" s="55"/>
      <c r="S1310" s="55"/>
      <c r="T1310" s="85"/>
      <c r="U1310" s="85"/>
      <c r="V1310" s="38"/>
      <c r="W1310" s="29"/>
      <c r="X1310" s="90"/>
      <c r="Z1310" s="55"/>
      <c r="AA1310" s="56"/>
      <c r="AB1310" s="57"/>
    </row>
    <row r="1311" spans="1:38" s="58" customFormat="1" ht="24.95" hidden="1" customHeight="1">
      <c r="A1311" s="79"/>
      <c r="B1311" s="79"/>
      <c r="C1311" s="80"/>
      <c r="D1311" s="81"/>
      <c r="E1311" s="81"/>
      <c r="F1311" s="81"/>
      <c r="G1311" s="82"/>
      <c r="H1311" s="83"/>
      <c r="I1311" s="82"/>
      <c r="J1311" s="55"/>
      <c r="K1311" s="55"/>
      <c r="L1311" s="55"/>
      <c r="M1311" s="55"/>
      <c r="N1311" s="55"/>
      <c r="O1311" s="55"/>
      <c r="P1311" s="55"/>
      <c r="Q1311" s="55"/>
      <c r="R1311" s="52"/>
      <c r="S1311" s="52"/>
      <c r="T1311" s="53"/>
      <c r="U1311" s="53"/>
      <c r="V1311" s="38"/>
      <c r="W1311" s="29"/>
      <c r="X1311" s="18"/>
      <c r="Y1311" s="2"/>
      <c r="Z1311" s="55"/>
      <c r="AA1311" s="56"/>
      <c r="AB1311" s="57"/>
      <c r="AC1311" s="2"/>
      <c r="AD1311" s="2"/>
      <c r="AE1311" s="2"/>
      <c r="AF1311" s="2"/>
      <c r="AG1311" s="2"/>
      <c r="AH1311" s="2"/>
      <c r="AI1311" s="2"/>
      <c r="AJ1311" s="2"/>
      <c r="AK1311" s="2"/>
      <c r="AL1311" s="2"/>
    </row>
    <row r="1312" spans="1:38" s="70" customFormat="1" ht="24.95" customHeight="1">
      <c r="A1312" s="69">
        <v>2</v>
      </c>
      <c r="B1312" s="157" t="s">
        <v>62</v>
      </c>
      <c r="C1312" s="158"/>
      <c r="D1312" s="29">
        <f>+D1313</f>
        <v>0</v>
      </c>
      <c r="E1312" s="29">
        <f t="shared" ref="E1312:Q1312" si="731">+E1313</f>
        <v>0</v>
      </c>
      <c r="F1312" s="81">
        <f t="shared" si="725"/>
        <v>0</v>
      </c>
      <c r="G1312" s="30">
        <f t="shared" si="731"/>
        <v>0</v>
      </c>
      <c r="H1312" s="127">
        <f t="shared" si="731"/>
        <v>0</v>
      </c>
      <c r="I1312" s="30">
        <f t="shared" si="731"/>
        <v>0</v>
      </c>
      <c r="J1312" s="30">
        <f t="shared" si="731"/>
        <v>0</v>
      </c>
      <c r="K1312" s="30">
        <f t="shared" si="731"/>
        <v>0</v>
      </c>
      <c r="L1312" s="30">
        <f t="shared" si="731"/>
        <v>0</v>
      </c>
      <c r="M1312" s="30">
        <f t="shared" si="731"/>
        <v>0</v>
      </c>
      <c r="N1312" s="30">
        <f t="shared" si="731"/>
        <v>0</v>
      </c>
      <c r="O1312" s="30">
        <f t="shared" si="731"/>
        <v>0</v>
      </c>
      <c r="P1312" s="30">
        <f t="shared" si="731"/>
        <v>0</v>
      </c>
      <c r="Q1312" s="30">
        <f t="shared" si="731"/>
        <v>0</v>
      </c>
      <c r="R1312" s="30"/>
      <c r="S1312" s="30"/>
      <c r="T1312" s="29"/>
      <c r="U1312" s="29"/>
      <c r="V1312" s="29"/>
      <c r="W1312" s="54"/>
      <c r="X1312" s="29"/>
      <c r="Z1312" s="30" t="e">
        <f>+Z1313+#REF!+Z3325+#REF!</f>
        <v>#REF!</v>
      </c>
      <c r="AA1312" s="71" t="e">
        <f>+AA1313+#REF!+AA3325+#REF!</f>
        <v>#REF!</v>
      </c>
      <c r="AB1312" s="72"/>
    </row>
    <row r="1313" spans="1:31" ht="24.95" customHeight="1">
      <c r="A1313" s="79"/>
      <c r="B1313" s="69" t="s">
        <v>63</v>
      </c>
      <c r="C1313" s="73" t="s">
        <v>40</v>
      </c>
      <c r="D1313" s="74">
        <f t="shared" ref="D1313:P1313" si="732">SUM(D1314:D1315)</f>
        <v>0</v>
      </c>
      <c r="E1313" s="74">
        <f t="shared" si="732"/>
        <v>0</v>
      </c>
      <c r="F1313" s="81">
        <f t="shared" si="725"/>
        <v>0</v>
      </c>
      <c r="G1313" s="75">
        <f t="shared" si="732"/>
        <v>0</v>
      </c>
      <c r="H1313" s="76">
        <f t="shared" si="732"/>
        <v>0</v>
      </c>
      <c r="I1313" s="75">
        <f t="shared" si="732"/>
        <v>0</v>
      </c>
      <c r="J1313" s="75">
        <f t="shared" si="732"/>
        <v>0</v>
      </c>
      <c r="K1313" s="75">
        <f t="shared" si="732"/>
        <v>0</v>
      </c>
      <c r="L1313" s="75">
        <f t="shared" si="732"/>
        <v>0</v>
      </c>
      <c r="M1313" s="75">
        <f t="shared" si="732"/>
        <v>0</v>
      </c>
      <c r="N1313" s="75">
        <f t="shared" si="732"/>
        <v>0</v>
      </c>
      <c r="O1313" s="75">
        <f t="shared" si="732"/>
        <v>0</v>
      </c>
      <c r="P1313" s="75">
        <f t="shared" si="732"/>
        <v>0</v>
      </c>
      <c r="Q1313" s="55">
        <f>+D1313</f>
        <v>0</v>
      </c>
      <c r="R1313" s="55"/>
      <c r="S1313" s="55"/>
      <c r="T1313" s="85"/>
      <c r="U1313" s="85"/>
      <c r="V1313" s="38"/>
      <c r="W1313" s="29"/>
      <c r="X1313" s="90" t="s">
        <v>59</v>
      </c>
      <c r="Z1313" s="55"/>
      <c r="AA1313" s="56"/>
      <c r="AB1313" s="57"/>
    </row>
    <row r="1314" spans="1:31" ht="24.95" hidden="1" customHeight="1">
      <c r="A1314" s="79"/>
      <c r="B1314" s="79"/>
      <c r="C1314" s="97"/>
      <c r="D1314" s="81"/>
      <c r="E1314" s="81"/>
      <c r="F1314" s="81"/>
      <c r="G1314" s="82"/>
      <c r="H1314" s="119"/>
      <c r="I1314" s="118"/>
      <c r="J1314" s="55"/>
      <c r="K1314" s="55"/>
      <c r="L1314" s="55"/>
      <c r="M1314" s="55"/>
      <c r="N1314" s="55"/>
      <c r="O1314" s="55"/>
      <c r="P1314" s="55"/>
      <c r="Q1314" s="55"/>
      <c r="R1314" s="55"/>
      <c r="S1314" s="55"/>
      <c r="T1314" s="85"/>
      <c r="U1314" s="85"/>
      <c r="V1314" s="38"/>
      <c r="W1314" s="54"/>
      <c r="X1314" s="90"/>
      <c r="Z1314" s="55"/>
      <c r="AA1314" s="56"/>
      <c r="AB1314" s="57"/>
    </row>
    <row r="1315" spans="1:31" ht="24.95" hidden="1" customHeight="1">
      <c r="A1315" s="79"/>
      <c r="B1315" s="69"/>
      <c r="C1315" s="73"/>
      <c r="D1315" s="81"/>
      <c r="E1315" s="81"/>
      <c r="F1315" s="81"/>
      <c r="G1315" s="82"/>
      <c r="H1315" s="83"/>
      <c r="I1315" s="82"/>
      <c r="J1315" s="55"/>
      <c r="K1315" s="55"/>
      <c r="L1315" s="55"/>
      <c r="M1315" s="55"/>
      <c r="N1315" s="55"/>
      <c r="O1315" s="55"/>
      <c r="P1315" s="55"/>
      <c r="Q1315" s="55"/>
      <c r="R1315" s="55"/>
      <c r="S1315" s="55"/>
      <c r="T1315" s="85"/>
      <c r="U1315" s="85"/>
      <c r="V1315" s="38"/>
      <c r="W1315" s="54"/>
      <c r="X1315" s="90"/>
      <c r="Z1315" s="55"/>
      <c r="AA1315" s="56"/>
      <c r="AB1315" s="57"/>
    </row>
    <row r="1316" spans="1:31" s="63" customFormat="1" ht="30" customHeight="1">
      <c r="A1316" s="59" t="s">
        <v>87</v>
      </c>
      <c r="B1316" s="162" t="s">
        <v>934</v>
      </c>
      <c r="C1316" s="163"/>
      <c r="D1316" s="49"/>
      <c r="E1316" s="49"/>
      <c r="F1316" s="81">
        <f t="shared" si="725"/>
        <v>0</v>
      </c>
      <c r="G1316" s="60"/>
      <c r="H1316" s="61"/>
      <c r="I1316" s="60"/>
      <c r="J1316" s="60"/>
      <c r="K1316" s="60"/>
      <c r="L1316" s="60"/>
      <c r="M1316" s="60"/>
      <c r="N1316" s="60"/>
      <c r="O1316" s="60"/>
      <c r="P1316" s="60"/>
      <c r="Q1316" s="60"/>
      <c r="R1316" s="60"/>
      <c r="S1316" s="60"/>
      <c r="T1316" s="49"/>
      <c r="U1316" s="49"/>
      <c r="V1316" s="49"/>
      <c r="W1316" s="100"/>
      <c r="X1316" s="101"/>
      <c r="Z1316" s="60" t="e">
        <f>+Z1318+Z1340</f>
        <v>#REF!</v>
      </c>
      <c r="AA1316" s="64" t="e">
        <f>+AA1318+AA1340</f>
        <v>#REF!</v>
      </c>
      <c r="AB1316" s="65"/>
    </row>
    <row r="1317" spans="1:31" s="67" customFormat="1" ht="39.950000000000003" customHeight="1">
      <c r="A1317" s="33" t="s">
        <v>38</v>
      </c>
      <c r="B1317" s="159" t="s">
        <v>50</v>
      </c>
      <c r="C1317" s="160"/>
      <c r="D1317" s="29"/>
      <c r="E1317" s="29"/>
      <c r="F1317" s="81">
        <f t="shared" si="725"/>
        <v>0</v>
      </c>
      <c r="G1317" s="30"/>
      <c r="H1317" s="127"/>
      <c r="I1317" s="30"/>
      <c r="J1317" s="30"/>
      <c r="K1317" s="30"/>
      <c r="L1317" s="30"/>
      <c r="M1317" s="30"/>
      <c r="N1317" s="30"/>
      <c r="O1317" s="30"/>
      <c r="P1317" s="30"/>
      <c r="Q1317" s="30"/>
      <c r="R1317" s="21"/>
      <c r="S1317" s="21"/>
      <c r="T1317" s="29"/>
      <c r="U1317" s="29"/>
      <c r="V1317" s="6"/>
      <c r="W1317" s="27"/>
      <c r="X1317" s="6"/>
      <c r="Z1317" s="21"/>
      <c r="AA1317" s="32"/>
      <c r="AB1317" s="68"/>
    </row>
    <row r="1318" spans="1:31" s="70" customFormat="1" ht="30" customHeight="1">
      <c r="A1318" s="69">
        <v>1</v>
      </c>
      <c r="B1318" s="157" t="s">
        <v>57</v>
      </c>
      <c r="C1318" s="158"/>
      <c r="D1318" s="29"/>
      <c r="E1318" s="29"/>
      <c r="F1318" s="81">
        <f t="shared" si="725"/>
        <v>0</v>
      </c>
      <c r="G1318" s="30"/>
      <c r="H1318" s="127"/>
      <c r="I1318" s="30"/>
      <c r="J1318" s="30"/>
      <c r="K1318" s="30"/>
      <c r="L1318" s="30"/>
      <c r="M1318" s="30"/>
      <c r="N1318" s="30"/>
      <c r="O1318" s="30"/>
      <c r="P1318" s="30"/>
      <c r="Q1318" s="30"/>
      <c r="R1318" s="30"/>
      <c r="S1318" s="30"/>
      <c r="T1318" s="29"/>
      <c r="U1318" s="29"/>
      <c r="V1318" s="29"/>
      <c r="W1318" s="77"/>
      <c r="X1318" s="74"/>
      <c r="Z1318" s="30" t="e">
        <f>+Z1319+Z1329+#REF!+Z1338</f>
        <v>#REF!</v>
      </c>
      <c r="AA1318" s="71" t="e">
        <f>+AA1319+AA1329+#REF!+AA1338</f>
        <v>#REF!</v>
      </c>
      <c r="AB1318" s="72"/>
    </row>
    <row r="1319" spans="1:31" ht="30" customHeight="1">
      <c r="A1319" s="69"/>
      <c r="B1319" s="69" t="s">
        <v>58</v>
      </c>
      <c r="C1319" s="73" t="s">
        <v>40</v>
      </c>
      <c r="D1319" s="74"/>
      <c r="E1319" s="74"/>
      <c r="F1319" s="81">
        <f t="shared" si="725"/>
        <v>0</v>
      </c>
      <c r="G1319" s="75"/>
      <c r="H1319" s="76"/>
      <c r="I1319" s="75"/>
      <c r="J1319" s="75"/>
      <c r="K1319" s="75"/>
      <c r="L1319" s="75"/>
      <c r="M1319" s="75"/>
      <c r="N1319" s="75"/>
      <c r="O1319" s="75"/>
      <c r="P1319" s="75"/>
      <c r="Q1319" s="75"/>
      <c r="R1319" s="75"/>
      <c r="S1319" s="75"/>
      <c r="T1319" s="74"/>
      <c r="U1319" s="74"/>
      <c r="V1319" s="74"/>
      <c r="W1319" s="77"/>
      <c r="X1319" s="74"/>
      <c r="Z1319" s="75">
        <f>SUM(Z1320:Z1328)</f>
        <v>9</v>
      </c>
      <c r="AA1319" s="78">
        <f>SUM(AA1320:AA1328)</f>
        <v>0</v>
      </c>
      <c r="AB1319" s="57"/>
      <c r="AC1319" s="120"/>
      <c r="AD1319" s="121"/>
      <c r="AE1319" s="120"/>
    </row>
    <row r="1320" spans="1:31" ht="30" customHeight="1">
      <c r="A1320" s="79"/>
      <c r="B1320" s="79">
        <f>IF(C1320="","",COUNTA($C$1320:$C1320))</f>
        <v>1</v>
      </c>
      <c r="C1320" s="97" t="s">
        <v>935</v>
      </c>
      <c r="D1320" s="81">
        <f t="shared" ref="D1320:D1328" si="733">IF(C1320&lt;&gt;"", 1, "")</f>
        <v>1</v>
      </c>
      <c r="E1320" s="81"/>
      <c r="F1320" s="81">
        <f t="shared" si="725"/>
        <v>1</v>
      </c>
      <c r="G1320" s="118">
        <v>4932</v>
      </c>
      <c r="H1320" s="119">
        <v>48.265999999999998</v>
      </c>
      <c r="I1320" s="118">
        <v>207</v>
      </c>
      <c r="J1320" s="55">
        <f t="shared" ref="J1320:J1328" si="734">IF(AND(0&lt;$G1320, G1320&lt;=500),1,0)</f>
        <v>0</v>
      </c>
      <c r="K1320" s="55">
        <f t="shared" ref="K1320:K1328" si="735">IF(AND($G1320&gt;=500,$G1320&lt;1000),1,0)</f>
        <v>0</v>
      </c>
      <c r="L1320" s="55">
        <f t="shared" ref="L1320:L1328" si="736">IF(AND($G1320&gt;=1000,$G1320&lt;1500),1,0)</f>
        <v>0</v>
      </c>
      <c r="M1320" s="55">
        <f t="shared" ref="M1320:M1328" si="737">IF(AND($G1320&gt;=1500,$G1320&lt;2000),1,0)</f>
        <v>0</v>
      </c>
      <c r="N1320" s="55">
        <f t="shared" ref="N1320:N1328" si="738">IF(AND($G1320&gt;=2000,$G1320&lt;3000),1,0)</f>
        <v>0</v>
      </c>
      <c r="O1320" s="55">
        <f t="shared" ref="O1320:O1328" si="739">IF($G1320&gt;=3000,1,0)</f>
        <v>1</v>
      </c>
      <c r="P1320" s="55">
        <f t="shared" ref="P1320:P1328" si="740">+D1320</f>
        <v>1</v>
      </c>
      <c r="Q1320" s="55">
        <v>0</v>
      </c>
      <c r="R1320" s="55"/>
      <c r="S1320" s="55"/>
      <c r="T1320" s="85"/>
      <c r="U1320" s="85"/>
      <c r="V1320" s="38"/>
      <c r="W1320" s="29"/>
      <c r="X1320" s="90" t="s">
        <v>59</v>
      </c>
      <c r="Z1320" s="55">
        <v>1</v>
      </c>
      <c r="AA1320" s="56"/>
      <c r="AB1320" s="57"/>
    </row>
    <row r="1321" spans="1:31" ht="30" customHeight="1">
      <c r="A1321" s="79"/>
      <c r="B1321" s="79">
        <f>IF(C1321="","",COUNTA($C$1320:$C1321))</f>
        <v>2</v>
      </c>
      <c r="C1321" s="97" t="s">
        <v>936</v>
      </c>
      <c r="D1321" s="81">
        <f t="shared" si="733"/>
        <v>1</v>
      </c>
      <c r="E1321" s="81"/>
      <c r="F1321" s="81">
        <f t="shared" si="725"/>
        <v>1</v>
      </c>
      <c r="G1321" s="118">
        <v>1558.04</v>
      </c>
      <c r="H1321" s="119">
        <v>14.872</v>
      </c>
      <c r="I1321" s="118">
        <v>48</v>
      </c>
      <c r="J1321" s="55">
        <f t="shared" si="734"/>
        <v>0</v>
      </c>
      <c r="K1321" s="55">
        <f t="shared" si="735"/>
        <v>0</v>
      </c>
      <c r="L1321" s="55">
        <f t="shared" si="736"/>
        <v>0</v>
      </c>
      <c r="M1321" s="55">
        <f t="shared" si="737"/>
        <v>1</v>
      </c>
      <c r="N1321" s="55">
        <f t="shared" si="738"/>
        <v>0</v>
      </c>
      <c r="O1321" s="55">
        <f t="shared" si="739"/>
        <v>0</v>
      </c>
      <c r="P1321" s="55">
        <f t="shared" si="740"/>
        <v>1</v>
      </c>
      <c r="Q1321" s="55">
        <v>0</v>
      </c>
      <c r="R1321" s="135"/>
      <c r="S1321" s="52"/>
      <c r="T1321" s="53"/>
      <c r="U1321" s="53"/>
      <c r="V1321" s="38"/>
      <c r="W1321" s="74"/>
      <c r="X1321" s="87"/>
      <c r="Z1321" s="55">
        <v>1</v>
      </c>
      <c r="AA1321" s="56"/>
      <c r="AB1321" s="57"/>
    </row>
    <row r="1322" spans="1:31" ht="30" customHeight="1">
      <c r="A1322" s="79"/>
      <c r="B1322" s="79">
        <f>IF(C1322="","",COUNTA($C$1320:$C1322))</f>
        <v>3</v>
      </c>
      <c r="C1322" s="97" t="s">
        <v>937</v>
      </c>
      <c r="D1322" s="81">
        <f t="shared" si="733"/>
        <v>1</v>
      </c>
      <c r="E1322" s="81"/>
      <c r="F1322" s="81">
        <f t="shared" si="725"/>
        <v>1</v>
      </c>
      <c r="G1322" s="118">
        <v>1187.5</v>
      </c>
      <c r="H1322" s="119">
        <v>67.712000000000003</v>
      </c>
      <c r="I1322" s="118">
        <v>64</v>
      </c>
      <c r="J1322" s="55">
        <f t="shared" si="734"/>
        <v>0</v>
      </c>
      <c r="K1322" s="55">
        <f t="shared" si="735"/>
        <v>0</v>
      </c>
      <c r="L1322" s="55">
        <f t="shared" si="736"/>
        <v>1</v>
      </c>
      <c r="M1322" s="55">
        <f t="shared" si="737"/>
        <v>0</v>
      </c>
      <c r="N1322" s="55">
        <f t="shared" si="738"/>
        <v>0</v>
      </c>
      <c r="O1322" s="55">
        <f t="shared" si="739"/>
        <v>0</v>
      </c>
      <c r="P1322" s="55">
        <f t="shared" si="740"/>
        <v>1</v>
      </c>
      <c r="Q1322" s="55">
        <v>0</v>
      </c>
      <c r="R1322" s="55"/>
      <c r="S1322" s="52"/>
      <c r="T1322" s="53"/>
      <c r="U1322" s="53"/>
      <c r="V1322" s="38"/>
      <c r="W1322" s="74"/>
      <c r="X1322" s="87"/>
      <c r="Z1322" s="55">
        <v>1</v>
      </c>
      <c r="AA1322" s="56"/>
      <c r="AB1322" s="57"/>
    </row>
    <row r="1323" spans="1:31" ht="30" customHeight="1">
      <c r="A1323" s="79"/>
      <c r="B1323" s="79">
        <f>IF(C1323="","",COUNTA($C$1320:$C1323))</f>
        <v>4</v>
      </c>
      <c r="C1323" s="97" t="s">
        <v>938</v>
      </c>
      <c r="D1323" s="81">
        <f t="shared" si="733"/>
        <v>1</v>
      </c>
      <c r="E1323" s="81"/>
      <c r="F1323" s="81">
        <f t="shared" si="725"/>
        <v>1</v>
      </c>
      <c r="G1323" s="118">
        <v>2340.1799999999998</v>
      </c>
      <c r="H1323" s="119">
        <v>17.260000000000002</v>
      </c>
      <c r="I1323" s="118">
        <v>150</v>
      </c>
      <c r="J1323" s="55">
        <f t="shared" si="734"/>
        <v>0</v>
      </c>
      <c r="K1323" s="55">
        <f t="shared" si="735"/>
        <v>0</v>
      </c>
      <c r="L1323" s="55">
        <f t="shared" si="736"/>
        <v>0</v>
      </c>
      <c r="M1323" s="55">
        <f t="shared" si="737"/>
        <v>0</v>
      </c>
      <c r="N1323" s="55">
        <f t="shared" si="738"/>
        <v>1</v>
      </c>
      <c r="O1323" s="55">
        <f t="shared" si="739"/>
        <v>0</v>
      </c>
      <c r="P1323" s="55">
        <f t="shared" si="740"/>
        <v>1</v>
      </c>
      <c r="Q1323" s="55">
        <v>0</v>
      </c>
      <c r="R1323" s="55"/>
      <c r="S1323" s="52"/>
      <c r="T1323" s="53"/>
      <c r="U1323" s="53"/>
      <c r="V1323" s="38"/>
      <c r="W1323" s="74"/>
      <c r="X1323" s="87"/>
      <c r="Z1323" s="55">
        <v>1</v>
      </c>
      <c r="AA1323" s="56"/>
      <c r="AB1323" s="57"/>
    </row>
    <row r="1324" spans="1:31" ht="30" customHeight="1">
      <c r="A1324" s="79"/>
      <c r="B1324" s="79">
        <f>IF(C1324="","",COUNTA($C$1320:$C1324))</f>
        <v>5</v>
      </c>
      <c r="C1324" s="97" t="s">
        <v>939</v>
      </c>
      <c r="D1324" s="81">
        <f t="shared" si="733"/>
        <v>1</v>
      </c>
      <c r="E1324" s="81"/>
      <c r="F1324" s="81">
        <f t="shared" si="725"/>
        <v>1</v>
      </c>
      <c r="G1324" s="118">
        <v>3994.64</v>
      </c>
      <c r="H1324" s="119">
        <v>29.95</v>
      </c>
      <c r="I1324" s="118">
        <v>245</v>
      </c>
      <c r="J1324" s="55">
        <f t="shared" si="734"/>
        <v>0</v>
      </c>
      <c r="K1324" s="55">
        <f t="shared" si="735"/>
        <v>0</v>
      </c>
      <c r="L1324" s="55">
        <f t="shared" si="736"/>
        <v>0</v>
      </c>
      <c r="M1324" s="55">
        <f t="shared" si="737"/>
        <v>0</v>
      </c>
      <c r="N1324" s="55">
        <f t="shared" si="738"/>
        <v>0</v>
      </c>
      <c r="O1324" s="55">
        <f t="shared" si="739"/>
        <v>1</v>
      </c>
      <c r="P1324" s="55">
        <f t="shared" si="740"/>
        <v>1</v>
      </c>
      <c r="Q1324" s="55">
        <v>0</v>
      </c>
      <c r="R1324" s="55"/>
      <c r="S1324" s="52"/>
      <c r="T1324" s="53" t="s">
        <v>69</v>
      </c>
      <c r="U1324" s="53"/>
      <c r="V1324" s="38"/>
      <c r="W1324" s="74"/>
      <c r="X1324" s="87"/>
      <c r="Z1324" s="55">
        <v>1</v>
      </c>
      <c r="AA1324" s="56"/>
      <c r="AB1324" s="57"/>
    </row>
    <row r="1325" spans="1:31" ht="30" customHeight="1">
      <c r="A1325" s="79"/>
      <c r="B1325" s="79">
        <f>IF(C1325="","",COUNTA($C$1320:$C1325))</f>
        <v>6</v>
      </c>
      <c r="C1325" s="97" t="s">
        <v>940</v>
      </c>
      <c r="D1325" s="81">
        <f t="shared" si="733"/>
        <v>1</v>
      </c>
      <c r="E1325" s="81"/>
      <c r="F1325" s="81">
        <f t="shared" si="725"/>
        <v>1</v>
      </c>
      <c r="G1325" s="118">
        <v>916.96</v>
      </c>
      <c r="H1325" s="119">
        <v>7.41</v>
      </c>
      <c r="I1325" s="118">
        <v>26</v>
      </c>
      <c r="J1325" s="55">
        <f t="shared" si="734"/>
        <v>0</v>
      </c>
      <c r="K1325" s="55">
        <f t="shared" si="735"/>
        <v>1</v>
      </c>
      <c r="L1325" s="55">
        <f t="shared" si="736"/>
        <v>0</v>
      </c>
      <c r="M1325" s="55">
        <f t="shared" si="737"/>
        <v>0</v>
      </c>
      <c r="N1325" s="55">
        <f t="shared" si="738"/>
        <v>0</v>
      </c>
      <c r="O1325" s="55">
        <f t="shared" si="739"/>
        <v>0</v>
      </c>
      <c r="P1325" s="55">
        <f t="shared" si="740"/>
        <v>1</v>
      </c>
      <c r="Q1325" s="55">
        <v>0</v>
      </c>
      <c r="R1325" s="55"/>
      <c r="S1325" s="52"/>
      <c r="T1325" s="53"/>
      <c r="U1325" s="53"/>
      <c r="V1325" s="38"/>
      <c r="W1325" s="74"/>
      <c r="X1325" s="87"/>
      <c r="Z1325" s="55">
        <v>1</v>
      </c>
      <c r="AA1325" s="56"/>
      <c r="AB1325" s="57"/>
    </row>
    <row r="1326" spans="1:31" ht="30" customHeight="1">
      <c r="A1326" s="79"/>
      <c r="B1326" s="79">
        <f>IF(C1326="","",COUNTA($C$1320:$C1326))</f>
        <v>7</v>
      </c>
      <c r="C1326" s="97" t="s">
        <v>941</v>
      </c>
      <c r="D1326" s="81">
        <f t="shared" si="733"/>
        <v>1</v>
      </c>
      <c r="E1326" s="81"/>
      <c r="F1326" s="81">
        <f t="shared" si="725"/>
        <v>1</v>
      </c>
      <c r="G1326" s="118">
        <v>1943.93</v>
      </c>
      <c r="H1326" s="119">
        <v>14.083</v>
      </c>
      <c r="I1326" s="118">
        <v>79</v>
      </c>
      <c r="J1326" s="55">
        <f t="shared" si="734"/>
        <v>0</v>
      </c>
      <c r="K1326" s="55">
        <f t="shared" si="735"/>
        <v>0</v>
      </c>
      <c r="L1326" s="55">
        <f t="shared" si="736"/>
        <v>0</v>
      </c>
      <c r="M1326" s="55">
        <f t="shared" si="737"/>
        <v>1</v>
      </c>
      <c r="N1326" s="55">
        <f t="shared" si="738"/>
        <v>0</v>
      </c>
      <c r="O1326" s="55">
        <f t="shared" si="739"/>
        <v>0</v>
      </c>
      <c r="P1326" s="55">
        <f t="shared" si="740"/>
        <v>1</v>
      </c>
      <c r="Q1326" s="55">
        <v>0</v>
      </c>
      <c r="R1326" s="55"/>
      <c r="S1326" s="52"/>
      <c r="T1326" s="53" t="s">
        <v>69</v>
      </c>
      <c r="U1326" s="53"/>
      <c r="V1326" s="38"/>
      <c r="W1326" s="74"/>
      <c r="X1326" s="87"/>
      <c r="Z1326" s="55">
        <v>1</v>
      </c>
      <c r="AA1326" s="56"/>
      <c r="AB1326" s="57"/>
    </row>
    <row r="1327" spans="1:31" ht="30" customHeight="1">
      <c r="A1327" s="79"/>
      <c r="B1327" s="79">
        <f>IF(C1327="","",COUNTA($C$1320:$C1327))</f>
        <v>8</v>
      </c>
      <c r="C1327" s="97" t="s">
        <v>942</v>
      </c>
      <c r="D1327" s="81">
        <f t="shared" si="733"/>
        <v>1</v>
      </c>
      <c r="E1327" s="81"/>
      <c r="F1327" s="81">
        <f t="shared" si="725"/>
        <v>1</v>
      </c>
      <c r="G1327" s="118">
        <v>829.02</v>
      </c>
      <c r="H1327" s="119">
        <v>4.1704999999999997</v>
      </c>
      <c r="I1327" s="118">
        <v>31</v>
      </c>
      <c r="J1327" s="55">
        <f t="shared" si="734"/>
        <v>0</v>
      </c>
      <c r="K1327" s="55">
        <f t="shared" si="735"/>
        <v>1</v>
      </c>
      <c r="L1327" s="55">
        <f t="shared" si="736"/>
        <v>0</v>
      </c>
      <c r="M1327" s="55">
        <f t="shared" si="737"/>
        <v>0</v>
      </c>
      <c r="N1327" s="55">
        <f t="shared" si="738"/>
        <v>0</v>
      </c>
      <c r="O1327" s="55">
        <f t="shared" si="739"/>
        <v>0</v>
      </c>
      <c r="P1327" s="55">
        <f t="shared" si="740"/>
        <v>1</v>
      </c>
      <c r="Q1327" s="55">
        <v>0</v>
      </c>
      <c r="R1327" s="55"/>
      <c r="S1327" s="52"/>
      <c r="T1327" s="53"/>
      <c r="U1327" s="53"/>
      <c r="V1327" s="38"/>
      <c r="W1327" s="74"/>
      <c r="X1327" s="87"/>
      <c r="Z1327" s="55">
        <v>1</v>
      </c>
      <c r="AA1327" s="56"/>
      <c r="AB1327" s="57"/>
    </row>
    <row r="1328" spans="1:31" ht="30" customHeight="1">
      <c r="A1328" s="79"/>
      <c r="B1328" s="79">
        <f>IF(C1328="","",COUNTA($C$1320:$C1328))</f>
        <v>9</v>
      </c>
      <c r="C1328" s="97" t="s">
        <v>943</v>
      </c>
      <c r="D1328" s="81">
        <f t="shared" si="733"/>
        <v>1</v>
      </c>
      <c r="E1328" s="81"/>
      <c r="F1328" s="81">
        <f t="shared" si="725"/>
        <v>1</v>
      </c>
      <c r="G1328" s="118">
        <v>835.15</v>
      </c>
      <c r="H1328" s="119">
        <v>3.125</v>
      </c>
      <c r="I1328" s="118">
        <v>26</v>
      </c>
      <c r="J1328" s="55">
        <f t="shared" si="734"/>
        <v>0</v>
      </c>
      <c r="K1328" s="55">
        <f t="shared" si="735"/>
        <v>1</v>
      </c>
      <c r="L1328" s="55">
        <f t="shared" si="736"/>
        <v>0</v>
      </c>
      <c r="M1328" s="55">
        <f t="shared" si="737"/>
        <v>0</v>
      </c>
      <c r="N1328" s="55">
        <f t="shared" si="738"/>
        <v>0</v>
      </c>
      <c r="O1328" s="55">
        <f t="shared" si="739"/>
        <v>0</v>
      </c>
      <c r="P1328" s="55">
        <f t="shared" si="740"/>
        <v>1</v>
      </c>
      <c r="Q1328" s="55">
        <v>0</v>
      </c>
      <c r="R1328" s="55"/>
      <c r="S1328" s="52"/>
      <c r="T1328" s="53"/>
      <c r="U1328" s="53"/>
      <c r="V1328" s="38"/>
      <c r="W1328" s="74"/>
      <c r="X1328" s="87"/>
      <c r="Z1328" s="55">
        <v>1</v>
      </c>
      <c r="AA1328" s="56"/>
      <c r="AB1328" s="57"/>
    </row>
    <row r="1329" spans="1:31" ht="30" customHeight="1">
      <c r="A1329" s="69"/>
      <c r="B1329" s="69" t="s">
        <v>60</v>
      </c>
      <c r="C1329" s="73" t="s">
        <v>44</v>
      </c>
      <c r="D1329" s="74"/>
      <c r="E1329" s="74"/>
      <c r="F1329" s="81">
        <f t="shared" si="725"/>
        <v>0</v>
      </c>
      <c r="G1329" s="75"/>
      <c r="H1329" s="76"/>
      <c r="I1329" s="75"/>
      <c r="J1329" s="75"/>
      <c r="K1329" s="75"/>
      <c r="L1329" s="75"/>
      <c r="M1329" s="75"/>
      <c r="N1329" s="75"/>
      <c r="O1329" s="75"/>
      <c r="P1329" s="75"/>
      <c r="Q1329" s="75"/>
      <c r="R1329" s="75"/>
      <c r="S1329" s="75"/>
      <c r="T1329" s="74"/>
      <c r="U1329" s="74"/>
      <c r="V1329" s="74"/>
      <c r="W1329" s="77"/>
      <c r="X1329" s="74"/>
      <c r="Z1329" s="75">
        <f>SUM(Z1330:Z1337)</f>
        <v>0</v>
      </c>
      <c r="AA1329" s="78">
        <f>SUM(AA1330:AA1337)</f>
        <v>8</v>
      </c>
      <c r="AB1329" s="57"/>
      <c r="AC1329" s="120"/>
      <c r="AD1329" s="121"/>
      <c r="AE1329" s="120"/>
    </row>
    <row r="1330" spans="1:31" ht="30" customHeight="1">
      <c r="A1330" s="79"/>
      <c r="B1330" s="79">
        <f>IF(C1330="","",COUNTA($C$1330:$C1330))</f>
        <v>1</v>
      </c>
      <c r="C1330" s="134" t="s">
        <v>944</v>
      </c>
      <c r="D1330" s="81">
        <f t="shared" ref="D1330:D1337" si="741">IF(C1330&lt;&gt;"", 1, "")</f>
        <v>1</v>
      </c>
      <c r="E1330" s="81"/>
      <c r="F1330" s="81">
        <f t="shared" si="725"/>
        <v>1</v>
      </c>
      <c r="G1330" s="118">
        <v>2603.67</v>
      </c>
      <c r="H1330" s="119">
        <v>7.415</v>
      </c>
      <c r="I1330" s="118">
        <v>92</v>
      </c>
      <c r="J1330" s="55">
        <f t="shared" ref="J1330:J1337" si="742">IF(AND(0&lt;$G1330, G1330&lt;=500),1,0)</f>
        <v>0</v>
      </c>
      <c r="K1330" s="55">
        <f t="shared" ref="K1330:K1337" si="743">IF(AND($G1330&gt;=500,$G1330&lt;1000),1,0)</f>
        <v>0</v>
      </c>
      <c r="L1330" s="55">
        <f t="shared" ref="L1330:L1337" si="744">IF(AND($G1330&gt;=1000,$G1330&lt;1500),1,0)</f>
        <v>0</v>
      </c>
      <c r="M1330" s="55">
        <f t="shared" ref="M1330:M1337" si="745">IF(AND($G1330&gt;=1500,$G1330&lt;2000),1,0)</f>
        <v>0</v>
      </c>
      <c r="N1330" s="55">
        <f t="shared" ref="N1330:N1337" si="746">IF(AND($G1330&gt;=2000,$G1330&lt;3000),1,0)</f>
        <v>1</v>
      </c>
      <c r="O1330" s="55">
        <f t="shared" ref="O1330:O1337" si="747">IF($G1330&gt;=3000,1,0)</f>
        <v>0</v>
      </c>
      <c r="P1330" s="55">
        <f t="shared" ref="P1330:P1337" si="748">+D1330</f>
        <v>1</v>
      </c>
      <c r="Q1330" s="55"/>
      <c r="R1330" s="55"/>
      <c r="S1330" s="55"/>
      <c r="T1330" s="85"/>
      <c r="U1330" s="85"/>
      <c r="V1330" s="38"/>
      <c r="W1330" s="74"/>
      <c r="X1330" s="86" t="s">
        <v>59</v>
      </c>
      <c r="Z1330" s="55"/>
      <c r="AA1330" s="56">
        <v>1</v>
      </c>
      <c r="AB1330" s="57"/>
    </row>
    <row r="1331" spans="1:31" ht="30" customHeight="1">
      <c r="A1331" s="79"/>
      <c r="B1331" s="79">
        <f>IF(C1331="","",COUNTA($C$1330:$C1331))</f>
        <v>2</v>
      </c>
      <c r="C1331" s="97" t="s">
        <v>945</v>
      </c>
      <c r="D1331" s="81">
        <f t="shared" si="741"/>
        <v>1</v>
      </c>
      <c r="E1331" s="81"/>
      <c r="F1331" s="81">
        <f t="shared" si="725"/>
        <v>1</v>
      </c>
      <c r="G1331" s="118">
        <v>1486.57</v>
      </c>
      <c r="H1331" s="119">
        <v>7.12</v>
      </c>
      <c r="I1331" s="118">
        <v>46</v>
      </c>
      <c r="J1331" s="55">
        <f t="shared" si="742"/>
        <v>0</v>
      </c>
      <c r="K1331" s="55">
        <f t="shared" si="743"/>
        <v>0</v>
      </c>
      <c r="L1331" s="55">
        <f t="shared" si="744"/>
        <v>1</v>
      </c>
      <c r="M1331" s="55">
        <f t="shared" si="745"/>
        <v>0</v>
      </c>
      <c r="N1331" s="55">
        <f t="shared" si="746"/>
        <v>0</v>
      </c>
      <c r="O1331" s="55">
        <f t="shared" si="747"/>
        <v>0</v>
      </c>
      <c r="P1331" s="55">
        <f t="shared" si="748"/>
        <v>1</v>
      </c>
      <c r="Q1331" s="55"/>
      <c r="R1331" s="135"/>
      <c r="S1331" s="52"/>
      <c r="T1331" s="53"/>
      <c r="U1331" s="53"/>
      <c r="V1331" s="38"/>
      <c r="W1331" s="29"/>
      <c r="X1331" s="18"/>
      <c r="Z1331" s="55"/>
      <c r="AA1331" s="56">
        <v>1</v>
      </c>
      <c r="AB1331" s="57"/>
    </row>
    <row r="1332" spans="1:31" ht="30" customHeight="1">
      <c r="A1332" s="79"/>
      <c r="B1332" s="79">
        <f>IF(C1332="","",COUNTA($C$1330:$C1332))</f>
        <v>3</v>
      </c>
      <c r="C1332" s="97" t="s">
        <v>946</v>
      </c>
      <c r="D1332" s="81">
        <f t="shared" si="741"/>
        <v>1</v>
      </c>
      <c r="E1332" s="81"/>
      <c r="F1332" s="81">
        <f t="shared" si="725"/>
        <v>1</v>
      </c>
      <c r="G1332" s="118">
        <v>4037.4</v>
      </c>
      <c r="H1332" s="119">
        <v>10.96</v>
      </c>
      <c r="I1332" s="118">
        <v>125</v>
      </c>
      <c r="J1332" s="55">
        <f t="shared" si="742"/>
        <v>0</v>
      </c>
      <c r="K1332" s="55">
        <f t="shared" si="743"/>
        <v>0</v>
      </c>
      <c r="L1332" s="55">
        <f t="shared" si="744"/>
        <v>0</v>
      </c>
      <c r="M1332" s="55">
        <f t="shared" si="745"/>
        <v>0</v>
      </c>
      <c r="N1332" s="55">
        <f t="shared" si="746"/>
        <v>0</v>
      </c>
      <c r="O1332" s="55">
        <f t="shared" si="747"/>
        <v>1</v>
      </c>
      <c r="P1332" s="55">
        <f t="shared" si="748"/>
        <v>1</v>
      </c>
      <c r="Q1332" s="55"/>
      <c r="R1332" s="135"/>
      <c r="S1332" s="52"/>
      <c r="T1332" s="53"/>
      <c r="U1332" s="53"/>
      <c r="V1332" s="38"/>
      <c r="W1332" s="29"/>
      <c r="X1332" s="18"/>
      <c r="Z1332" s="55"/>
      <c r="AA1332" s="56">
        <v>1</v>
      </c>
      <c r="AB1332" s="57"/>
    </row>
    <row r="1333" spans="1:31" ht="30" customHeight="1">
      <c r="A1333" s="79"/>
      <c r="B1333" s="79">
        <f>IF(C1333="","",COUNTA($C$1330:$C1333))</f>
        <v>4</v>
      </c>
      <c r="C1333" s="97" t="s">
        <v>947</v>
      </c>
      <c r="D1333" s="81">
        <f t="shared" si="741"/>
        <v>1</v>
      </c>
      <c r="E1333" s="81"/>
      <c r="F1333" s="81">
        <f t="shared" si="725"/>
        <v>1</v>
      </c>
      <c r="G1333" s="118">
        <v>632.14</v>
      </c>
      <c r="H1333" s="119">
        <v>3.9359999999999999</v>
      </c>
      <c r="I1333" s="118">
        <v>23</v>
      </c>
      <c r="J1333" s="55">
        <f t="shared" si="742"/>
        <v>0</v>
      </c>
      <c r="K1333" s="55">
        <f t="shared" si="743"/>
        <v>1</v>
      </c>
      <c r="L1333" s="55">
        <f t="shared" si="744"/>
        <v>0</v>
      </c>
      <c r="M1333" s="55">
        <f t="shared" si="745"/>
        <v>0</v>
      </c>
      <c r="N1333" s="55">
        <f t="shared" si="746"/>
        <v>0</v>
      </c>
      <c r="O1333" s="55">
        <f t="shared" si="747"/>
        <v>0</v>
      </c>
      <c r="P1333" s="55">
        <f t="shared" si="748"/>
        <v>1</v>
      </c>
      <c r="Q1333" s="55"/>
      <c r="R1333" s="135"/>
      <c r="S1333" s="52"/>
      <c r="T1333" s="53"/>
      <c r="U1333" s="53"/>
      <c r="V1333" s="38"/>
      <c r="W1333" s="29"/>
      <c r="X1333" s="18"/>
      <c r="Z1333" s="55"/>
      <c r="AA1333" s="56">
        <v>1</v>
      </c>
      <c r="AB1333" s="57"/>
    </row>
    <row r="1334" spans="1:31" ht="30" customHeight="1">
      <c r="A1334" s="79"/>
      <c r="B1334" s="79">
        <f>IF(C1334="","",COUNTA($C$1330:$C1334))</f>
        <v>5</v>
      </c>
      <c r="C1334" s="97" t="s">
        <v>948</v>
      </c>
      <c r="D1334" s="81">
        <f t="shared" si="741"/>
        <v>1</v>
      </c>
      <c r="E1334" s="81"/>
      <c r="F1334" s="81">
        <f t="shared" si="725"/>
        <v>1</v>
      </c>
      <c r="G1334" s="118">
        <v>2226</v>
      </c>
      <c r="H1334" s="119">
        <v>6.33</v>
      </c>
      <c r="I1334" s="118">
        <v>76</v>
      </c>
      <c r="J1334" s="55">
        <f t="shared" si="742"/>
        <v>0</v>
      </c>
      <c r="K1334" s="55">
        <f t="shared" si="743"/>
        <v>0</v>
      </c>
      <c r="L1334" s="55">
        <f t="shared" si="744"/>
        <v>0</v>
      </c>
      <c r="M1334" s="55">
        <f t="shared" si="745"/>
        <v>0</v>
      </c>
      <c r="N1334" s="55">
        <f t="shared" si="746"/>
        <v>1</v>
      </c>
      <c r="O1334" s="55">
        <f t="shared" si="747"/>
        <v>0</v>
      </c>
      <c r="P1334" s="55">
        <f t="shared" si="748"/>
        <v>1</v>
      </c>
      <c r="Q1334" s="55"/>
      <c r="R1334" s="55"/>
      <c r="S1334" s="52"/>
      <c r="T1334" s="53"/>
      <c r="U1334" s="53"/>
      <c r="V1334" s="38"/>
      <c r="W1334" s="29"/>
      <c r="X1334" s="18"/>
      <c r="Z1334" s="55"/>
      <c r="AA1334" s="56">
        <v>1</v>
      </c>
      <c r="AB1334" s="57"/>
    </row>
    <row r="1335" spans="1:31" ht="30" customHeight="1">
      <c r="A1335" s="79"/>
      <c r="B1335" s="79">
        <f>IF(C1335="","",COUNTA($C$1330:$C1335))</f>
        <v>6</v>
      </c>
      <c r="C1335" s="97" t="s">
        <v>949</v>
      </c>
      <c r="D1335" s="81">
        <f t="shared" si="741"/>
        <v>1</v>
      </c>
      <c r="E1335" s="81"/>
      <c r="F1335" s="81">
        <f t="shared" si="725"/>
        <v>1</v>
      </c>
      <c r="G1335" s="118">
        <v>1742.52</v>
      </c>
      <c r="H1335" s="119">
        <v>7.0620000000000003</v>
      </c>
      <c r="I1335" s="118">
        <v>63</v>
      </c>
      <c r="J1335" s="55">
        <f t="shared" si="742"/>
        <v>0</v>
      </c>
      <c r="K1335" s="55">
        <f t="shared" si="743"/>
        <v>0</v>
      </c>
      <c r="L1335" s="55">
        <f t="shared" si="744"/>
        <v>0</v>
      </c>
      <c r="M1335" s="55">
        <f t="shared" si="745"/>
        <v>1</v>
      </c>
      <c r="N1335" s="55">
        <f t="shared" si="746"/>
        <v>0</v>
      </c>
      <c r="O1335" s="55">
        <f t="shared" si="747"/>
        <v>0</v>
      </c>
      <c r="P1335" s="55">
        <f t="shared" si="748"/>
        <v>1</v>
      </c>
      <c r="Q1335" s="55"/>
      <c r="R1335" s="55"/>
      <c r="S1335" s="52"/>
      <c r="T1335" s="53"/>
      <c r="U1335" s="53"/>
      <c r="V1335" s="38"/>
      <c r="W1335" s="29"/>
      <c r="X1335" s="18"/>
      <c r="Z1335" s="55"/>
      <c r="AA1335" s="56">
        <v>1</v>
      </c>
      <c r="AB1335" s="57"/>
    </row>
    <row r="1336" spans="1:31" ht="30" customHeight="1">
      <c r="A1336" s="79"/>
      <c r="B1336" s="79">
        <f>IF(C1336="","",COUNTA($C$1330:$C1336))</f>
        <v>7</v>
      </c>
      <c r="C1336" s="97" t="s">
        <v>950</v>
      </c>
      <c r="D1336" s="81">
        <f t="shared" si="741"/>
        <v>1</v>
      </c>
      <c r="E1336" s="81"/>
      <c r="F1336" s="81">
        <f t="shared" si="725"/>
        <v>1</v>
      </c>
      <c r="G1336" s="118">
        <v>3359.21</v>
      </c>
      <c r="H1336" s="119">
        <v>8.3350000000000009</v>
      </c>
      <c r="I1336" s="118">
        <v>124</v>
      </c>
      <c r="J1336" s="55">
        <f t="shared" si="742"/>
        <v>0</v>
      </c>
      <c r="K1336" s="55">
        <f t="shared" si="743"/>
        <v>0</v>
      </c>
      <c r="L1336" s="55">
        <f t="shared" si="744"/>
        <v>0</v>
      </c>
      <c r="M1336" s="55">
        <f t="shared" si="745"/>
        <v>0</v>
      </c>
      <c r="N1336" s="55">
        <f t="shared" si="746"/>
        <v>0</v>
      </c>
      <c r="O1336" s="55">
        <f t="shared" si="747"/>
        <v>1</v>
      </c>
      <c r="P1336" s="55">
        <f t="shared" si="748"/>
        <v>1</v>
      </c>
      <c r="Q1336" s="55"/>
      <c r="R1336" s="55"/>
      <c r="S1336" s="52"/>
      <c r="T1336" s="53"/>
      <c r="U1336" s="53"/>
      <c r="V1336" s="38"/>
      <c r="W1336" s="29"/>
      <c r="X1336" s="18"/>
      <c r="Z1336" s="55"/>
      <c r="AA1336" s="56">
        <v>1</v>
      </c>
      <c r="AB1336" s="57"/>
    </row>
    <row r="1337" spans="1:31" ht="30" customHeight="1">
      <c r="A1337" s="79"/>
      <c r="B1337" s="79">
        <f>IF(C1337="","",COUNTA($C$1330:$C1337))</f>
        <v>8</v>
      </c>
      <c r="C1337" s="97" t="s">
        <v>951</v>
      </c>
      <c r="D1337" s="81">
        <f t="shared" si="741"/>
        <v>1</v>
      </c>
      <c r="E1337" s="81"/>
      <c r="F1337" s="81">
        <f t="shared" si="725"/>
        <v>1</v>
      </c>
      <c r="G1337" s="118">
        <v>3305.7</v>
      </c>
      <c r="H1337" s="119">
        <v>11.02</v>
      </c>
      <c r="I1337" s="118">
        <v>136</v>
      </c>
      <c r="J1337" s="55">
        <f t="shared" si="742"/>
        <v>0</v>
      </c>
      <c r="K1337" s="55">
        <f t="shared" si="743"/>
        <v>0</v>
      </c>
      <c r="L1337" s="55">
        <f t="shared" si="744"/>
        <v>0</v>
      </c>
      <c r="M1337" s="55">
        <f t="shared" si="745"/>
        <v>0</v>
      </c>
      <c r="N1337" s="55">
        <f t="shared" si="746"/>
        <v>0</v>
      </c>
      <c r="O1337" s="55">
        <f t="shared" si="747"/>
        <v>1</v>
      </c>
      <c r="P1337" s="55">
        <f t="shared" si="748"/>
        <v>1</v>
      </c>
      <c r="Q1337" s="55"/>
      <c r="R1337" s="55"/>
      <c r="S1337" s="52"/>
      <c r="T1337" s="53"/>
      <c r="U1337" s="53"/>
      <c r="V1337" s="38"/>
      <c r="W1337" s="29"/>
      <c r="X1337" s="18"/>
      <c r="Z1337" s="55"/>
      <c r="AA1337" s="56">
        <v>1</v>
      </c>
      <c r="AB1337" s="57"/>
    </row>
    <row r="1338" spans="1:31" ht="30" customHeight="1">
      <c r="A1338" s="69"/>
      <c r="B1338" s="69" t="s">
        <v>61</v>
      </c>
      <c r="C1338" s="73" t="s">
        <v>45</v>
      </c>
      <c r="D1338" s="74"/>
      <c r="E1338" s="74"/>
      <c r="F1338" s="81">
        <f t="shared" ref="F1338:F1353" si="749">+E1338+D1338</f>
        <v>0</v>
      </c>
      <c r="G1338" s="75"/>
      <c r="H1338" s="133"/>
      <c r="I1338" s="75"/>
      <c r="J1338" s="75"/>
      <c r="K1338" s="75"/>
      <c r="L1338" s="75"/>
      <c r="M1338" s="75"/>
      <c r="N1338" s="75"/>
      <c r="O1338" s="75"/>
      <c r="P1338" s="75"/>
      <c r="Q1338" s="75"/>
      <c r="R1338" s="75"/>
      <c r="S1338" s="75"/>
      <c r="T1338" s="74"/>
      <c r="U1338" s="74"/>
      <c r="V1338" s="74"/>
      <c r="W1338" s="77"/>
      <c r="X1338" s="74"/>
      <c r="Z1338" s="75">
        <f>SUM(Z1339:Z1339)</f>
        <v>0</v>
      </c>
      <c r="AA1338" s="78">
        <f>SUM(AA1339:AA1339)</f>
        <v>0</v>
      </c>
      <c r="AB1338" s="57"/>
      <c r="AC1338" s="120" t="e">
        <f>+G1338+#REF!</f>
        <v>#REF!</v>
      </c>
      <c r="AD1338" s="121" t="e">
        <f>+H1338+#REF!</f>
        <v>#REF!</v>
      </c>
      <c r="AE1338" s="120" t="e">
        <f>+I1338+#REF!</f>
        <v>#REF!</v>
      </c>
    </row>
    <row r="1339" spans="1:31" ht="30" customHeight="1">
      <c r="A1339" s="79"/>
      <c r="B1339" s="79">
        <f>IF(C1339="","",COUNTA($C$1339:$C1339))</f>
        <v>1</v>
      </c>
      <c r="C1339" s="97" t="s">
        <v>952</v>
      </c>
      <c r="D1339" s="81">
        <f t="shared" ref="D1339" si="750">IF(C1339&lt;&gt;"", 1, "")</f>
        <v>1</v>
      </c>
      <c r="E1339" s="81"/>
      <c r="F1339" s="81">
        <f t="shared" si="749"/>
        <v>1</v>
      </c>
      <c r="G1339" s="118">
        <v>5955.36</v>
      </c>
      <c r="H1339" s="119">
        <v>46.604999999999997</v>
      </c>
      <c r="I1339" s="118">
        <v>164</v>
      </c>
      <c r="J1339" s="55">
        <f t="shared" ref="J1339" si="751">IF(AND(0&lt;$G1339, G1339&lt;=500),1,0)</f>
        <v>0</v>
      </c>
      <c r="K1339" s="55">
        <f t="shared" ref="K1339" si="752">IF(AND($G1339&gt;=500,$G1339&lt;1000),1,0)</f>
        <v>0</v>
      </c>
      <c r="L1339" s="55">
        <f t="shared" ref="L1339" si="753">IF(AND($G1339&gt;=1000,$G1339&lt;1500),1,0)</f>
        <v>0</v>
      </c>
      <c r="M1339" s="55">
        <f t="shared" ref="M1339" si="754">IF(AND($G1339&gt;=1500,$G1339&lt;2000),1,0)</f>
        <v>0</v>
      </c>
      <c r="N1339" s="55">
        <f t="shared" ref="N1339" si="755">IF(AND($G1339&gt;=2000,$G1339&lt;3000),1,0)</f>
        <v>0</v>
      </c>
      <c r="O1339" s="55">
        <f t="shared" ref="O1339" si="756">IF($G1339&gt;=3000,1,0)</f>
        <v>1</v>
      </c>
      <c r="P1339" s="55">
        <f t="shared" ref="P1339" si="757">+D1339</f>
        <v>1</v>
      </c>
      <c r="Q1339" s="55"/>
      <c r="R1339" s="55"/>
      <c r="S1339" s="55"/>
      <c r="T1339" s="85"/>
      <c r="U1339" s="85"/>
      <c r="V1339" s="38"/>
      <c r="W1339" s="29"/>
      <c r="X1339" s="90" t="s">
        <v>59</v>
      </c>
      <c r="Z1339" s="55"/>
      <c r="AA1339" s="56"/>
      <c r="AB1339" s="57"/>
    </row>
    <row r="1340" spans="1:31" s="70" customFormat="1" ht="30" customHeight="1">
      <c r="A1340" s="69">
        <v>2</v>
      </c>
      <c r="B1340" s="157" t="s">
        <v>62</v>
      </c>
      <c r="C1340" s="158"/>
      <c r="D1340" s="29"/>
      <c r="E1340" s="29"/>
      <c r="F1340" s="81">
        <f t="shared" si="749"/>
        <v>0</v>
      </c>
      <c r="G1340" s="30"/>
      <c r="H1340" s="76"/>
      <c r="I1340" s="30"/>
      <c r="J1340" s="30"/>
      <c r="K1340" s="30"/>
      <c r="L1340" s="30"/>
      <c r="M1340" s="30"/>
      <c r="N1340" s="30"/>
      <c r="O1340" s="30"/>
      <c r="P1340" s="30"/>
      <c r="Q1340" s="30"/>
      <c r="R1340" s="30"/>
      <c r="S1340" s="30"/>
      <c r="T1340" s="29"/>
      <c r="U1340" s="29"/>
      <c r="V1340" s="29"/>
      <c r="W1340" s="77"/>
      <c r="X1340" s="74"/>
      <c r="Z1340" s="30" t="e">
        <f>+Z1341+#REF!+#REF!+#REF!</f>
        <v>#REF!</v>
      </c>
      <c r="AA1340" s="71" t="e">
        <f>+AA1341+#REF!+#REF!+#REF!</f>
        <v>#REF!</v>
      </c>
      <c r="AB1340" s="72"/>
    </row>
    <row r="1341" spans="1:31" ht="30" customHeight="1">
      <c r="A1341" s="69"/>
      <c r="B1341" s="69" t="s">
        <v>63</v>
      </c>
      <c r="C1341" s="73" t="s">
        <v>40</v>
      </c>
      <c r="D1341" s="74"/>
      <c r="E1341" s="74"/>
      <c r="F1341" s="81">
        <f t="shared" si="749"/>
        <v>0</v>
      </c>
      <c r="G1341" s="75"/>
      <c r="H1341" s="76"/>
      <c r="I1341" s="75"/>
      <c r="J1341" s="75"/>
      <c r="K1341" s="75"/>
      <c r="L1341" s="75"/>
      <c r="M1341" s="75"/>
      <c r="N1341" s="75"/>
      <c r="O1341" s="75"/>
      <c r="P1341" s="75"/>
      <c r="Q1341" s="75"/>
      <c r="R1341" s="75"/>
      <c r="S1341" s="75"/>
      <c r="T1341" s="74"/>
      <c r="U1341" s="74"/>
      <c r="V1341" s="74"/>
      <c r="W1341" s="54"/>
      <c r="X1341" s="29"/>
      <c r="Z1341" s="75">
        <f>SUM(Z1342:Z1346)</f>
        <v>5</v>
      </c>
      <c r="AA1341" s="78">
        <f>SUM(AA1342:AA1346)</f>
        <v>0</v>
      </c>
      <c r="AB1341" s="57"/>
    </row>
    <row r="1342" spans="1:31" ht="30" customHeight="1">
      <c r="A1342" s="79"/>
      <c r="B1342" s="79">
        <f>IF(C1342="","",COUNTA($C$1342:$C1342))</f>
        <v>1</v>
      </c>
      <c r="C1342" s="97" t="s">
        <v>953</v>
      </c>
      <c r="D1342" s="81"/>
      <c r="E1342" s="81">
        <f t="shared" ref="E1342:E1346" si="758">IF(C1342&lt;&gt;"", 1, "")</f>
        <v>1</v>
      </c>
      <c r="F1342" s="81">
        <f t="shared" si="749"/>
        <v>1</v>
      </c>
      <c r="G1342" s="118">
        <v>1251.67</v>
      </c>
      <c r="H1342" s="119">
        <v>30.489000000000001</v>
      </c>
      <c r="I1342" s="118">
        <v>96</v>
      </c>
      <c r="J1342" s="55">
        <f t="shared" ref="J1342:J1346" si="759">IF(AND(0&lt;$G1342, G1342&lt;=500),1,0)</f>
        <v>0</v>
      </c>
      <c r="K1342" s="55">
        <f t="shared" ref="K1342:K1346" si="760">IF(AND($G1342&gt;=500,$G1342&lt;1000),1,0)</f>
        <v>0</v>
      </c>
      <c r="L1342" s="55">
        <f t="shared" ref="L1342:L1346" si="761">IF(AND($G1342&gt;=1000,$G1342&lt;1500),1,0)</f>
        <v>1</v>
      </c>
      <c r="M1342" s="55">
        <f t="shared" ref="M1342:M1346" si="762">IF(AND($G1342&gt;=1500,$G1342&lt;2000),1,0)</f>
        <v>0</v>
      </c>
      <c r="N1342" s="55">
        <f t="shared" ref="N1342:N1346" si="763">IF(AND($G1342&gt;=2000,$G1342&lt;3000),1,0)</f>
        <v>0</v>
      </c>
      <c r="O1342" s="55">
        <f t="shared" ref="O1342:O1346" si="764">IF($G1342&gt;=3000,1,0)</f>
        <v>0</v>
      </c>
      <c r="P1342" s="55">
        <f t="shared" ref="P1342:P1346" si="765">+E1342</f>
        <v>1</v>
      </c>
      <c r="Q1342" s="55">
        <v>0</v>
      </c>
      <c r="R1342" s="55"/>
      <c r="S1342" s="55"/>
      <c r="T1342" s="85"/>
      <c r="U1342" s="85"/>
      <c r="V1342" s="38"/>
      <c r="W1342" s="77"/>
      <c r="X1342" s="74" t="s">
        <v>59</v>
      </c>
      <c r="Z1342" s="55">
        <v>1</v>
      </c>
      <c r="AA1342" s="56"/>
      <c r="AB1342" s="57"/>
    </row>
    <row r="1343" spans="1:31" ht="30" customHeight="1">
      <c r="A1343" s="79"/>
      <c r="B1343" s="79">
        <f>IF(C1343="","",COUNTA($C$1342:$C1343))</f>
        <v>2</v>
      </c>
      <c r="C1343" s="97" t="s">
        <v>954</v>
      </c>
      <c r="D1343" s="81"/>
      <c r="E1343" s="81">
        <f t="shared" si="758"/>
        <v>1</v>
      </c>
      <c r="F1343" s="81">
        <f t="shared" si="749"/>
        <v>1</v>
      </c>
      <c r="G1343" s="118">
        <v>2150</v>
      </c>
      <c r="H1343" s="119">
        <v>10.365</v>
      </c>
      <c r="I1343" s="118">
        <v>104</v>
      </c>
      <c r="J1343" s="55">
        <f t="shared" si="759"/>
        <v>0</v>
      </c>
      <c r="K1343" s="55">
        <f t="shared" si="760"/>
        <v>0</v>
      </c>
      <c r="L1343" s="55">
        <f t="shared" si="761"/>
        <v>0</v>
      </c>
      <c r="M1343" s="55">
        <f t="shared" si="762"/>
        <v>0</v>
      </c>
      <c r="N1343" s="55">
        <f t="shared" si="763"/>
        <v>1</v>
      </c>
      <c r="O1343" s="55">
        <f t="shared" si="764"/>
        <v>0</v>
      </c>
      <c r="P1343" s="55">
        <f t="shared" si="765"/>
        <v>1</v>
      </c>
      <c r="Q1343" s="55">
        <v>0</v>
      </c>
      <c r="R1343" s="55"/>
      <c r="S1343" s="52"/>
      <c r="T1343" s="53"/>
      <c r="U1343" s="53"/>
      <c r="V1343" s="38"/>
      <c r="W1343" s="38"/>
      <c r="X1343" s="44"/>
      <c r="Z1343" s="55">
        <v>1</v>
      </c>
      <c r="AA1343" s="56"/>
      <c r="AB1343" s="57"/>
    </row>
    <row r="1344" spans="1:31" ht="30" customHeight="1">
      <c r="A1344" s="79"/>
      <c r="B1344" s="79">
        <f>IF(C1344="","",COUNTA($C$1342:$C1344))</f>
        <v>3</v>
      </c>
      <c r="C1344" s="97" t="s">
        <v>955</v>
      </c>
      <c r="D1344" s="81"/>
      <c r="E1344" s="81">
        <f t="shared" si="758"/>
        <v>1</v>
      </c>
      <c r="F1344" s="81">
        <f t="shared" si="749"/>
        <v>1</v>
      </c>
      <c r="G1344" s="118">
        <v>1786.61</v>
      </c>
      <c r="H1344" s="119">
        <v>7.4169999999999998</v>
      </c>
      <c r="I1344" s="118">
        <v>54</v>
      </c>
      <c r="J1344" s="55">
        <f t="shared" si="759"/>
        <v>0</v>
      </c>
      <c r="K1344" s="55">
        <f t="shared" si="760"/>
        <v>0</v>
      </c>
      <c r="L1344" s="55">
        <f t="shared" si="761"/>
        <v>0</v>
      </c>
      <c r="M1344" s="55">
        <f t="shared" si="762"/>
        <v>1</v>
      </c>
      <c r="N1344" s="55">
        <f t="shared" si="763"/>
        <v>0</v>
      </c>
      <c r="O1344" s="55">
        <f t="shared" si="764"/>
        <v>0</v>
      </c>
      <c r="P1344" s="55">
        <f t="shared" si="765"/>
        <v>1</v>
      </c>
      <c r="Q1344" s="55">
        <v>0</v>
      </c>
      <c r="R1344" s="55"/>
      <c r="S1344" s="52"/>
      <c r="T1344" s="53"/>
      <c r="U1344" s="53"/>
      <c r="V1344" s="38"/>
      <c r="W1344" s="38"/>
      <c r="X1344" s="44"/>
      <c r="Z1344" s="55">
        <v>1</v>
      </c>
      <c r="AA1344" s="56"/>
      <c r="AB1344" s="57"/>
    </row>
    <row r="1345" spans="1:38" ht="30" customHeight="1">
      <c r="A1345" s="79"/>
      <c r="B1345" s="79">
        <f>IF(C1345="","",COUNTA($C$1342:$C1345))</f>
        <v>4</v>
      </c>
      <c r="C1345" s="97" t="s">
        <v>956</v>
      </c>
      <c r="D1345" s="81"/>
      <c r="E1345" s="81">
        <f t="shared" si="758"/>
        <v>1</v>
      </c>
      <c r="F1345" s="81">
        <f t="shared" si="749"/>
        <v>1</v>
      </c>
      <c r="G1345" s="118">
        <v>562.5</v>
      </c>
      <c r="H1345" s="119">
        <v>3.956</v>
      </c>
      <c r="I1345" s="118">
        <v>23</v>
      </c>
      <c r="J1345" s="55">
        <f t="shared" si="759"/>
        <v>0</v>
      </c>
      <c r="K1345" s="55">
        <f t="shared" si="760"/>
        <v>1</v>
      </c>
      <c r="L1345" s="55">
        <f t="shared" si="761"/>
        <v>0</v>
      </c>
      <c r="M1345" s="55">
        <f t="shared" si="762"/>
        <v>0</v>
      </c>
      <c r="N1345" s="55">
        <f t="shared" si="763"/>
        <v>0</v>
      </c>
      <c r="O1345" s="55">
        <f t="shared" si="764"/>
        <v>0</v>
      </c>
      <c r="P1345" s="55">
        <f t="shared" si="765"/>
        <v>1</v>
      </c>
      <c r="Q1345" s="55">
        <v>0</v>
      </c>
      <c r="R1345" s="55"/>
      <c r="S1345" s="52"/>
      <c r="T1345" s="53"/>
      <c r="U1345" s="53"/>
      <c r="V1345" s="38"/>
      <c r="W1345" s="38"/>
      <c r="X1345" s="44"/>
      <c r="Z1345" s="55">
        <v>1</v>
      </c>
      <c r="AA1345" s="56"/>
      <c r="AB1345" s="57"/>
    </row>
    <row r="1346" spans="1:38" ht="30" customHeight="1">
      <c r="A1346" s="79"/>
      <c r="B1346" s="79">
        <f>IF(C1346="","",COUNTA($C$1342:$C1346))</f>
        <v>5</v>
      </c>
      <c r="C1346" s="97" t="s">
        <v>957</v>
      </c>
      <c r="D1346" s="81"/>
      <c r="E1346" s="81">
        <f t="shared" si="758"/>
        <v>1</v>
      </c>
      <c r="F1346" s="81">
        <f t="shared" si="749"/>
        <v>1</v>
      </c>
      <c r="G1346" s="118">
        <v>421.43</v>
      </c>
      <c r="H1346" s="119">
        <v>2.4079999999999999</v>
      </c>
      <c r="I1346" s="118">
        <v>14</v>
      </c>
      <c r="J1346" s="55">
        <f t="shared" si="759"/>
        <v>1</v>
      </c>
      <c r="K1346" s="55">
        <f t="shared" si="760"/>
        <v>0</v>
      </c>
      <c r="L1346" s="55">
        <f t="shared" si="761"/>
        <v>0</v>
      </c>
      <c r="M1346" s="55">
        <f t="shared" si="762"/>
        <v>0</v>
      </c>
      <c r="N1346" s="55">
        <f t="shared" si="763"/>
        <v>0</v>
      </c>
      <c r="O1346" s="55">
        <f t="shared" si="764"/>
        <v>0</v>
      </c>
      <c r="P1346" s="55">
        <f t="shared" si="765"/>
        <v>1</v>
      </c>
      <c r="Q1346" s="55">
        <v>0</v>
      </c>
      <c r="R1346" s="55"/>
      <c r="S1346" s="52"/>
      <c r="T1346" s="53"/>
      <c r="U1346" s="53"/>
      <c r="V1346" s="38"/>
      <c r="W1346" s="38"/>
      <c r="X1346" s="44"/>
      <c r="Z1346" s="55">
        <v>1</v>
      </c>
      <c r="AA1346" s="56"/>
      <c r="AB1346" s="57"/>
    </row>
    <row r="1347" spans="1:38" s="58" customFormat="1" ht="39.950000000000003" customHeight="1">
      <c r="A1347" s="33" t="s">
        <v>46</v>
      </c>
      <c r="B1347" s="159" t="s">
        <v>51</v>
      </c>
      <c r="C1347" s="160"/>
      <c r="D1347" s="50"/>
      <c r="E1347" s="50"/>
      <c r="F1347" s="81">
        <f t="shared" si="749"/>
        <v>0</v>
      </c>
      <c r="G1347" s="51"/>
      <c r="H1347" s="127"/>
      <c r="I1347" s="51"/>
      <c r="J1347" s="51"/>
      <c r="K1347" s="51"/>
      <c r="L1347" s="51"/>
      <c r="M1347" s="51"/>
      <c r="N1347" s="51"/>
      <c r="O1347" s="51"/>
      <c r="P1347" s="51"/>
      <c r="Q1347" s="51"/>
      <c r="R1347" s="55"/>
      <c r="S1347" s="52"/>
      <c r="T1347" s="53"/>
      <c r="U1347" s="53"/>
      <c r="V1347" s="38"/>
      <c r="W1347" s="54"/>
      <c r="X1347" s="18"/>
      <c r="Y1347" s="2"/>
      <c r="Z1347" s="55"/>
      <c r="AA1347" s="56"/>
      <c r="AB1347" s="57"/>
      <c r="AC1347" s="2"/>
      <c r="AD1347" s="2"/>
      <c r="AE1347" s="2"/>
      <c r="AF1347" s="2"/>
      <c r="AG1347" s="2"/>
      <c r="AH1347" s="2"/>
      <c r="AI1347" s="2"/>
      <c r="AJ1347" s="2"/>
      <c r="AK1347" s="2"/>
      <c r="AL1347" s="2"/>
    </row>
    <row r="1348" spans="1:38" s="58" customFormat="1" ht="24.95" customHeight="1">
      <c r="A1348" s="33" t="s">
        <v>52</v>
      </c>
      <c r="B1348" s="159" t="s">
        <v>53</v>
      </c>
      <c r="C1348" s="160"/>
      <c r="D1348" s="50"/>
      <c r="E1348" s="50"/>
      <c r="F1348" s="81">
        <f t="shared" si="749"/>
        <v>0</v>
      </c>
      <c r="G1348" s="51"/>
      <c r="H1348" s="127"/>
      <c r="I1348" s="51"/>
      <c r="J1348" s="51"/>
      <c r="K1348" s="51"/>
      <c r="L1348" s="51"/>
      <c r="M1348" s="51"/>
      <c r="N1348" s="51"/>
      <c r="O1348" s="51"/>
      <c r="P1348" s="51"/>
      <c r="Q1348" s="51"/>
      <c r="R1348" s="52"/>
      <c r="S1348" s="52"/>
      <c r="T1348" s="53"/>
      <c r="U1348" s="53"/>
      <c r="V1348" s="38"/>
      <c r="W1348" s="54"/>
      <c r="X1348" s="18"/>
      <c r="Y1348" s="2"/>
      <c r="Z1348" s="55"/>
      <c r="AA1348" s="56"/>
      <c r="AB1348" s="57"/>
      <c r="AC1348" s="2"/>
      <c r="AD1348" s="2"/>
      <c r="AE1348" s="2"/>
      <c r="AF1348" s="2"/>
      <c r="AG1348" s="2"/>
      <c r="AH1348" s="2"/>
      <c r="AI1348" s="2"/>
      <c r="AJ1348" s="2"/>
      <c r="AK1348" s="2"/>
      <c r="AL1348" s="2"/>
    </row>
    <row r="1349" spans="1:38" s="70" customFormat="1" ht="24.95" customHeight="1">
      <c r="A1349" s="69">
        <v>1</v>
      </c>
      <c r="B1349" s="157" t="s">
        <v>57</v>
      </c>
      <c r="C1349" s="158"/>
      <c r="D1349" s="29"/>
      <c r="E1349" s="29"/>
      <c r="F1349" s="81">
        <f t="shared" si="749"/>
        <v>0</v>
      </c>
      <c r="G1349" s="30"/>
      <c r="H1349" s="127"/>
      <c r="I1349" s="30"/>
      <c r="J1349" s="30"/>
      <c r="K1349" s="30"/>
      <c r="L1349" s="30"/>
      <c r="M1349" s="30"/>
      <c r="N1349" s="30"/>
      <c r="O1349" s="30"/>
      <c r="P1349" s="30"/>
      <c r="Q1349" s="30"/>
      <c r="R1349" s="30"/>
      <c r="S1349" s="30"/>
      <c r="T1349" s="29"/>
      <c r="U1349" s="29"/>
      <c r="V1349" s="29"/>
      <c r="W1349" s="54"/>
      <c r="X1349" s="29"/>
      <c r="Z1349" s="30" t="e">
        <f>+Z1350+#REF!+#REF!+#REF!</f>
        <v>#REF!</v>
      </c>
      <c r="AA1349" s="71" t="e">
        <f>+AA1350+#REF!+#REF!+#REF!</f>
        <v>#REF!</v>
      </c>
      <c r="AB1349" s="72"/>
    </row>
    <row r="1350" spans="1:38" ht="24.95" customHeight="1">
      <c r="A1350" s="69"/>
      <c r="B1350" s="69" t="s">
        <v>58</v>
      </c>
      <c r="C1350" s="73" t="s">
        <v>48</v>
      </c>
      <c r="D1350" s="74"/>
      <c r="E1350" s="74"/>
      <c r="F1350" s="81">
        <f t="shared" si="749"/>
        <v>0</v>
      </c>
      <c r="G1350" s="75"/>
      <c r="H1350" s="76"/>
      <c r="I1350" s="75"/>
      <c r="J1350" s="75"/>
      <c r="K1350" s="75"/>
      <c r="L1350" s="75"/>
      <c r="M1350" s="75"/>
      <c r="N1350" s="75"/>
      <c r="O1350" s="75"/>
      <c r="P1350" s="75"/>
      <c r="Q1350" s="75"/>
      <c r="R1350" s="75"/>
      <c r="S1350" s="75"/>
      <c r="T1350" s="74"/>
      <c r="U1350" s="74"/>
      <c r="V1350" s="74"/>
      <c r="W1350" s="77"/>
      <c r="X1350" s="74"/>
      <c r="Z1350" s="75">
        <f>SUM(Z1351:Z1364)</f>
        <v>0</v>
      </c>
      <c r="AA1350" s="78">
        <f>SUM(AA1351:AA1364)</f>
        <v>0</v>
      </c>
      <c r="AB1350" s="57"/>
    </row>
    <row r="1351" spans="1:38" ht="24.95" customHeight="1">
      <c r="A1351" s="79"/>
      <c r="B1351" s="79">
        <f>IF(C1351="","",COUNTA($C$1351:$C1351))</f>
        <v>1</v>
      </c>
      <c r="C1351" s="97" t="s">
        <v>958</v>
      </c>
      <c r="D1351" s="81">
        <f t="shared" ref="D1351:D1361" si="766">IF(C1351&lt;&gt;"", 1, "")</f>
        <v>1</v>
      </c>
      <c r="E1351" s="81"/>
      <c r="F1351" s="81">
        <f t="shared" si="749"/>
        <v>1</v>
      </c>
      <c r="G1351" s="118">
        <v>1577.48</v>
      </c>
      <c r="H1351" s="119">
        <v>5.4820000000000002</v>
      </c>
      <c r="I1351" s="118">
        <v>58</v>
      </c>
      <c r="J1351" s="55">
        <f>IF(AND(0&lt;$G1351, G1351&lt;=500),1,0)</f>
        <v>0</v>
      </c>
      <c r="K1351" s="55">
        <f>IF(AND($G1351&gt;=500,$G1351&lt;1000),1,0)</f>
        <v>0</v>
      </c>
      <c r="L1351" s="55">
        <f>IF(AND($G1351&gt;=1000,$G1351&lt;1500),1,0)</f>
        <v>0</v>
      </c>
      <c r="M1351" s="55">
        <f>IF(AND($G1351&gt;=1500,$G1351&lt;2000),1,0)</f>
        <v>1</v>
      </c>
      <c r="N1351" s="55">
        <f>IF(AND($G1351&gt;=2000,$G1351&lt;3000),1,0)</f>
        <v>0</v>
      </c>
      <c r="O1351" s="55">
        <f>IF($G1351&gt;=3000,1,0)</f>
        <v>0</v>
      </c>
      <c r="P1351" s="55"/>
      <c r="Q1351" s="55">
        <f t="shared" ref="Q1351:Q1361" si="767">+D1351</f>
        <v>1</v>
      </c>
      <c r="R1351" s="55"/>
      <c r="S1351" s="55"/>
      <c r="T1351" s="85"/>
      <c r="U1351" s="85"/>
      <c r="V1351" s="38"/>
      <c r="W1351" s="29"/>
      <c r="X1351" s="90" t="s">
        <v>59</v>
      </c>
      <c r="Z1351" s="55"/>
      <c r="AA1351" s="56"/>
      <c r="AB1351" s="57"/>
    </row>
    <row r="1352" spans="1:38" ht="24.95" customHeight="1">
      <c r="A1352" s="79"/>
      <c r="B1352" s="79">
        <f>IF(C1352="","",COUNTA($C$1351:$C1352))</f>
        <v>2</v>
      </c>
      <c r="C1352" s="97" t="s">
        <v>959</v>
      </c>
      <c r="D1352" s="81">
        <f t="shared" si="766"/>
        <v>1</v>
      </c>
      <c r="E1352" s="81"/>
      <c r="F1352" s="81">
        <f t="shared" si="749"/>
        <v>1</v>
      </c>
      <c r="G1352" s="118">
        <v>1435.29</v>
      </c>
      <c r="H1352" s="119">
        <v>3.8149999999999999</v>
      </c>
      <c r="I1352" s="118">
        <v>47</v>
      </c>
      <c r="J1352" s="55">
        <f t="shared" ref="J1352:J1364" si="768">IF(AND(0&lt;$G1352, G1352&lt;=500),1,0)</f>
        <v>0</v>
      </c>
      <c r="K1352" s="55">
        <f t="shared" ref="K1352:K1364" si="769">IF(AND($G1352&gt;=500,$G1352&lt;1000),1,0)</f>
        <v>0</v>
      </c>
      <c r="L1352" s="55">
        <f t="shared" ref="L1352:L1364" si="770">IF(AND($G1352&gt;=1000,$G1352&lt;1500),1,0)</f>
        <v>1</v>
      </c>
      <c r="M1352" s="55">
        <f t="shared" ref="M1352:M1364" si="771">IF(AND($G1352&gt;=1500,$G1352&lt;2000),1,0)</f>
        <v>0</v>
      </c>
      <c r="N1352" s="55">
        <f t="shared" ref="N1352:N1364" si="772">IF(AND($G1352&gt;=2000,$G1352&lt;3000),1,0)</f>
        <v>0</v>
      </c>
      <c r="O1352" s="55">
        <f t="shared" ref="O1352:O1364" si="773">IF($G1352&gt;=3000,1,0)</f>
        <v>0</v>
      </c>
      <c r="P1352" s="55"/>
      <c r="Q1352" s="55">
        <f t="shared" si="767"/>
        <v>1</v>
      </c>
      <c r="R1352" s="52"/>
      <c r="S1352" s="52"/>
      <c r="T1352" s="53"/>
      <c r="U1352" s="53"/>
      <c r="V1352" s="38"/>
      <c r="W1352" s="29"/>
      <c r="X1352" s="23"/>
      <c r="Z1352" s="55"/>
      <c r="AA1352" s="56"/>
      <c r="AB1352" s="57"/>
    </row>
    <row r="1353" spans="1:38" ht="24.95" customHeight="1">
      <c r="A1353" s="79"/>
      <c r="B1353" s="79">
        <f>IF(C1353="","",COUNTA($C$1351:$C1353))</f>
        <v>3</v>
      </c>
      <c r="C1353" s="97" t="s">
        <v>960</v>
      </c>
      <c r="D1353" s="81">
        <f t="shared" si="766"/>
        <v>1</v>
      </c>
      <c r="E1353" s="81"/>
      <c r="F1353" s="81">
        <f t="shared" si="749"/>
        <v>1</v>
      </c>
      <c r="G1353" s="118">
        <v>3049.76</v>
      </c>
      <c r="H1353" s="119">
        <v>7.92</v>
      </c>
      <c r="I1353" s="118">
        <v>99</v>
      </c>
      <c r="J1353" s="55">
        <f t="shared" si="768"/>
        <v>0</v>
      </c>
      <c r="K1353" s="55">
        <f t="shared" si="769"/>
        <v>0</v>
      </c>
      <c r="L1353" s="55">
        <f t="shared" si="770"/>
        <v>0</v>
      </c>
      <c r="M1353" s="55">
        <f t="shared" si="771"/>
        <v>0</v>
      </c>
      <c r="N1353" s="55">
        <f t="shared" si="772"/>
        <v>0</v>
      </c>
      <c r="O1353" s="55">
        <f t="shared" si="773"/>
        <v>1</v>
      </c>
      <c r="P1353" s="55"/>
      <c r="Q1353" s="55">
        <f t="shared" si="767"/>
        <v>1</v>
      </c>
      <c r="R1353" s="52"/>
      <c r="S1353" s="52"/>
      <c r="T1353" s="53"/>
      <c r="U1353" s="53"/>
      <c r="V1353" s="38"/>
      <c r="W1353" s="29"/>
      <c r="X1353" s="23"/>
      <c r="Z1353" s="55"/>
      <c r="AA1353" s="56"/>
      <c r="AB1353" s="57"/>
    </row>
    <row r="1354" spans="1:38" ht="24.95" hidden="1" customHeight="1">
      <c r="A1354" s="79"/>
      <c r="B1354" s="79" t="str">
        <f>IF(C1354="","",COUNTA($C$1351:$C1354))</f>
        <v/>
      </c>
      <c r="C1354" s="97"/>
      <c r="D1354" s="81" t="str">
        <f t="shared" si="766"/>
        <v/>
      </c>
      <c r="E1354" s="81"/>
      <c r="F1354" s="79" t="str">
        <f t="shared" ref="F1354:F1364" si="774">+D1354</f>
        <v/>
      </c>
      <c r="G1354" s="118"/>
      <c r="H1354" s="119"/>
      <c r="I1354" s="118"/>
      <c r="J1354" s="55">
        <f t="shared" si="768"/>
        <v>0</v>
      </c>
      <c r="K1354" s="55">
        <f t="shared" si="769"/>
        <v>0</v>
      </c>
      <c r="L1354" s="55">
        <f t="shared" si="770"/>
        <v>0</v>
      </c>
      <c r="M1354" s="55">
        <f t="shared" si="771"/>
        <v>0</v>
      </c>
      <c r="N1354" s="55">
        <f t="shared" si="772"/>
        <v>0</v>
      </c>
      <c r="O1354" s="55">
        <f t="shared" si="773"/>
        <v>0</v>
      </c>
      <c r="P1354" s="55"/>
      <c r="Q1354" s="55" t="str">
        <f t="shared" si="767"/>
        <v/>
      </c>
      <c r="R1354" s="52"/>
      <c r="S1354" s="52"/>
      <c r="T1354" s="53"/>
      <c r="U1354" s="53"/>
      <c r="V1354" s="38"/>
      <c r="W1354" s="29"/>
      <c r="X1354" s="23"/>
      <c r="Z1354" s="55"/>
      <c r="AA1354" s="56"/>
      <c r="AB1354" s="57"/>
    </row>
    <row r="1355" spans="1:38" ht="24.95" hidden="1" customHeight="1">
      <c r="A1355" s="79"/>
      <c r="B1355" s="79" t="str">
        <f>IF(C1355="","",COUNTA($C$1351:$C1355))</f>
        <v/>
      </c>
      <c r="C1355" s="97"/>
      <c r="D1355" s="81" t="str">
        <f t="shared" si="766"/>
        <v/>
      </c>
      <c r="E1355" s="81"/>
      <c r="F1355" s="79" t="str">
        <f t="shared" si="774"/>
        <v/>
      </c>
      <c r="G1355" s="118"/>
      <c r="H1355" s="119"/>
      <c r="I1355" s="118"/>
      <c r="J1355" s="55">
        <f t="shared" si="768"/>
        <v>0</v>
      </c>
      <c r="K1355" s="55">
        <f t="shared" si="769"/>
        <v>0</v>
      </c>
      <c r="L1355" s="55">
        <f t="shared" si="770"/>
        <v>0</v>
      </c>
      <c r="M1355" s="55">
        <f t="shared" si="771"/>
        <v>0</v>
      </c>
      <c r="N1355" s="55">
        <f t="shared" si="772"/>
        <v>0</v>
      </c>
      <c r="O1355" s="55">
        <f t="shared" si="773"/>
        <v>0</v>
      </c>
      <c r="P1355" s="55"/>
      <c r="Q1355" s="55" t="str">
        <f t="shared" si="767"/>
        <v/>
      </c>
      <c r="R1355" s="52"/>
      <c r="S1355" s="52"/>
      <c r="T1355" s="53"/>
      <c r="U1355" s="53"/>
      <c r="V1355" s="38"/>
      <c r="W1355" s="29"/>
      <c r="X1355" s="23"/>
      <c r="Z1355" s="55"/>
      <c r="AA1355" s="56"/>
      <c r="AB1355" s="57"/>
    </row>
    <row r="1356" spans="1:38" ht="24.95" hidden="1" customHeight="1">
      <c r="A1356" s="79"/>
      <c r="B1356" s="79" t="str">
        <f>IF(C1356="","",COUNTA($C$1351:$C1356))</f>
        <v/>
      </c>
      <c r="C1356" s="97"/>
      <c r="D1356" s="81" t="str">
        <f t="shared" si="766"/>
        <v/>
      </c>
      <c r="E1356" s="81"/>
      <c r="F1356" s="79" t="str">
        <f t="shared" si="774"/>
        <v/>
      </c>
      <c r="G1356" s="118"/>
      <c r="H1356" s="119"/>
      <c r="I1356" s="118"/>
      <c r="J1356" s="55">
        <f t="shared" si="768"/>
        <v>0</v>
      </c>
      <c r="K1356" s="55">
        <f t="shared" si="769"/>
        <v>0</v>
      </c>
      <c r="L1356" s="55">
        <f t="shared" si="770"/>
        <v>0</v>
      </c>
      <c r="M1356" s="55">
        <f t="shared" si="771"/>
        <v>0</v>
      </c>
      <c r="N1356" s="55">
        <f t="shared" si="772"/>
        <v>0</v>
      </c>
      <c r="O1356" s="55">
        <f t="shared" si="773"/>
        <v>0</v>
      </c>
      <c r="P1356" s="55"/>
      <c r="Q1356" s="55" t="str">
        <f t="shared" si="767"/>
        <v/>
      </c>
      <c r="R1356" s="52"/>
      <c r="S1356" s="52"/>
      <c r="T1356" s="53"/>
      <c r="U1356" s="53"/>
      <c r="V1356" s="38"/>
      <c r="W1356" s="29"/>
      <c r="X1356" s="23"/>
      <c r="Z1356" s="55"/>
      <c r="AA1356" s="56"/>
      <c r="AB1356" s="57"/>
    </row>
    <row r="1357" spans="1:38" ht="24.95" hidden="1" customHeight="1">
      <c r="A1357" s="79"/>
      <c r="B1357" s="79" t="str">
        <f>IF(C1357="","",COUNTA($C$1351:$C1357))</f>
        <v/>
      </c>
      <c r="C1357" s="97"/>
      <c r="D1357" s="81" t="str">
        <f t="shared" si="766"/>
        <v/>
      </c>
      <c r="E1357" s="81"/>
      <c r="F1357" s="79" t="str">
        <f t="shared" si="774"/>
        <v/>
      </c>
      <c r="G1357" s="118"/>
      <c r="H1357" s="119"/>
      <c r="I1357" s="118"/>
      <c r="J1357" s="55">
        <f t="shared" si="768"/>
        <v>0</v>
      </c>
      <c r="K1357" s="55">
        <f t="shared" si="769"/>
        <v>0</v>
      </c>
      <c r="L1357" s="55">
        <f t="shared" si="770"/>
        <v>0</v>
      </c>
      <c r="M1357" s="55">
        <f t="shared" si="771"/>
        <v>0</v>
      </c>
      <c r="N1357" s="55">
        <f t="shared" si="772"/>
        <v>0</v>
      </c>
      <c r="O1357" s="55">
        <f t="shared" si="773"/>
        <v>0</v>
      </c>
      <c r="P1357" s="55"/>
      <c r="Q1357" s="55" t="str">
        <f t="shared" si="767"/>
        <v/>
      </c>
      <c r="R1357" s="52"/>
      <c r="S1357" s="52"/>
      <c r="T1357" s="53"/>
      <c r="U1357" s="53"/>
      <c r="V1357" s="38"/>
      <c r="W1357" s="29"/>
      <c r="X1357" s="23"/>
      <c r="Z1357" s="55"/>
      <c r="AA1357" s="56"/>
      <c r="AB1357" s="57"/>
    </row>
    <row r="1358" spans="1:38" ht="24.95" hidden="1" customHeight="1">
      <c r="A1358" s="79"/>
      <c r="B1358" s="79" t="str">
        <f>IF(C1358="","",COUNTA($C$1351:$C1358))</f>
        <v/>
      </c>
      <c r="C1358" s="97"/>
      <c r="D1358" s="81" t="str">
        <f t="shared" si="766"/>
        <v/>
      </c>
      <c r="E1358" s="81"/>
      <c r="F1358" s="79" t="str">
        <f t="shared" si="774"/>
        <v/>
      </c>
      <c r="G1358" s="118"/>
      <c r="H1358" s="119"/>
      <c r="I1358" s="118"/>
      <c r="J1358" s="55">
        <f t="shared" si="768"/>
        <v>0</v>
      </c>
      <c r="K1358" s="55">
        <f t="shared" si="769"/>
        <v>0</v>
      </c>
      <c r="L1358" s="55">
        <f t="shared" si="770"/>
        <v>0</v>
      </c>
      <c r="M1358" s="55">
        <f t="shared" si="771"/>
        <v>0</v>
      </c>
      <c r="N1358" s="55">
        <f t="shared" si="772"/>
        <v>0</v>
      </c>
      <c r="O1358" s="55">
        <f t="shared" si="773"/>
        <v>0</v>
      </c>
      <c r="P1358" s="55"/>
      <c r="Q1358" s="55" t="str">
        <f t="shared" si="767"/>
        <v/>
      </c>
      <c r="R1358" s="52"/>
      <c r="S1358" s="52"/>
      <c r="T1358" s="53"/>
      <c r="U1358" s="53"/>
      <c r="V1358" s="38"/>
      <c r="W1358" s="29"/>
      <c r="X1358" s="23"/>
      <c r="Z1358" s="55"/>
      <c r="AA1358" s="56"/>
      <c r="AB1358" s="57"/>
    </row>
    <row r="1359" spans="1:38" ht="24.95" hidden="1" customHeight="1">
      <c r="A1359" s="79"/>
      <c r="B1359" s="79" t="str">
        <f>IF(C1359="","",COUNTA($C$1351:$C1359))</f>
        <v/>
      </c>
      <c r="C1359" s="97"/>
      <c r="D1359" s="81" t="str">
        <f t="shared" si="766"/>
        <v/>
      </c>
      <c r="E1359" s="81"/>
      <c r="F1359" s="79" t="str">
        <f t="shared" si="774"/>
        <v/>
      </c>
      <c r="G1359" s="118"/>
      <c r="H1359" s="119"/>
      <c r="I1359" s="118"/>
      <c r="J1359" s="55">
        <f t="shared" si="768"/>
        <v>0</v>
      </c>
      <c r="K1359" s="55">
        <f t="shared" si="769"/>
        <v>0</v>
      </c>
      <c r="L1359" s="55">
        <f t="shared" si="770"/>
        <v>0</v>
      </c>
      <c r="M1359" s="55">
        <f t="shared" si="771"/>
        <v>0</v>
      </c>
      <c r="N1359" s="55">
        <f t="shared" si="772"/>
        <v>0</v>
      </c>
      <c r="O1359" s="55">
        <f t="shared" si="773"/>
        <v>0</v>
      </c>
      <c r="P1359" s="55"/>
      <c r="Q1359" s="55" t="str">
        <f t="shared" si="767"/>
        <v/>
      </c>
      <c r="R1359" s="52"/>
      <c r="S1359" s="52"/>
      <c r="T1359" s="53"/>
      <c r="U1359" s="53"/>
      <c r="V1359" s="38"/>
      <c r="W1359" s="29"/>
      <c r="X1359" s="23"/>
      <c r="Z1359" s="55"/>
      <c r="AA1359" s="56"/>
      <c r="AB1359" s="57"/>
    </row>
    <row r="1360" spans="1:38" ht="24.95" hidden="1" customHeight="1">
      <c r="A1360" s="79"/>
      <c r="B1360" s="79" t="str">
        <f>IF(C1360="","",COUNTA($C$1296:$C1360))</f>
        <v/>
      </c>
      <c r="C1360" s="80"/>
      <c r="D1360" s="81" t="str">
        <f t="shared" si="766"/>
        <v/>
      </c>
      <c r="E1360" s="81"/>
      <c r="F1360" s="79" t="str">
        <f t="shared" si="774"/>
        <v/>
      </c>
      <c r="G1360" s="82"/>
      <c r="H1360" s="83"/>
      <c r="I1360" s="82"/>
      <c r="J1360" s="55">
        <f t="shared" si="768"/>
        <v>0</v>
      </c>
      <c r="K1360" s="55">
        <f t="shared" si="769"/>
        <v>0</v>
      </c>
      <c r="L1360" s="55">
        <f t="shared" si="770"/>
        <v>0</v>
      </c>
      <c r="M1360" s="55">
        <f t="shared" si="771"/>
        <v>0</v>
      </c>
      <c r="N1360" s="55">
        <f t="shared" si="772"/>
        <v>0</v>
      </c>
      <c r="O1360" s="55">
        <f t="shared" si="773"/>
        <v>0</v>
      </c>
      <c r="P1360" s="55"/>
      <c r="Q1360" s="55" t="str">
        <f t="shared" si="767"/>
        <v/>
      </c>
      <c r="R1360" s="52"/>
      <c r="S1360" s="52"/>
      <c r="T1360" s="53"/>
      <c r="U1360" s="53"/>
      <c r="V1360" s="38"/>
      <c r="W1360" s="29"/>
      <c r="X1360" s="23"/>
      <c r="Z1360" s="55"/>
      <c r="AA1360" s="56"/>
      <c r="AB1360" s="57"/>
    </row>
    <row r="1361" spans="1:38" ht="24.95" hidden="1" customHeight="1">
      <c r="A1361" s="79"/>
      <c r="B1361" s="79" t="str">
        <f>IF(C1361="","",COUNTA($C$1296:$C1361))</f>
        <v/>
      </c>
      <c r="C1361" s="80"/>
      <c r="D1361" s="81" t="str">
        <f t="shared" si="766"/>
        <v/>
      </c>
      <c r="E1361" s="81"/>
      <c r="F1361" s="79" t="str">
        <f t="shared" si="774"/>
        <v/>
      </c>
      <c r="G1361" s="82"/>
      <c r="H1361" s="83"/>
      <c r="I1361" s="82"/>
      <c r="J1361" s="55">
        <f t="shared" si="768"/>
        <v>0</v>
      </c>
      <c r="K1361" s="55">
        <f t="shared" si="769"/>
        <v>0</v>
      </c>
      <c r="L1361" s="55">
        <f t="shared" si="770"/>
        <v>0</v>
      </c>
      <c r="M1361" s="55">
        <f t="shared" si="771"/>
        <v>0</v>
      </c>
      <c r="N1361" s="55">
        <f t="shared" si="772"/>
        <v>0</v>
      </c>
      <c r="O1361" s="55">
        <f t="shared" si="773"/>
        <v>0</v>
      </c>
      <c r="P1361" s="55"/>
      <c r="Q1361" s="55" t="str">
        <f t="shared" si="767"/>
        <v/>
      </c>
      <c r="R1361" s="52"/>
      <c r="S1361" s="52"/>
      <c r="T1361" s="53"/>
      <c r="U1361" s="53"/>
      <c r="V1361" s="38"/>
      <c r="W1361" s="29"/>
      <c r="X1361" s="23"/>
      <c r="Z1361" s="55"/>
      <c r="AA1361" s="56"/>
      <c r="AB1361" s="57"/>
    </row>
    <row r="1362" spans="1:38" ht="24.95" hidden="1" customHeight="1">
      <c r="A1362" s="79"/>
      <c r="B1362" s="79" t="str">
        <f>IF(C1362="","",COUNTA($C$1296:$C1362))</f>
        <v/>
      </c>
      <c r="C1362" s="80"/>
      <c r="D1362" s="81"/>
      <c r="E1362" s="81"/>
      <c r="F1362" s="79">
        <f t="shared" si="774"/>
        <v>0</v>
      </c>
      <c r="G1362" s="82"/>
      <c r="H1362" s="83"/>
      <c r="I1362" s="82"/>
      <c r="J1362" s="55">
        <f t="shared" si="768"/>
        <v>0</v>
      </c>
      <c r="K1362" s="55">
        <f t="shared" si="769"/>
        <v>0</v>
      </c>
      <c r="L1362" s="55">
        <f t="shared" si="770"/>
        <v>0</v>
      </c>
      <c r="M1362" s="55">
        <f t="shared" si="771"/>
        <v>0</v>
      </c>
      <c r="N1362" s="55">
        <f t="shared" si="772"/>
        <v>0</v>
      </c>
      <c r="O1362" s="55">
        <f t="shared" si="773"/>
        <v>0</v>
      </c>
      <c r="P1362" s="55"/>
      <c r="Q1362" s="55"/>
      <c r="R1362" s="52"/>
      <c r="S1362" s="52"/>
      <c r="T1362" s="53"/>
      <c r="U1362" s="53"/>
      <c r="V1362" s="38"/>
      <c r="W1362" s="29"/>
      <c r="X1362" s="23"/>
      <c r="Z1362" s="55"/>
      <c r="AA1362" s="56"/>
      <c r="AB1362" s="57"/>
    </row>
    <row r="1363" spans="1:38" ht="24.95" hidden="1" customHeight="1">
      <c r="A1363" s="79"/>
      <c r="B1363" s="79" t="str">
        <f>IF(C1363="","",COUNTA($C$1296:$C1363))</f>
        <v/>
      </c>
      <c r="C1363" s="80"/>
      <c r="D1363" s="81"/>
      <c r="E1363" s="81"/>
      <c r="F1363" s="79">
        <f t="shared" si="774"/>
        <v>0</v>
      </c>
      <c r="G1363" s="82"/>
      <c r="H1363" s="83"/>
      <c r="I1363" s="82"/>
      <c r="J1363" s="55">
        <f t="shared" si="768"/>
        <v>0</v>
      </c>
      <c r="K1363" s="55">
        <f t="shared" si="769"/>
        <v>0</v>
      </c>
      <c r="L1363" s="55">
        <f t="shared" si="770"/>
        <v>0</v>
      </c>
      <c r="M1363" s="55">
        <f t="shared" si="771"/>
        <v>0</v>
      </c>
      <c r="N1363" s="55">
        <f t="shared" si="772"/>
        <v>0</v>
      </c>
      <c r="O1363" s="55">
        <f t="shared" si="773"/>
        <v>0</v>
      </c>
      <c r="P1363" s="55"/>
      <c r="Q1363" s="55"/>
      <c r="R1363" s="52"/>
      <c r="S1363" s="52"/>
      <c r="T1363" s="53"/>
      <c r="U1363" s="53"/>
      <c r="V1363" s="38"/>
      <c r="W1363" s="29"/>
      <c r="X1363" s="23"/>
      <c r="Z1363" s="55"/>
      <c r="AA1363" s="56"/>
      <c r="AB1363" s="57"/>
    </row>
    <row r="1364" spans="1:38" s="58" customFormat="1" ht="24.95" hidden="1" customHeight="1">
      <c r="A1364" s="79"/>
      <c r="B1364" s="79" t="str">
        <f>IF(C1364="","",COUNTA($C$1171:$C1364))</f>
        <v/>
      </c>
      <c r="C1364" s="80"/>
      <c r="D1364" s="81"/>
      <c r="E1364" s="81"/>
      <c r="F1364" s="79">
        <f t="shared" si="774"/>
        <v>0</v>
      </c>
      <c r="G1364" s="82">
        <v>0</v>
      </c>
      <c r="H1364" s="83"/>
      <c r="I1364" s="82"/>
      <c r="J1364" s="55">
        <f t="shared" si="768"/>
        <v>0</v>
      </c>
      <c r="K1364" s="55">
        <f t="shared" si="769"/>
        <v>0</v>
      </c>
      <c r="L1364" s="55">
        <f t="shared" si="770"/>
        <v>0</v>
      </c>
      <c r="M1364" s="55">
        <f t="shared" si="771"/>
        <v>0</v>
      </c>
      <c r="N1364" s="55">
        <f t="shared" si="772"/>
        <v>0</v>
      </c>
      <c r="O1364" s="55">
        <f t="shared" si="773"/>
        <v>0</v>
      </c>
      <c r="P1364" s="55"/>
      <c r="Q1364" s="55"/>
      <c r="R1364" s="52"/>
      <c r="S1364" s="52"/>
      <c r="T1364" s="53"/>
      <c r="U1364" s="53"/>
      <c r="V1364" s="38"/>
      <c r="W1364" s="29"/>
      <c r="X1364" s="18"/>
      <c r="Y1364" s="2"/>
      <c r="Z1364" s="55"/>
      <c r="AA1364" s="56"/>
      <c r="AB1364" s="57"/>
      <c r="AC1364" s="2"/>
      <c r="AD1364" s="2"/>
      <c r="AE1364" s="2"/>
      <c r="AF1364" s="2"/>
      <c r="AG1364" s="2"/>
      <c r="AH1364" s="2"/>
      <c r="AI1364" s="2"/>
      <c r="AJ1364" s="2"/>
      <c r="AK1364" s="2"/>
      <c r="AL1364" s="2"/>
    </row>
    <row r="1365" spans="1:38" s="70" customFormat="1" ht="24.95" customHeight="1">
      <c r="A1365" s="69">
        <v>2</v>
      </c>
      <c r="B1365" s="157" t="s">
        <v>62</v>
      </c>
      <c r="C1365" s="158"/>
      <c r="D1365" s="29">
        <f>+D1366</f>
        <v>0</v>
      </c>
      <c r="E1365" s="29">
        <f t="shared" ref="E1365:Q1365" si="775">+E1366</f>
        <v>0</v>
      </c>
      <c r="F1365" s="29">
        <f t="shared" si="775"/>
        <v>0</v>
      </c>
      <c r="G1365" s="30">
        <f t="shared" si="775"/>
        <v>0</v>
      </c>
      <c r="H1365" s="127">
        <f t="shared" si="775"/>
        <v>0</v>
      </c>
      <c r="I1365" s="30">
        <f t="shared" si="775"/>
        <v>0</v>
      </c>
      <c r="J1365" s="30">
        <f t="shared" si="775"/>
        <v>0</v>
      </c>
      <c r="K1365" s="30">
        <f t="shared" si="775"/>
        <v>0</v>
      </c>
      <c r="L1365" s="30">
        <f t="shared" si="775"/>
        <v>0</v>
      </c>
      <c r="M1365" s="30">
        <f t="shared" si="775"/>
        <v>0</v>
      </c>
      <c r="N1365" s="30">
        <f t="shared" si="775"/>
        <v>0</v>
      </c>
      <c r="O1365" s="30">
        <f t="shared" si="775"/>
        <v>0</v>
      </c>
      <c r="P1365" s="30">
        <f t="shared" si="775"/>
        <v>0</v>
      </c>
      <c r="Q1365" s="30">
        <f t="shared" si="775"/>
        <v>0</v>
      </c>
      <c r="R1365" s="30"/>
      <c r="S1365" s="30"/>
      <c r="T1365" s="29"/>
      <c r="U1365" s="29"/>
      <c r="V1365" s="29"/>
      <c r="W1365" s="54"/>
      <c r="X1365" s="29"/>
      <c r="Z1365" s="30" t="e">
        <f>+Z1366+#REF!+#REF!+#REF!</f>
        <v>#REF!</v>
      </c>
      <c r="AA1365" s="71" t="e">
        <f>+AA1366+#REF!+#REF!+#REF!</f>
        <v>#REF!</v>
      </c>
      <c r="AB1365" s="72"/>
    </row>
    <row r="1366" spans="1:38" ht="24.95" customHeight="1">
      <c r="A1366" s="79"/>
      <c r="B1366" s="69" t="s">
        <v>63</v>
      </c>
      <c r="C1366" s="73" t="s">
        <v>48</v>
      </c>
      <c r="D1366" s="74">
        <f t="shared" ref="D1366:Q1366" si="776">SUM(D1367:D1375)</f>
        <v>0</v>
      </c>
      <c r="E1366" s="74">
        <f t="shared" si="776"/>
        <v>0</v>
      </c>
      <c r="F1366" s="74">
        <f t="shared" si="776"/>
        <v>0</v>
      </c>
      <c r="G1366" s="75">
        <f t="shared" si="776"/>
        <v>0</v>
      </c>
      <c r="H1366" s="76">
        <f t="shared" si="776"/>
        <v>0</v>
      </c>
      <c r="I1366" s="75">
        <f t="shared" si="776"/>
        <v>0</v>
      </c>
      <c r="J1366" s="75">
        <f t="shared" si="776"/>
        <v>0</v>
      </c>
      <c r="K1366" s="75">
        <f t="shared" si="776"/>
        <v>0</v>
      </c>
      <c r="L1366" s="75">
        <f t="shared" si="776"/>
        <v>0</v>
      </c>
      <c r="M1366" s="75">
        <f t="shared" si="776"/>
        <v>0</v>
      </c>
      <c r="N1366" s="75">
        <f t="shared" si="776"/>
        <v>0</v>
      </c>
      <c r="O1366" s="75">
        <f t="shared" si="776"/>
        <v>0</v>
      </c>
      <c r="P1366" s="75">
        <f t="shared" si="776"/>
        <v>0</v>
      </c>
      <c r="Q1366" s="75">
        <f t="shared" si="776"/>
        <v>0</v>
      </c>
      <c r="R1366" s="55"/>
      <c r="S1366" s="55"/>
      <c r="T1366" s="85"/>
      <c r="U1366" s="85"/>
      <c r="V1366" s="38"/>
      <c r="W1366" s="29"/>
      <c r="X1366" s="90" t="s">
        <v>59</v>
      </c>
      <c r="Z1366" s="55"/>
      <c r="AA1366" s="56"/>
      <c r="AB1366" s="57"/>
    </row>
    <row r="1367" spans="1:38" ht="24.95" hidden="1" customHeight="1">
      <c r="A1367" s="79"/>
      <c r="B1367" s="79">
        <f>IF(C1367="","",COUNTA($C$1367:$C1367))</f>
        <v>1</v>
      </c>
      <c r="C1367" s="97" t="s">
        <v>961</v>
      </c>
      <c r="D1367" s="81"/>
      <c r="E1367" s="81"/>
      <c r="F1367" s="79"/>
      <c r="G1367" s="118"/>
      <c r="H1367" s="119"/>
      <c r="I1367" s="118"/>
      <c r="J1367" s="55"/>
      <c r="K1367" s="55"/>
      <c r="L1367" s="55"/>
      <c r="M1367" s="55"/>
      <c r="N1367" s="55"/>
      <c r="O1367" s="55"/>
      <c r="P1367" s="55"/>
      <c r="Q1367" s="55">
        <f t="shared" ref="Q1367:Q1375" si="777">+E1367</f>
        <v>0</v>
      </c>
      <c r="R1367" s="55"/>
      <c r="S1367" s="55"/>
      <c r="T1367" s="85"/>
      <c r="U1367" s="85"/>
      <c r="V1367" s="38"/>
      <c r="W1367" s="54"/>
      <c r="X1367" s="90"/>
      <c r="Z1367" s="55"/>
      <c r="AA1367" s="56"/>
      <c r="AB1367" s="57"/>
    </row>
    <row r="1368" spans="1:38" ht="24.95" hidden="1" customHeight="1">
      <c r="A1368" s="79"/>
      <c r="B1368" s="79">
        <f>IF(C1368="","",COUNTA($C$1367:$C1368))</f>
        <v>2</v>
      </c>
      <c r="C1368" s="97" t="s">
        <v>962</v>
      </c>
      <c r="D1368" s="81"/>
      <c r="E1368" s="81"/>
      <c r="F1368" s="79"/>
      <c r="G1368" s="118"/>
      <c r="H1368" s="119"/>
      <c r="I1368" s="118"/>
      <c r="J1368" s="55"/>
      <c r="K1368" s="55"/>
      <c r="L1368" s="55"/>
      <c r="M1368" s="55"/>
      <c r="N1368" s="55"/>
      <c r="O1368" s="55"/>
      <c r="P1368" s="55"/>
      <c r="Q1368" s="55">
        <f t="shared" si="777"/>
        <v>0</v>
      </c>
      <c r="R1368" s="55"/>
      <c r="S1368" s="55"/>
      <c r="T1368" s="85"/>
      <c r="U1368" s="85"/>
      <c r="V1368" s="38"/>
      <c r="W1368" s="54"/>
      <c r="X1368" s="90"/>
      <c r="Z1368" s="55"/>
      <c r="AA1368" s="56"/>
      <c r="AB1368" s="57"/>
    </row>
    <row r="1369" spans="1:38" ht="24.95" hidden="1" customHeight="1">
      <c r="A1369" s="79"/>
      <c r="B1369" s="79">
        <f>IF(C1369="","",COUNTA($C$1367:$C1369))</f>
        <v>3</v>
      </c>
      <c r="C1369" s="97" t="s">
        <v>963</v>
      </c>
      <c r="D1369" s="81"/>
      <c r="E1369" s="81"/>
      <c r="F1369" s="79"/>
      <c r="G1369" s="118"/>
      <c r="H1369" s="119"/>
      <c r="I1369" s="118"/>
      <c r="J1369" s="55"/>
      <c r="K1369" s="55"/>
      <c r="L1369" s="55"/>
      <c r="M1369" s="55"/>
      <c r="N1369" s="55"/>
      <c r="O1369" s="55"/>
      <c r="P1369" s="55"/>
      <c r="Q1369" s="55">
        <f t="shared" si="777"/>
        <v>0</v>
      </c>
      <c r="R1369" s="55"/>
      <c r="S1369" s="55"/>
      <c r="T1369" s="85"/>
      <c r="U1369" s="85"/>
      <c r="V1369" s="38"/>
      <c r="W1369" s="54"/>
      <c r="X1369" s="90"/>
      <c r="Z1369" s="55"/>
      <c r="AA1369" s="56"/>
      <c r="AB1369" s="57"/>
    </row>
    <row r="1370" spans="1:38" ht="24.95" hidden="1" customHeight="1">
      <c r="A1370" s="79"/>
      <c r="B1370" s="79">
        <f>IF(C1370="","",COUNTA($C$1367:$C1370))</f>
        <v>4</v>
      </c>
      <c r="C1370" s="97" t="s">
        <v>964</v>
      </c>
      <c r="D1370" s="81"/>
      <c r="E1370" s="81"/>
      <c r="F1370" s="79"/>
      <c r="G1370" s="118"/>
      <c r="H1370" s="119"/>
      <c r="I1370" s="118"/>
      <c r="J1370" s="55"/>
      <c r="K1370" s="55"/>
      <c r="L1370" s="55"/>
      <c r="M1370" s="55"/>
      <c r="N1370" s="55"/>
      <c r="O1370" s="55"/>
      <c r="P1370" s="55"/>
      <c r="Q1370" s="55">
        <f t="shared" si="777"/>
        <v>0</v>
      </c>
      <c r="R1370" s="55"/>
      <c r="S1370" s="55"/>
      <c r="T1370" s="85"/>
      <c r="U1370" s="85"/>
      <c r="V1370" s="38"/>
      <c r="W1370" s="54"/>
      <c r="X1370" s="90"/>
      <c r="Z1370" s="55"/>
      <c r="AA1370" s="56"/>
      <c r="AB1370" s="57"/>
    </row>
    <row r="1371" spans="1:38" ht="24.95" hidden="1" customHeight="1">
      <c r="A1371" s="79"/>
      <c r="B1371" s="79" t="str">
        <f>IF(C1371="","",COUNTA($C$1306:$C1371))</f>
        <v/>
      </c>
      <c r="C1371" s="97"/>
      <c r="D1371" s="81"/>
      <c r="E1371" s="81" t="str">
        <f t="shared" ref="E1371:E1375" si="778">IF(C1371&lt;&gt;"", 1, "")</f>
        <v/>
      </c>
      <c r="F1371" s="79" t="str">
        <f>+E1371</f>
        <v/>
      </c>
      <c r="G1371" s="118"/>
      <c r="H1371" s="119"/>
      <c r="I1371" s="118"/>
      <c r="J1371" s="55">
        <f t="shared" ref="J1371:J1373" si="779">IF(AND(0&lt;$G1371, G1371&lt;=500),1,0)</f>
        <v>0</v>
      </c>
      <c r="K1371" s="55">
        <f t="shared" ref="K1371:K1373" si="780">IF(AND($G1371&gt;=500,$G1371&lt;1000),1,0)</f>
        <v>0</v>
      </c>
      <c r="L1371" s="55">
        <f t="shared" ref="L1371:L1373" si="781">IF(AND($G1371&gt;=1000,$G1371&lt;1500),1,0)</f>
        <v>0</v>
      </c>
      <c r="M1371" s="55">
        <f t="shared" ref="M1371:M1373" si="782">IF(AND($G1371&gt;=1500,$G1371&lt;2000),1,0)</f>
        <v>0</v>
      </c>
      <c r="N1371" s="55">
        <f t="shared" ref="N1371:N1373" si="783">IF(AND($G1371&gt;=2000,$G1371&lt;3000),1,0)</f>
        <v>0</v>
      </c>
      <c r="O1371" s="55">
        <f t="shared" ref="O1371:O1373" si="784">IF($G1371&gt;=3000,1,0)</f>
        <v>0</v>
      </c>
      <c r="P1371" s="55"/>
      <c r="Q1371" s="55" t="str">
        <f t="shared" si="777"/>
        <v/>
      </c>
      <c r="R1371" s="55"/>
      <c r="S1371" s="55"/>
      <c r="T1371" s="85"/>
      <c r="U1371" s="85"/>
      <c r="V1371" s="38"/>
      <c r="W1371" s="54"/>
      <c r="X1371" s="90"/>
      <c r="Z1371" s="55"/>
      <c r="AA1371" s="56"/>
      <c r="AB1371" s="57"/>
    </row>
    <row r="1372" spans="1:38" ht="24.95" hidden="1" customHeight="1">
      <c r="A1372" s="79"/>
      <c r="B1372" s="79" t="str">
        <f>IF(C1372="","",COUNTA($C$1306:$C1372))</f>
        <v/>
      </c>
      <c r="C1372" s="97"/>
      <c r="D1372" s="81"/>
      <c r="E1372" s="81" t="str">
        <f t="shared" si="778"/>
        <v/>
      </c>
      <c r="F1372" s="79" t="str">
        <f>+E1372</f>
        <v/>
      </c>
      <c r="G1372" s="118"/>
      <c r="H1372" s="119"/>
      <c r="I1372" s="118"/>
      <c r="J1372" s="55">
        <f t="shared" si="779"/>
        <v>0</v>
      </c>
      <c r="K1372" s="55">
        <f t="shared" si="780"/>
        <v>0</v>
      </c>
      <c r="L1372" s="55">
        <f t="shared" si="781"/>
        <v>0</v>
      </c>
      <c r="M1372" s="55">
        <f t="shared" si="782"/>
        <v>0</v>
      </c>
      <c r="N1372" s="55">
        <f t="shared" si="783"/>
        <v>0</v>
      </c>
      <c r="O1372" s="55">
        <f t="shared" si="784"/>
        <v>0</v>
      </c>
      <c r="P1372" s="55"/>
      <c r="Q1372" s="55" t="str">
        <f t="shared" si="777"/>
        <v/>
      </c>
      <c r="R1372" s="55"/>
      <c r="S1372" s="55"/>
      <c r="T1372" s="85"/>
      <c r="U1372" s="85"/>
      <c r="V1372" s="38"/>
      <c r="W1372" s="54"/>
      <c r="X1372" s="90"/>
      <c r="Z1372" s="55"/>
      <c r="AA1372" s="56"/>
      <c r="AB1372" s="57"/>
    </row>
    <row r="1373" spans="1:38" ht="24.95" hidden="1" customHeight="1">
      <c r="A1373" s="79"/>
      <c r="B1373" s="79" t="str">
        <f>IF(C1373="","",COUNTA($C$1306:$C1373))</f>
        <v/>
      </c>
      <c r="C1373" s="97"/>
      <c r="D1373" s="81"/>
      <c r="E1373" s="81" t="str">
        <f t="shared" si="778"/>
        <v/>
      </c>
      <c r="F1373" s="79" t="str">
        <f>+E1373</f>
        <v/>
      </c>
      <c r="G1373" s="118"/>
      <c r="H1373" s="119"/>
      <c r="I1373" s="118"/>
      <c r="J1373" s="55">
        <f t="shared" si="779"/>
        <v>0</v>
      </c>
      <c r="K1373" s="55">
        <f t="shared" si="780"/>
        <v>0</v>
      </c>
      <c r="L1373" s="55">
        <f t="shared" si="781"/>
        <v>0</v>
      </c>
      <c r="M1373" s="55">
        <f t="shared" si="782"/>
        <v>0</v>
      </c>
      <c r="N1373" s="55">
        <f t="shared" si="783"/>
        <v>0</v>
      </c>
      <c r="O1373" s="55">
        <f t="shared" si="784"/>
        <v>0</v>
      </c>
      <c r="P1373" s="55"/>
      <c r="Q1373" s="55" t="str">
        <f t="shared" si="777"/>
        <v/>
      </c>
      <c r="R1373" s="55"/>
      <c r="S1373" s="55"/>
      <c r="T1373" s="85"/>
      <c r="U1373" s="85"/>
      <c r="V1373" s="38"/>
      <c r="W1373" s="54"/>
      <c r="X1373" s="90"/>
      <c r="Z1373" s="55"/>
      <c r="AA1373" s="56"/>
      <c r="AB1373" s="57"/>
    </row>
    <row r="1374" spans="1:38" ht="24.95" hidden="1" customHeight="1">
      <c r="A1374" s="79"/>
      <c r="B1374" s="79" t="str">
        <f>IF(C1374="","",COUNTA($C$1306:$C1374))</f>
        <v/>
      </c>
      <c r="C1374" s="73"/>
      <c r="D1374" s="81"/>
      <c r="E1374" s="81" t="str">
        <f t="shared" si="778"/>
        <v/>
      </c>
      <c r="F1374" s="79"/>
      <c r="G1374" s="82"/>
      <c r="H1374" s="83"/>
      <c r="I1374" s="82"/>
      <c r="J1374" s="55"/>
      <c r="K1374" s="55"/>
      <c r="L1374" s="55"/>
      <c r="M1374" s="55"/>
      <c r="N1374" s="55"/>
      <c r="O1374" s="55"/>
      <c r="P1374" s="55"/>
      <c r="Q1374" s="55" t="str">
        <f t="shared" si="777"/>
        <v/>
      </c>
      <c r="R1374" s="55"/>
      <c r="S1374" s="55"/>
      <c r="T1374" s="85"/>
      <c r="U1374" s="85"/>
      <c r="V1374" s="38"/>
      <c r="W1374" s="54"/>
      <c r="X1374" s="90"/>
      <c r="Z1374" s="55"/>
      <c r="AA1374" s="56"/>
      <c r="AB1374" s="57"/>
    </row>
    <row r="1375" spans="1:38" ht="24.95" hidden="1" customHeight="1">
      <c r="A1375" s="79"/>
      <c r="B1375" s="79" t="str">
        <f>IF(C1375="","",COUNTA($C$1306:$C1375))</f>
        <v/>
      </c>
      <c r="C1375" s="73"/>
      <c r="D1375" s="81"/>
      <c r="E1375" s="81" t="str">
        <f t="shared" si="778"/>
        <v/>
      </c>
      <c r="F1375" s="79" t="str">
        <f>+E1375</f>
        <v/>
      </c>
      <c r="G1375" s="82"/>
      <c r="H1375" s="83"/>
      <c r="I1375" s="82"/>
      <c r="J1375" s="55">
        <f>IF(AND(0&lt;$G1375, G1375&lt;=500),1,0)</f>
        <v>0</v>
      </c>
      <c r="K1375" s="55">
        <f>IF(AND($G1375&gt;=500,$G1375&lt;1000),1,0)</f>
        <v>0</v>
      </c>
      <c r="L1375" s="55">
        <f>IF(AND($G1375&gt;=1000,$G1375&lt;1500),1,0)</f>
        <v>0</v>
      </c>
      <c r="M1375" s="55">
        <f>IF(AND($G1375&gt;=1500,$G1375&lt;2000),1,0)</f>
        <v>0</v>
      </c>
      <c r="N1375" s="55">
        <f>IF(AND($G1375&gt;=2000,$G1375&lt;3000),1,0)</f>
        <v>0</v>
      </c>
      <c r="O1375" s="55">
        <f>IF($G1375&gt;=3000,1,0)</f>
        <v>0</v>
      </c>
      <c r="P1375" s="55"/>
      <c r="Q1375" s="55" t="str">
        <f t="shared" si="777"/>
        <v/>
      </c>
      <c r="R1375" s="55"/>
      <c r="S1375" s="55"/>
      <c r="T1375" s="85"/>
      <c r="U1375" s="85"/>
      <c r="V1375" s="38"/>
      <c r="W1375" s="54"/>
      <c r="X1375" s="90"/>
      <c r="Z1375" s="55"/>
      <c r="AA1375" s="56"/>
      <c r="AB1375" s="57"/>
    </row>
    <row r="1376" spans="1:38" s="70" customFormat="1" ht="24.95" customHeight="1">
      <c r="A1376" s="69">
        <v>1</v>
      </c>
      <c r="B1376" s="157" t="s">
        <v>57</v>
      </c>
      <c r="C1376" s="158"/>
      <c r="D1376" s="29">
        <f>+D1377</f>
        <v>0</v>
      </c>
      <c r="E1376" s="29">
        <f t="shared" ref="E1376:Q1376" si="785">+E1377</f>
        <v>0</v>
      </c>
      <c r="F1376" s="29">
        <f t="shared" si="785"/>
        <v>0</v>
      </c>
      <c r="G1376" s="29">
        <f t="shared" si="785"/>
        <v>0</v>
      </c>
      <c r="H1376" s="29">
        <f t="shared" si="785"/>
        <v>0</v>
      </c>
      <c r="I1376" s="29">
        <f t="shared" si="785"/>
        <v>0</v>
      </c>
      <c r="J1376" s="29">
        <f t="shared" si="785"/>
        <v>0</v>
      </c>
      <c r="K1376" s="29">
        <f t="shared" si="785"/>
        <v>0</v>
      </c>
      <c r="L1376" s="29">
        <f t="shared" si="785"/>
        <v>0</v>
      </c>
      <c r="M1376" s="29">
        <f t="shared" si="785"/>
        <v>0</v>
      </c>
      <c r="N1376" s="29">
        <f t="shared" si="785"/>
        <v>0</v>
      </c>
      <c r="O1376" s="29">
        <f t="shared" si="785"/>
        <v>0</v>
      </c>
      <c r="P1376" s="29">
        <f t="shared" si="785"/>
        <v>0</v>
      </c>
      <c r="Q1376" s="29">
        <f t="shared" si="785"/>
        <v>0</v>
      </c>
      <c r="R1376" s="30"/>
      <c r="S1376" s="30"/>
      <c r="T1376" s="29"/>
      <c r="U1376" s="29"/>
      <c r="V1376" s="29"/>
      <c r="W1376" s="54"/>
      <c r="X1376" s="29"/>
      <c r="Z1376" s="30" t="e">
        <f>+Z1377+#REF!+#REF!+#REF!</f>
        <v>#REF!</v>
      </c>
      <c r="AA1376" s="71" t="e">
        <f>+AA1377+#REF!+#REF!+#REF!</f>
        <v>#REF!</v>
      </c>
      <c r="AB1376" s="72"/>
    </row>
    <row r="1377" spans="1:38" ht="24.95" customHeight="1">
      <c r="A1377" s="69"/>
      <c r="B1377" s="69" t="s">
        <v>58</v>
      </c>
      <c r="C1377" s="73" t="s">
        <v>48</v>
      </c>
      <c r="D1377" s="74">
        <f t="shared" ref="D1377:Q1377" si="786">SUM(D1378:D1379)</f>
        <v>0</v>
      </c>
      <c r="E1377" s="74">
        <f t="shared" si="786"/>
        <v>0</v>
      </c>
      <c r="F1377" s="74">
        <f t="shared" si="786"/>
        <v>0</v>
      </c>
      <c r="G1377" s="74">
        <f t="shared" si="786"/>
        <v>0</v>
      </c>
      <c r="H1377" s="74">
        <f t="shared" si="786"/>
        <v>0</v>
      </c>
      <c r="I1377" s="74">
        <f t="shared" si="786"/>
        <v>0</v>
      </c>
      <c r="J1377" s="74">
        <f t="shared" si="786"/>
        <v>0</v>
      </c>
      <c r="K1377" s="74">
        <f t="shared" si="786"/>
        <v>0</v>
      </c>
      <c r="L1377" s="74">
        <f t="shared" si="786"/>
        <v>0</v>
      </c>
      <c r="M1377" s="74">
        <f t="shared" si="786"/>
        <v>0</v>
      </c>
      <c r="N1377" s="74">
        <f t="shared" si="786"/>
        <v>0</v>
      </c>
      <c r="O1377" s="74">
        <f t="shared" si="786"/>
        <v>0</v>
      </c>
      <c r="P1377" s="74">
        <f t="shared" si="786"/>
        <v>0</v>
      </c>
      <c r="Q1377" s="74">
        <f t="shared" si="786"/>
        <v>0</v>
      </c>
      <c r="R1377" s="75"/>
      <c r="S1377" s="75"/>
      <c r="T1377" s="74"/>
      <c r="U1377" s="74"/>
      <c r="V1377" s="74"/>
      <c r="W1377" s="77"/>
      <c r="X1377" s="74"/>
      <c r="Z1377" s="75">
        <f>SUM(Z1378:Z1379)</f>
        <v>0</v>
      </c>
      <c r="AA1377" s="78">
        <f>SUM(AA1378:AA1379)</f>
        <v>0</v>
      </c>
      <c r="AB1377" s="57"/>
    </row>
    <row r="1378" spans="1:38" ht="24.95" hidden="1" customHeight="1">
      <c r="A1378" s="79"/>
      <c r="B1378" s="79"/>
      <c r="C1378" s="80"/>
      <c r="D1378" s="81" t="str">
        <f>IF(C1378&lt;&gt;"", 1, "")</f>
        <v/>
      </c>
      <c r="E1378" s="81"/>
      <c r="F1378" s="79"/>
      <c r="G1378" s="82"/>
      <c r="H1378" s="83"/>
      <c r="I1378" s="82"/>
      <c r="J1378" s="55">
        <f>IF(AND(0&lt;$G1378, G1378&lt;=500),1,0)</f>
        <v>0</v>
      </c>
      <c r="K1378" s="55">
        <f>IF(AND($G1378&gt;=500,$G1378&lt;1000),1,0)</f>
        <v>0</v>
      </c>
      <c r="L1378" s="55">
        <f>IF(AND($G1378&gt;=1000,$G1378&lt;1500),1,0)</f>
        <v>0</v>
      </c>
      <c r="M1378" s="55">
        <f>IF(AND($G1378&gt;=1500,$G1378&lt;2000),1,0)</f>
        <v>0</v>
      </c>
      <c r="N1378" s="55">
        <f>IF(AND($G1378&gt;=2000,$G1378&lt;3000),1,0)</f>
        <v>0</v>
      </c>
      <c r="O1378" s="55">
        <f>IF($G1378&gt;=3000,1,0)</f>
        <v>0</v>
      </c>
      <c r="P1378" s="55"/>
      <c r="Q1378" s="55" t="str">
        <f>+D1378</f>
        <v/>
      </c>
      <c r="R1378" s="55"/>
      <c r="S1378" s="55"/>
      <c r="T1378" s="85"/>
      <c r="U1378" s="85"/>
      <c r="V1378" s="38"/>
      <c r="W1378" s="29"/>
      <c r="X1378" s="90" t="s">
        <v>59</v>
      </c>
      <c r="Z1378" s="55"/>
      <c r="AA1378" s="56"/>
      <c r="AB1378" s="57"/>
    </row>
    <row r="1379" spans="1:38" s="58" customFormat="1" ht="24.95" hidden="1" customHeight="1">
      <c r="A1379" s="79"/>
      <c r="B1379" s="79"/>
      <c r="C1379" s="80"/>
      <c r="D1379" s="81" t="str">
        <f>IF(C1379&lt;&gt;"", 1, "")</f>
        <v/>
      </c>
      <c r="E1379" s="81"/>
      <c r="F1379" s="79"/>
      <c r="G1379" s="82">
        <v>0</v>
      </c>
      <c r="H1379" s="83"/>
      <c r="I1379" s="82"/>
      <c r="J1379" s="55">
        <f>IF(AND(0&lt;$G1379, G1379&lt;=500),1,0)</f>
        <v>0</v>
      </c>
      <c r="K1379" s="55">
        <f>IF(AND($G1379&gt;=500,$G1379&lt;1000),1,0)</f>
        <v>0</v>
      </c>
      <c r="L1379" s="55">
        <f>IF(AND($G1379&gt;=1000,$G1379&lt;1500),1,0)</f>
        <v>0</v>
      </c>
      <c r="M1379" s="55">
        <f>IF(AND($G1379&gt;=1500,$G1379&lt;2000),1,0)</f>
        <v>0</v>
      </c>
      <c r="N1379" s="55">
        <f>IF(AND($G1379&gt;=2000,$G1379&lt;3000),1,0)</f>
        <v>0</v>
      </c>
      <c r="O1379" s="55">
        <f>IF($G1379&gt;=3000,1,0)</f>
        <v>0</v>
      </c>
      <c r="P1379" s="55"/>
      <c r="Q1379" s="55" t="str">
        <f>+D1379</f>
        <v/>
      </c>
      <c r="R1379" s="52"/>
      <c r="S1379" s="52"/>
      <c r="T1379" s="53"/>
      <c r="U1379" s="53"/>
      <c r="V1379" s="38"/>
      <c r="W1379" s="29"/>
      <c r="X1379" s="18"/>
      <c r="Y1379" s="2"/>
      <c r="Z1379" s="55"/>
      <c r="AA1379" s="56"/>
      <c r="AB1379" s="57"/>
      <c r="AC1379" s="2"/>
      <c r="AD1379" s="2"/>
      <c r="AE1379" s="2"/>
      <c r="AF1379" s="2"/>
      <c r="AG1379" s="2"/>
      <c r="AH1379" s="2"/>
      <c r="AI1379" s="2"/>
      <c r="AJ1379" s="2"/>
      <c r="AK1379" s="2"/>
      <c r="AL1379" s="2"/>
    </row>
    <row r="1380" spans="1:38" s="70" customFormat="1" ht="24.95" customHeight="1">
      <c r="A1380" s="69">
        <v>2</v>
      </c>
      <c r="B1380" s="157" t="s">
        <v>62</v>
      </c>
      <c r="C1380" s="158"/>
      <c r="D1380" s="29">
        <f>+D1381</f>
        <v>0</v>
      </c>
      <c r="E1380" s="29">
        <f t="shared" ref="E1380:Q1380" si="787">+E1381</f>
        <v>0</v>
      </c>
      <c r="F1380" s="29">
        <f t="shared" si="787"/>
        <v>0</v>
      </c>
      <c r="G1380" s="30">
        <f t="shared" si="787"/>
        <v>0</v>
      </c>
      <c r="H1380" s="127">
        <f t="shared" si="787"/>
        <v>0</v>
      </c>
      <c r="I1380" s="30">
        <f t="shared" si="787"/>
        <v>0</v>
      </c>
      <c r="J1380" s="30">
        <f t="shared" si="787"/>
        <v>0</v>
      </c>
      <c r="K1380" s="30">
        <f t="shared" si="787"/>
        <v>0</v>
      </c>
      <c r="L1380" s="30">
        <f t="shared" si="787"/>
        <v>0</v>
      </c>
      <c r="M1380" s="30">
        <f t="shared" si="787"/>
        <v>0</v>
      </c>
      <c r="N1380" s="30">
        <f t="shared" si="787"/>
        <v>0</v>
      </c>
      <c r="O1380" s="30">
        <f t="shared" si="787"/>
        <v>0</v>
      </c>
      <c r="P1380" s="30">
        <f t="shared" si="787"/>
        <v>0</v>
      </c>
      <c r="Q1380" s="30">
        <f t="shared" si="787"/>
        <v>0</v>
      </c>
      <c r="R1380" s="30"/>
      <c r="S1380" s="30"/>
      <c r="T1380" s="29"/>
      <c r="U1380" s="29"/>
      <c r="V1380" s="29"/>
      <c r="W1380" s="54"/>
      <c r="X1380" s="29"/>
      <c r="Z1380" s="30" t="e">
        <f>+Z1381+#REF!+Z3444+#REF!</f>
        <v>#REF!</v>
      </c>
      <c r="AA1380" s="71" t="e">
        <f>+AA1381+#REF!+AA3444+#REF!</f>
        <v>#REF!</v>
      </c>
      <c r="AB1380" s="72"/>
    </row>
    <row r="1381" spans="1:38" ht="24.95" hidden="1" customHeight="1">
      <c r="A1381" s="79"/>
      <c r="B1381" s="69" t="s">
        <v>63</v>
      </c>
      <c r="C1381" s="73" t="s">
        <v>40</v>
      </c>
      <c r="D1381" s="74">
        <f t="shared" ref="D1381:P1381" si="788">SUM(D1382:D1383)</f>
        <v>0</v>
      </c>
      <c r="E1381" s="74">
        <f t="shared" si="788"/>
        <v>0</v>
      </c>
      <c r="F1381" s="74">
        <f t="shared" si="788"/>
        <v>0</v>
      </c>
      <c r="G1381" s="75">
        <f t="shared" si="788"/>
        <v>0</v>
      </c>
      <c r="H1381" s="76">
        <f t="shared" si="788"/>
        <v>0</v>
      </c>
      <c r="I1381" s="75">
        <f t="shared" si="788"/>
        <v>0</v>
      </c>
      <c r="J1381" s="75">
        <f t="shared" si="788"/>
        <v>0</v>
      </c>
      <c r="K1381" s="75">
        <f t="shared" si="788"/>
        <v>0</v>
      </c>
      <c r="L1381" s="75">
        <f t="shared" si="788"/>
        <v>0</v>
      </c>
      <c r="M1381" s="75">
        <f t="shared" si="788"/>
        <v>0</v>
      </c>
      <c r="N1381" s="75">
        <f t="shared" si="788"/>
        <v>0</v>
      </c>
      <c r="O1381" s="75">
        <f t="shared" si="788"/>
        <v>0</v>
      </c>
      <c r="P1381" s="75">
        <f t="shared" si="788"/>
        <v>0</v>
      </c>
      <c r="Q1381" s="55">
        <f>+D1381</f>
        <v>0</v>
      </c>
      <c r="R1381" s="55"/>
      <c r="S1381" s="55"/>
      <c r="T1381" s="85"/>
      <c r="U1381" s="85"/>
      <c r="V1381" s="38"/>
      <c r="W1381" s="29"/>
      <c r="X1381" s="90" t="s">
        <v>59</v>
      </c>
      <c r="Z1381" s="55"/>
      <c r="AA1381" s="56"/>
      <c r="AB1381" s="57"/>
    </row>
    <row r="1382" spans="1:38" ht="24.95" hidden="1" customHeight="1">
      <c r="A1382" s="79"/>
      <c r="B1382" s="79" t="str">
        <f>IF(C1382="","",COUNTA($C$770:$C1382))</f>
        <v/>
      </c>
      <c r="C1382" s="97"/>
      <c r="D1382" s="81"/>
      <c r="E1382" s="81" t="str">
        <f>IF(C1382&lt;&gt;"", 1, "")</f>
        <v/>
      </c>
      <c r="F1382" s="79" t="str">
        <f>+E1382</f>
        <v/>
      </c>
      <c r="G1382" s="82"/>
      <c r="H1382" s="119"/>
      <c r="I1382" s="118"/>
      <c r="J1382" s="55">
        <f>IF(AND(0&lt;$G1382, G1382&lt;=500),1,0)</f>
        <v>0</v>
      </c>
      <c r="K1382" s="55">
        <f>IF(AND($G1382&gt;=500,$G1382&lt;1000),1,0)</f>
        <v>0</v>
      </c>
      <c r="L1382" s="55">
        <f>IF(AND($G1382&gt;=1000,$G1382&lt;1500),1,0)</f>
        <v>0</v>
      </c>
      <c r="M1382" s="55">
        <f>IF(AND($G1382&gt;=1500,$G1382&lt;2000),1,0)</f>
        <v>0</v>
      </c>
      <c r="N1382" s="55">
        <f>IF(AND($G1382&gt;=2000,$G1382&lt;3000),1,0)</f>
        <v>0</v>
      </c>
      <c r="O1382" s="55">
        <f>IF($G1382&gt;=3000,1,0)</f>
        <v>0</v>
      </c>
      <c r="P1382" s="55" t="str">
        <f>+E1382</f>
        <v/>
      </c>
      <c r="Q1382" s="55"/>
      <c r="R1382" s="55"/>
      <c r="S1382" s="55"/>
      <c r="T1382" s="85"/>
      <c r="U1382" s="85"/>
      <c r="V1382" s="38"/>
      <c r="W1382" s="54"/>
      <c r="X1382" s="90"/>
      <c r="Z1382" s="55"/>
      <c r="AA1382" s="56"/>
      <c r="AB1382" s="57"/>
    </row>
    <row r="1383" spans="1:38" ht="24.95" hidden="1" customHeight="1">
      <c r="A1383" s="79"/>
      <c r="B1383" s="69"/>
      <c r="C1383" s="73"/>
      <c r="D1383" s="81"/>
      <c r="E1383" s="81" t="str">
        <f>IF(C1383&lt;&gt;"", 1, "")</f>
        <v/>
      </c>
      <c r="F1383" s="79" t="str">
        <f>+E1383</f>
        <v/>
      </c>
      <c r="G1383" s="82"/>
      <c r="H1383" s="83"/>
      <c r="I1383" s="82"/>
      <c r="J1383" s="55">
        <f>IF(AND(0&lt;$G1383, G1383&lt;=500),1,0)</f>
        <v>0</v>
      </c>
      <c r="K1383" s="55">
        <f>IF(AND($G1383&gt;=500,$G1383&lt;1000),1,0)</f>
        <v>0</v>
      </c>
      <c r="L1383" s="55">
        <f>IF(AND($G1383&gt;=1000,$G1383&lt;1500),1,0)</f>
        <v>0</v>
      </c>
      <c r="M1383" s="55">
        <f>IF(AND($G1383&gt;=1500,$G1383&lt;2000),1,0)</f>
        <v>0</v>
      </c>
      <c r="N1383" s="55">
        <f>IF(AND($G1383&gt;=2000,$G1383&lt;3000),1,0)</f>
        <v>0</v>
      </c>
      <c r="O1383" s="55">
        <f>IF($G1383&gt;=3000,1,0)</f>
        <v>0</v>
      </c>
      <c r="P1383" s="55"/>
      <c r="Q1383" s="55"/>
      <c r="R1383" s="55"/>
      <c r="S1383" s="55"/>
      <c r="T1383" s="85"/>
      <c r="U1383" s="85"/>
      <c r="V1383" s="38"/>
      <c r="W1383" s="54"/>
      <c r="X1383" s="90"/>
      <c r="Z1383" s="55"/>
      <c r="AA1383" s="56"/>
      <c r="AB1383" s="57"/>
    </row>
    <row r="1384" spans="1:38" s="63" customFormat="1" ht="30" hidden="1" customHeight="1">
      <c r="A1384" s="59"/>
      <c r="B1384" s="162"/>
      <c r="C1384" s="163"/>
      <c r="D1384" s="49"/>
      <c r="E1384" s="49"/>
      <c r="F1384" s="49"/>
      <c r="G1384" s="60"/>
      <c r="H1384" s="61"/>
      <c r="I1384" s="60"/>
      <c r="J1384" s="60"/>
      <c r="K1384" s="60"/>
      <c r="L1384" s="60"/>
      <c r="M1384" s="60"/>
      <c r="N1384" s="60"/>
      <c r="O1384" s="60"/>
      <c r="P1384" s="60"/>
      <c r="Q1384" s="60"/>
      <c r="R1384" s="60"/>
      <c r="S1384" s="60"/>
      <c r="T1384" s="49"/>
      <c r="U1384" s="49"/>
      <c r="V1384" s="49"/>
      <c r="W1384" s="100"/>
      <c r="X1384" s="101"/>
      <c r="Z1384" s="60"/>
      <c r="AA1384" s="64"/>
      <c r="AB1384" s="65"/>
    </row>
    <row r="1385" spans="1:38" s="67" customFormat="1" ht="39.950000000000003" hidden="1" customHeight="1">
      <c r="A1385" s="33"/>
      <c r="B1385" s="159"/>
      <c r="C1385" s="160"/>
      <c r="D1385" s="29"/>
      <c r="E1385" s="29"/>
      <c r="F1385" s="29"/>
      <c r="G1385" s="30"/>
      <c r="H1385" s="127"/>
      <c r="I1385" s="30"/>
      <c r="J1385" s="30"/>
      <c r="K1385" s="30"/>
      <c r="L1385" s="30"/>
      <c r="M1385" s="30"/>
      <c r="N1385" s="30"/>
      <c r="O1385" s="30"/>
      <c r="P1385" s="30"/>
      <c r="Q1385" s="30"/>
      <c r="R1385" s="21"/>
      <c r="S1385" s="21"/>
      <c r="T1385" s="29"/>
      <c r="U1385" s="29"/>
      <c r="V1385" s="6"/>
      <c r="W1385" s="27"/>
      <c r="X1385" s="6"/>
      <c r="Z1385" s="21"/>
      <c r="AA1385" s="32"/>
      <c r="AB1385" s="68"/>
    </row>
    <row r="1386" spans="1:38" s="70" customFormat="1" ht="30" hidden="1" customHeight="1">
      <c r="A1386" s="69"/>
      <c r="B1386" s="157"/>
      <c r="C1386" s="158"/>
      <c r="D1386" s="29"/>
      <c r="E1386" s="29"/>
      <c r="F1386" s="29"/>
      <c r="G1386" s="30"/>
      <c r="H1386" s="127"/>
      <c r="I1386" s="30"/>
      <c r="J1386" s="30"/>
      <c r="K1386" s="30"/>
      <c r="L1386" s="30"/>
      <c r="M1386" s="30"/>
      <c r="N1386" s="30"/>
      <c r="O1386" s="30"/>
      <c r="P1386" s="30"/>
      <c r="Q1386" s="30"/>
      <c r="R1386" s="30"/>
      <c r="S1386" s="30"/>
      <c r="T1386" s="29"/>
      <c r="U1386" s="29"/>
      <c r="V1386" s="29"/>
      <c r="W1386" s="77"/>
      <c r="X1386" s="74"/>
      <c r="Z1386" s="30"/>
      <c r="AA1386" s="71"/>
      <c r="AB1386" s="72"/>
    </row>
    <row r="1387" spans="1:38" ht="30" hidden="1" customHeight="1">
      <c r="A1387" s="69"/>
      <c r="B1387" s="69"/>
      <c r="C1387" s="73"/>
      <c r="D1387" s="74"/>
      <c r="E1387" s="74"/>
      <c r="F1387" s="74"/>
      <c r="G1387" s="75"/>
      <c r="H1387" s="76"/>
      <c r="I1387" s="75"/>
      <c r="J1387" s="75"/>
      <c r="K1387" s="75"/>
      <c r="L1387" s="75"/>
      <c r="M1387" s="75"/>
      <c r="N1387" s="75"/>
      <c r="O1387" s="75"/>
      <c r="P1387" s="75"/>
      <c r="Q1387" s="75"/>
      <c r="R1387" s="75"/>
      <c r="S1387" s="75"/>
      <c r="T1387" s="74"/>
      <c r="U1387" s="74"/>
      <c r="V1387" s="74"/>
      <c r="W1387" s="77"/>
      <c r="X1387" s="74"/>
      <c r="Z1387" s="75"/>
      <c r="AA1387" s="78"/>
      <c r="AB1387" s="57"/>
      <c r="AC1387" s="120"/>
      <c r="AD1387" s="121"/>
      <c r="AE1387" s="120"/>
    </row>
    <row r="1388" spans="1:38" ht="30" hidden="1" customHeight="1">
      <c r="A1388" s="79"/>
      <c r="B1388" s="79"/>
      <c r="C1388" s="97"/>
      <c r="D1388" s="81"/>
      <c r="E1388" s="81"/>
      <c r="F1388" s="79"/>
      <c r="G1388" s="118"/>
      <c r="H1388" s="119"/>
      <c r="I1388" s="118"/>
      <c r="J1388" s="55"/>
      <c r="K1388" s="55"/>
      <c r="L1388" s="55"/>
      <c r="M1388" s="55"/>
      <c r="N1388" s="55"/>
      <c r="O1388" s="55"/>
      <c r="P1388" s="55"/>
      <c r="Q1388" s="55"/>
      <c r="R1388" s="55"/>
      <c r="S1388" s="55"/>
      <c r="T1388" s="85"/>
      <c r="U1388" s="85"/>
      <c r="V1388" s="38"/>
      <c r="W1388" s="29"/>
      <c r="X1388" s="90"/>
      <c r="Z1388" s="55"/>
      <c r="AA1388" s="56"/>
      <c r="AB1388" s="57"/>
    </row>
    <row r="1389" spans="1:38" ht="30" hidden="1" customHeight="1">
      <c r="A1389" s="79"/>
      <c r="B1389" s="79"/>
      <c r="C1389" s="97"/>
      <c r="D1389" s="81"/>
      <c r="E1389" s="81"/>
      <c r="F1389" s="79"/>
      <c r="G1389" s="118"/>
      <c r="H1389" s="119"/>
      <c r="I1389" s="118"/>
      <c r="J1389" s="55"/>
      <c r="K1389" s="55"/>
      <c r="L1389" s="55"/>
      <c r="M1389" s="55"/>
      <c r="N1389" s="55"/>
      <c r="O1389" s="55"/>
      <c r="P1389" s="55"/>
      <c r="Q1389" s="55"/>
      <c r="R1389" s="135"/>
      <c r="S1389" s="52"/>
      <c r="T1389" s="53"/>
      <c r="U1389" s="53"/>
      <c r="V1389" s="38"/>
      <c r="W1389" s="74"/>
      <c r="X1389" s="87"/>
      <c r="Z1389" s="55"/>
      <c r="AA1389" s="56"/>
      <c r="AB1389" s="57"/>
    </row>
    <row r="1390" spans="1:38" ht="30" hidden="1" customHeight="1">
      <c r="A1390" s="79"/>
      <c r="B1390" s="79"/>
      <c r="C1390" s="97"/>
      <c r="D1390" s="81"/>
      <c r="E1390" s="81"/>
      <c r="F1390" s="79"/>
      <c r="G1390" s="118"/>
      <c r="H1390" s="119"/>
      <c r="I1390" s="118"/>
      <c r="J1390" s="55"/>
      <c r="K1390" s="55"/>
      <c r="L1390" s="55"/>
      <c r="M1390" s="55"/>
      <c r="N1390" s="55"/>
      <c r="O1390" s="55"/>
      <c r="P1390" s="55"/>
      <c r="Q1390" s="55"/>
      <c r="R1390" s="55"/>
      <c r="S1390" s="52"/>
      <c r="T1390" s="53"/>
      <c r="U1390" s="53"/>
      <c r="V1390" s="38"/>
      <c r="W1390" s="74"/>
      <c r="X1390" s="87"/>
      <c r="Z1390" s="55"/>
      <c r="AA1390" s="56"/>
      <c r="AB1390" s="57"/>
    </row>
    <row r="1391" spans="1:38" ht="30" hidden="1" customHeight="1">
      <c r="A1391" s="79"/>
      <c r="B1391" s="79"/>
      <c r="C1391" s="97"/>
      <c r="D1391" s="81"/>
      <c r="E1391" s="81"/>
      <c r="F1391" s="79"/>
      <c r="G1391" s="118"/>
      <c r="H1391" s="119"/>
      <c r="I1391" s="118"/>
      <c r="J1391" s="55"/>
      <c r="K1391" s="55"/>
      <c r="L1391" s="55"/>
      <c r="M1391" s="55"/>
      <c r="N1391" s="55"/>
      <c r="O1391" s="55"/>
      <c r="P1391" s="55"/>
      <c r="Q1391" s="55"/>
      <c r="R1391" s="55"/>
      <c r="S1391" s="52"/>
      <c r="T1391" s="53"/>
      <c r="U1391" s="53"/>
      <c r="V1391" s="38"/>
      <c r="W1391" s="74"/>
      <c r="X1391" s="87"/>
      <c r="Z1391" s="55"/>
      <c r="AA1391" s="56"/>
      <c r="AB1391" s="57"/>
    </row>
    <row r="1392" spans="1:38" ht="30" hidden="1" customHeight="1">
      <c r="A1392" s="79"/>
      <c r="B1392" s="79"/>
      <c r="C1392" s="97"/>
      <c r="D1392" s="81"/>
      <c r="E1392" s="81"/>
      <c r="F1392" s="79"/>
      <c r="G1392" s="118"/>
      <c r="H1392" s="119"/>
      <c r="I1392" s="118"/>
      <c r="J1392" s="55"/>
      <c r="K1392" s="55"/>
      <c r="L1392" s="55"/>
      <c r="M1392" s="55"/>
      <c r="N1392" s="55"/>
      <c r="O1392" s="55"/>
      <c r="P1392" s="55"/>
      <c r="Q1392" s="55"/>
      <c r="R1392" s="55"/>
      <c r="S1392" s="52"/>
      <c r="T1392" s="53"/>
      <c r="U1392" s="53"/>
      <c r="V1392" s="38"/>
      <c r="W1392" s="74"/>
      <c r="X1392" s="87"/>
      <c r="Z1392" s="55"/>
      <c r="AA1392" s="56"/>
      <c r="AB1392" s="57"/>
    </row>
    <row r="1393" spans="1:38" ht="30" hidden="1" customHeight="1">
      <c r="A1393" s="79"/>
      <c r="B1393" s="79"/>
      <c r="C1393" s="97"/>
      <c r="D1393" s="81"/>
      <c r="E1393" s="81"/>
      <c r="F1393" s="79"/>
      <c r="G1393" s="118"/>
      <c r="H1393" s="119"/>
      <c r="I1393" s="118"/>
      <c r="J1393" s="55"/>
      <c r="K1393" s="55"/>
      <c r="L1393" s="55"/>
      <c r="M1393" s="55"/>
      <c r="N1393" s="55"/>
      <c r="O1393" s="55"/>
      <c r="P1393" s="55"/>
      <c r="Q1393" s="55"/>
      <c r="R1393" s="55"/>
      <c r="S1393" s="52"/>
      <c r="T1393" s="53"/>
      <c r="U1393" s="53"/>
      <c r="V1393" s="38"/>
      <c r="W1393" s="74"/>
      <c r="X1393" s="87"/>
      <c r="Z1393" s="55"/>
      <c r="AA1393" s="56"/>
      <c r="AB1393" s="57"/>
    </row>
    <row r="1394" spans="1:38" ht="30" hidden="1" customHeight="1">
      <c r="A1394" s="79"/>
      <c r="B1394" s="79"/>
      <c r="C1394" s="97"/>
      <c r="D1394" s="81"/>
      <c r="E1394" s="81"/>
      <c r="F1394" s="79"/>
      <c r="G1394" s="82"/>
      <c r="H1394" s="83"/>
      <c r="I1394" s="82"/>
      <c r="J1394" s="55"/>
      <c r="K1394" s="55"/>
      <c r="L1394" s="55"/>
      <c r="M1394" s="55"/>
      <c r="N1394" s="55"/>
      <c r="O1394" s="55"/>
      <c r="P1394" s="55"/>
      <c r="Q1394" s="55"/>
      <c r="R1394" s="55"/>
      <c r="S1394" s="52"/>
      <c r="T1394" s="53"/>
      <c r="U1394" s="53"/>
      <c r="V1394" s="38"/>
      <c r="W1394" s="74"/>
      <c r="X1394" s="87"/>
      <c r="Z1394" s="55"/>
      <c r="AA1394" s="56"/>
      <c r="AB1394" s="57"/>
    </row>
    <row r="1395" spans="1:38" ht="30" hidden="1" customHeight="1">
      <c r="A1395" s="79"/>
      <c r="B1395" s="79"/>
      <c r="C1395" s="97"/>
      <c r="D1395" s="81"/>
      <c r="E1395" s="81"/>
      <c r="F1395" s="79"/>
      <c r="G1395" s="82"/>
      <c r="H1395" s="83"/>
      <c r="I1395" s="82"/>
      <c r="J1395" s="55"/>
      <c r="K1395" s="55"/>
      <c r="L1395" s="55"/>
      <c r="M1395" s="55"/>
      <c r="N1395" s="55"/>
      <c r="O1395" s="55"/>
      <c r="P1395" s="55"/>
      <c r="Q1395" s="55"/>
      <c r="R1395" s="55"/>
      <c r="S1395" s="52"/>
      <c r="T1395" s="53"/>
      <c r="U1395" s="53"/>
      <c r="V1395" s="38"/>
      <c r="W1395" s="74"/>
      <c r="X1395" s="87"/>
      <c r="Z1395" s="55"/>
      <c r="AA1395" s="56"/>
      <c r="AB1395" s="57"/>
    </row>
    <row r="1396" spans="1:38" ht="30" hidden="1" customHeight="1">
      <c r="A1396" s="79"/>
      <c r="B1396" s="79"/>
      <c r="C1396" s="97"/>
      <c r="D1396" s="81"/>
      <c r="E1396" s="81"/>
      <c r="F1396" s="79"/>
      <c r="G1396" s="82"/>
      <c r="H1396" s="83"/>
      <c r="I1396" s="82"/>
      <c r="J1396" s="55"/>
      <c r="K1396" s="55"/>
      <c r="L1396" s="55"/>
      <c r="M1396" s="55"/>
      <c r="N1396" s="55"/>
      <c r="O1396" s="55"/>
      <c r="P1396" s="55"/>
      <c r="Q1396" s="55"/>
      <c r="R1396" s="55"/>
      <c r="S1396" s="52"/>
      <c r="T1396" s="53"/>
      <c r="U1396" s="53"/>
      <c r="V1396" s="38"/>
      <c r="W1396" s="74"/>
      <c r="X1396" s="87"/>
      <c r="Z1396" s="55"/>
      <c r="AA1396" s="56"/>
      <c r="AB1396" s="57"/>
    </row>
    <row r="1397" spans="1:38" ht="30" hidden="1" customHeight="1">
      <c r="A1397" s="79"/>
      <c r="B1397" s="79"/>
      <c r="C1397" s="97"/>
      <c r="D1397" s="81"/>
      <c r="E1397" s="81"/>
      <c r="F1397" s="79"/>
      <c r="G1397" s="82"/>
      <c r="H1397" s="83"/>
      <c r="I1397" s="82"/>
      <c r="J1397" s="55"/>
      <c r="K1397" s="55"/>
      <c r="L1397" s="55"/>
      <c r="M1397" s="55"/>
      <c r="N1397" s="55"/>
      <c r="O1397" s="55"/>
      <c r="P1397" s="55"/>
      <c r="Q1397" s="55"/>
      <c r="R1397" s="55"/>
      <c r="S1397" s="52"/>
      <c r="T1397" s="53"/>
      <c r="U1397" s="53"/>
      <c r="V1397" s="38"/>
      <c r="W1397" s="74"/>
      <c r="X1397" s="87"/>
      <c r="Z1397" s="55"/>
      <c r="AA1397" s="56"/>
      <c r="AB1397" s="57"/>
    </row>
    <row r="1398" spans="1:38" ht="30" hidden="1" customHeight="1">
      <c r="A1398" s="79"/>
      <c r="B1398" s="79"/>
      <c r="C1398" s="97"/>
      <c r="D1398" s="81"/>
      <c r="E1398" s="81"/>
      <c r="F1398" s="79"/>
      <c r="G1398" s="82"/>
      <c r="H1398" s="83"/>
      <c r="I1398" s="82"/>
      <c r="J1398" s="55"/>
      <c r="K1398" s="55"/>
      <c r="L1398" s="55"/>
      <c r="M1398" s="55"/>
      <c r="N1398" s="55"/>
      <c r="O1398" s="55"/>
      <c r="P1398" s="55"/>
      <c r="Q1398" s="55"/>
      <c r="R1398" s="55"/>
      <c r="S1398" s="52"/>
      <c r="T1398" s="53"/>
      <c r="U1398" s="53"/>
      <c r="V1398" s="38"/>
      <c r="W1398" s="74"/>
      <c r="X1398" s="87"/>
      <c r="Z1398" s="55"/>
      <c r="AA1398" s="56"/>
      <c r="AB1398" s="57"/>
    </row>
    <row r="1399" spans="1:38" ht="30" hidden="1" customHeight="1">
      <c r="A1399" s="79"/>
      <c r="B1399" s="79"/>
      <c r="C1399" s="97"/>
      <c r="D1399" s="81"/>
      <c r="E1399" s="81"/>
      <c r="F1399" s="79"/>
      <c r="G1399" s="82"/>
      <c r="H1399" s="83"/>
      <c r="I1399" s="82"/>
      <c r="J1399" s="55"/>
      <c r="K1399" s="55"/>
      <c r="L1399" s="55"/>
      <c r="M1399" s="55"/>
      <c r="N1399" s="55"/>
      <c r="O1399" s="55"/>
      <c r="P1399" s="55"/>
      <c r="Q1399" s="55"/>
      <c r="R1399" s="55"/>
      <c r="S1399" s="52"/>
      <c r="T1399" s="53"/>
      <c r="U1399" s="53"/>
      <c r="V1399" s="38"/>
      <c r="W1399" s="74"/>
      <c r="X1399" s="87"/>
      <c r="Z1399" s="55"/>
      <c r="AA1399" s="56"/>
      <c r="AB1399" s="57"/>
    </row>
    <row r="1400" spans="1:38" ht="30" hidden="1" customHeight="1">
      <c r="A1400" s="79"/>
      <c r="B1400" s="79"/>
      <c r="C1400" s="97"/>
      <c r="D1400" s="81"/>
      <c r="E1400" s="81"/>
      <c r="F1400" s="79"/>
      <c r="G1400" s="82"/>
      <c r="H1400" s="83"/>
      <c r="I1400" s="82"/>
      <c r="J1400" s="55"/>
      <c r="K1400" s="55"/>
      <c r="L1400" s="55"/>
      <c r="M1400" s="55"/>
      <c r="N1400" s="55"/>
      <c r="O1400" s="55"/>
      <c r="P1400" s="55"/>
      <c r="Q1400" s="55"/>
      <c r="R1400" s="55"/>
      <c r="S1400" s="52"/>
      <c r="T1400" s="53"/>
      <c r="U1400" s="53"/>
      <c r="V1400" s="38"/>
      <c r="W1400" s="74"/>
      <c r="X1400" s="87"/>
      <c r="Z1400" s="55"/>
      <c r="AA1400" s="56"/>
      <c r="AB1400" s="57"/>
    </row>
    <row r="1401" spans="1:38" ht="30" hidden="1" customHeight="1">
      <c r="A1401" s="79"/>
      <c r="B1401" s="79"/>
      <c r="C1401" s="80"/>
      <c r="D1401" s="81"/>
      <c r="E1401" s="81"/>
      <c r="F1401" s="79"/>
      <c r="G1401" s="82"/>
      <c r="H1401" s="83"/>
      <c r="I1401" s="82"/>
      <c r="J1401" s="55"/>
      <c r="K1401" s="55"/>
      <c r="L1401" s="55"/>
      <c r="M1401" s="55"/>
      <c r="N1401" s="55"/>
      <c r="O1401" s="55"/>
      <c r="P1401" s="55"/>
      <c r="Q1401" s="55"/>
      <c r="R1401" s="55"/>
      <c r="S1401" s="52"/>
      <c r="T1401" s="53"/>
      <c r="U1401" s="53"/>
      <c r="V1401" s="38"/>
      <c r="W1401" s="74"/>
      <c r="X1401" s="87"/>
      <c r="Z1401" s="55"/>
      <c r="AA1401" s="56"/>
      <c r="AB1401" s="57"/>
    </row>
    <row r="1402" spans="1:38" ht="30" hidden="1" customHeight="1">
      <c r="A1402" s="79"/>
      <c r="B1402" s="79"/>
      <c r="C1402" s="80"/>
      <c r="D1402" s="81"/>
      <c r="E1402" s="81"/>
      <c r="F1402" s="79"/>
      <c r="G1402" s="82"/>
      <c r="H1402" s="83"/>
      <c r="I1402" s="82"/>
      <c r="J1402" s="55"/>
      <c r="K1402" s="55"/>
      <c r="L1402" s="55"/>
      <c r="M1402" s="55"/>
      <c r="N1402" s="55"/>
      <c r="O1402" s="55"/>
      <c r="P1402" s="55"/>
      <c r="Q1402" s="55"/>
      <c r="R1402" s="55"/>
      <c r="S1402" s="52"/>
      <c r="T1402" s="53"/>
      <c r="U1402" s="53"/>
      <c r="V1402" s="38"/>
      <c r="W1402" s="74"/>
      <c r="X1402" s="87"/>
      <c r="Z1402" s="55"/>
      <c r="AA1402" s="56"/>
      <c r="AB1402" s="57"/>
    </row>
    <row r="1403" spans="1:38" s="58" customFormat="1" ht="30" hidden="1" customHeight="1">
      <c r="A1403" s="79"/>
      <c r="B1403" s="79"/>
      <c r="C1403" s="80"/>
      <c r="D1403" s="81"/>
      <c r="E1403" s="81"/>
      <c r="F1403" s="79"/>
      <c r="G1403" s="82"/>
      <c r="H1403" s="83"/>
      <c r="I1403" s="82"/>
      <c r="J1403" s="55"/>
      <c r="K1403" s="55"/>
      <c r="L1403" s="55"/>
      <c r="M1403" s="55"/>
      <c r="N1403" s="55"/>
      <c r="O1403" s="55"/>
      <c r="P1403" s="55"/>
      <c r="Q1403" s="55"/>
      <c r="R1403" s="52"/>
      <c r="S1403" s="52"/>
      <c r="T1403" s="53"/>
      <c r="U1403" s="53"/>
      <c r="V1403" s="38"/>
      <c r="W1403" s="74"/>
      <c r="X1403" s="87"/>
      <c r="Y1403" s="2"/>
      <c r="Z1403" s="55"/>
      <c r="AA1403" s="56"/>
      <c r="AB1403" s="57"/>
      <c r="AC1403" s="2"/>
      <c r="AD1403" s="2"/>
      <c r="AE1403" s="2"/>
      <c r="AF1403" s="2"/>
      <c r="AG1403" s="2"/>
      <c r="AH1403" s="2"/>
      <c r="AI1403" s="2"/>
      <c r="AJ1403" s="2"/>
      <c r="AK1403" s="2"/>
      <c r="AL1403" s="2"/>
    </row>
    <row r="1404" spans="1:38" ht="30" hidden="1" customHeight="1">
      <c r="A1404" s="69"/>
      <c r="B1404" s="69"/>
      <c r="C1404" s="73"/>
      <c r="D1404" s="74"/>
      <c r="E1404" s="74"/>
      <c r="F1404" s="74"/>
      <c r="G1404" s="75"/>
      <c r="H1404" s="76"/>
      <c r="I1404" s="75"/>
      <c r="J1404" s="75"/>
      <c r="K1404" s="75"/>
      <c r="L1404" s="75"/>
      <c r="M1404" s="75"/>
      <c r="N1404" s="75"/>
      <c r="O1404" s="75"/>
      <c r="P1404" s="75"/>
      <c r="Q1404" s="75"/>
      <c r="R1404" s="75"/>
      <c r="S1404" s="75"/>
      <c r="T1404" s="74"/>
      <c r="U1404" s="74"/>
      <c r="V1404" s="74"/>
      <c r="W1404" s="77"/>
      <c r="X1404" s="74"/>
      <c r="Z1404" s="75"/>
      <c r="AA1404" s="78"/>
      <c r="AB1404" s="57"/>
      <c r="AC1404" s="120"/>
      <c r="AD1404" s="121"/>
      <c r="AE1404" s="120"/>
    </row>
    <row r="1405" spans="1:38" ht="30" hidden="1" customHeight="1">
      <c r="A1405" s="79"/>
      <c r="B1405" s="79"/>
      <c r="C1405" s="134"/>
      <c r="D1405" s="81"/>
      <c r="E1405" s="81"/>
      <c r="F1405" s="79"/>
      <c r="G1405" s="118"/>
      <c r="H1405" s="119"/>
      <c r="I1405" s="118"/>
      <c r="J1405" s="55"/>
      <c r="K1405" s="55"/>
      <c r="L1405" s="55"/>
      <c r="M1405" s="55"/>
      <c r="N1405" s="55"/>
      <c r="O1405" s="55"/>
      <c r="P1405" s="55"/>
      <c r="Q1405" s="55"/>
      <c r="R1405" s="55"/>
      <c r="S1405" s="55"/>
      <c r="T1405" s="85"/>
      <c r="U1405" s="85"/>
      <c r="V1405" s="38"/>
      <c r="W1405" s="74"/>
      <c r="X1405" s="86"/>
      <c r="Z1405" s="55"/>
      <c r="AA1405" s="56"/>
      <c r="AB1405" s="57"/>
    </row>
    <row r="1406" spans="1:38" ht="30" hidden="1" customHeight="1">
      <c r="A1406" s="79"/>
      <c r="B1406" s="79"/>
      <c r="C1406" s="97"/>
      <c r="D1406" s="81"/>
      <c r="E1406" s="81"/>
      <c r="F1406" s="79"/>
      <c r="G1406" s="118"/>
      <c r="H1406" s="119"/>
      <c r="I1406" s="118"/>
      <c r="J1406" s="55"/>
      <c r="K1406" s="55"/>
      <c r="L1406" s="55"/>
      <c r="M1406" s="55"/>
      <c r="N1406" s="55"/>
      <c r="O1406" s="55"/>
      <c r="P1406" s="55"/>
      <c r="Q1406" s="55"/>
      <c r="R1406" s="135"/>
      <c r="S1406" s="52"/>
      <c r="T1406" s="53"/>
      <c r="U1406" s="53"/>
      <c r="V1406" s="38"/>
      <c r="W1406" s="29"/>
      <c r="X1406" s="18"/>
      <c r="Z1406" s="55"/>
      <c r="AA1406" s="56"/>
      <c r="AB1406" s="57"/>
    </row>
    <row r="1407" spans="1:38" ht="30" hidden="1" customHeight="1">
      <c r="A1407" s="79"/>
      <c r="B1407" s="79"/>
      <c r="C1407" s="97"/>
      <c r="D1407" s="81"/>
      <c r="E1407" s="81"/>
      <c r="F1407" s="79"/>
      <c r="G1407" s="118"/>
      <c r="H1407" s="119"/>
      <c r="I1407" s="118"/>
      <c r="J1407" s="55"/>
      <c r="K1407" s="55"/>
      <c r="L1407" s="55"/>
      <c r="M1407" s="55"/>
      <c r="N1407" s="55"/>
      <c r="O1407" s="55"/>
      <c r="P1407" s="55"/>
      <c r="Q1407" s="55"/>
      <c r="R1407" s="135"/>
      <c r="S1407" s="52"/>
      <c r="T1407" s="53"/>
      <c r="U1407" s="53"/>
      <c r="V1407" s="38"/>
      <c r="W1407" s="29"/>
      <c r="X1407" s="18"/>
      <c r="Z1407" s="55"/>
      <c r="AA1407" s="56"/>
      <c r="AB1407" s="57"/>
    </row>
    <row r="1408" spans="1:38" ht="30" hidden="1" customHeight="1">
      <c r="A1408" s="79"/>
      <c r="B1408" s="79"/>
      <c r="C1408" s="97"/>
      <c r="D1408" s="81"/>
      <c r="E1408" s="81"/>
      <c r="F1408" s="79"/>
      <c r="G1408" s="118"/>
      <c r="H1408" s="119"/>
      <c r="I1408" s="118"/>
      <c r="J1408" s="55"/>
      <c r="K1408" s="55"/>
      <c r="L1408" s="55"/>
      <c r="M1408" s="55"/>
      <c r="N1408" s="55"/>
      <c r="O1408" s="55"/>
      <c r="P1408" s="55"/>
      <c r="Q1408" s="55"/>
      <c r="R1408" s="135"/>
      <c r="S1408" s="52"/>
      <c r="T1408" s="53"/>
      <c r="U1408" s="53"/>
      <c r="V1408" s="38"/>
      <c r="W1408" s="29"/>
      <c r="X1408" s="18"/>
      <c r="Z1408" s="55"/>
      <c r="AA1408" s="56"/>
      <c r="AB1408" s="57"/>
    </row>
    <row r="1409" spans="1:28" ht="30" hidden="1" customHeight="1">
      <c r="A1409" s="79"/>
      <c r="B1409" s="79"/>
      <c r="C1409" s="97"/>
      <c r="D1409" s="81"/>
      <c r="E1409" s="81"/>
      <c r="F1409" s="79"/>
      <c r="G1409" s="118"/>
      <c r="H1409" s="119"/>
      <c r="I1409" s="118"/>
      <c r="J1409" s="55"/>
      <c r="K1409" s="55"/>
      <c r="L1409" s="55"/>
      <c r="M1409" s="55"/>
      <c r="N1409" s="55"/>
      <c r="O1409" s="55"/>
      <c r="P1409" s="55"/>
      <c r="Q1409" s="55"/>
      <c r="R1409" s="55"/>
      <c r="S1409" s="52"/>
      <c r="T1409" s="53"/>
      <c r="U1409" s="53"/>
      <c r="V1409" s="38"/>
      <c r="W1409" s="29"/>
      <c r="X1409" s="18"/>
      <c r="Z1409" s="55"/>
      <c r="AA1409" s="56"/>
      <c r="AB1409" s="57"/>
    </row>
    <row r="1410" spans="1:28" ht="30" hidden="1" customHeight="1">
      <c r="A1410" s="79"/>
      <c r="B1410" s="79"/>
      <c r="C1410" s="97"/>
      <c r="D1410" s="81"/>
      <c r="E1410" s="81"/>
      <c r="F1410" s="79"/>
      <c r="G1410" s="118"/>
      <c r="H1410" s="119"/>
      <c r="I1410" s="118"/>
      <c r="J1410" s="55"/>
      <c r="K1410" s="55"/>
      <c r="L1410" s="55"/>
      <c r="M1410" s="55"/>
      <c r="N1410" s="55"/>
      <c r="O1410" s="55"/>
      <c r="P1410" s="55"/>
      <c r="Q1410" s="55"/>
      <c r="R1410" s="55"/>
      <c r="S1410" s="52"/>
      <c r="T1410" s="53"/>
      <c r="U1410" s="53"/>
      <c r="V1410" s="38"/>
      <c r="W1410" s="29"/>
      <c r="X1410" s="18"/>
      <c r="Z1410" s="55"/>
      <c r="AA1410" s="56"/>
      <c r="AB1410" s="57"/>
    </row>
    <row r="1411" spans="1:28" ht="30" hidden="1" customHeight="1">
      <c r="A1411" s="79"/>
      <c r="B1411" s="79"/>
      <c r="C1411" s="97"/>
      <c r="D1411" s="81"/>
      <c r="E1411" s="81"/>
      <c r="F1411" s="79"/>
      <c r="G1411" s="118"/>
      <c r="H1411" s="119"/>
      <c r="I1411" s="118"/>
      <c r="J1411" s="55"/>
      <c r="K1411" s="55"/>
      <c r="L1411" s="55"/>
      <c r="M1411" s="55"/>
      <c r="N1411" s="55"/>
      <c r="O1411" s="55"/>
      <c r="P1411" s="55"/>
      <c r="Q1411" s="55"/>
      <c r="R1411" s="55"/>
      <c r="S1411" s="52"/>
      <c r="T1411" s="53"/>
      <c r="U1411" s="53"/>
      <c r="V1411" s="38"/>
      <c r="W1411" s="29"/>
      <c r="X1411" s="18"/>
      <c r="Z1411" s="55"/>
      <c r="AA1411" s="56"/>
      <c r="AB1411" s="57"/>
    </row>
    <row r="1412" spans="1:28" ht="30" hidden="1" customHeight="1">
      <c r="A1412" s="79"/>
      <c r="B1412" s="79"/>
      <c r="C1412" s="97"/>
      <c r="D1412" s="81"/>
      <c r="E1412" s="81"/>
      <c r="F1412" s="79"/>
      <c r="G1412" s="118"/>
      <c r="H1412" s="119"/>
      <c r="I1412" s="118"/>
      <c r="J1412" s="55"/>
      <c r="K1412" s="55"/>
      <c r="L1412" s="55"/>
      <c r="M1412" s="55"/>
      <c r="N1412" s="55"/>
      <c r="O1412" s="55"/>
      <c r="P1412" s="55"/>
      <c r="Q1412" s="55"/>
      <c r="R1412" s="55"/>
      <c r="S1412" s="52"/>
      <c r="T1412" s="53"/>
      <c r="U1412" s="53"/>
      <c r="V1412" s="38"/>
      <c r="W1412" s="29"/>
      <c r="X1412" s="18"/>
      <c r="Z1412" s="55"/>
      <c r="AA1412" s="56"/>
      <c r="AB1412" s="57"/>
    </row>
    <row r="1413" spans="1:28" ht="30" hidden="1" customHeight="1">
      <c r="A1413" s="79"/>
      <c r="B1413" s="79"/>
      <c r="C1413" s="97"/>
      <c r="D1413" s="81"/>
      <c r="E1413" s="81"/>
      <c r="F1413" s="79"/>
      <c r="G1413" s="118"/>
      <c r="H1413" s="119"/>
      <c r="I1413" s="118"/>
      <c r="J1413" s="55"/>
      <c r="K1413" s="55"/>
      <c r="L1413" s="55"/>
      <c r="M1413" s="55"/>
      <c r="N1413" s="55"/>
      <c r="O1413" s="55"/>
      <c r="P1413" s="55"/>
      <c r="Q1413" s="55"/>
      <c r="R1413" s="55"/>
      <c r="S1413" s="52"/>
      <c r="T1413" s="53"/>
      <c r="U1413" s="53"/>
      <c r="V1413" s="38"/>
      <c r="W1413" s="29"/>
      <c r="X1413" s="18"/>
      <c r="Z1413" s="55"/>
      <c r="AA1413" s="56"/>
      <c r="AB1413" s="57"/>
    </row>
    <row r="1414" spans="1:28" ht="30" hidden="1" customHeight="1">
      <c r="A1414" s="79"/>
      <c r="B1414" s="79"/>
      <c r="C1414" s="97"/>
      <c r="D1414" s="81"/>
      <c r="E1414" s="81"/>
      <c r="F1414" s="79"/>
      <c r="G1414" s="118"/>
      <c r="H1414" s="119"/>
      <c r="I1414" s="118"/>
      <c r="J1414" s="55"/>
      <c r="K1414" s="55"/>
      <c r="L1414" s="55"/>
      <c r="M1414" s="55"/>
      <c r="N1414" s="55"/>
      <c r="O1414" s="55"/>
      <c r="P1414" s="55"/>
      <c r="Q1414" s="55"/>
      <c r="R1414" s="55"/>
      <c r="S1414" s="52"/>
      <c r="T1414" s="53"/>
      <c r="U1414" s="53"/>
      <c r="V1414" s="38"/>
      <c r="W1414" s="29"/>
      <c r="X1414" s="18"/>
      <c r="Z1414" s="55"/>
      <c r="AA1414" s="56"/>
      <c r="AB1414" s="57"/>
    </row>
    <row r="1415" spans="1:28" ht="30" hidden="1" customHeight="1">
      <c r="A1415" s="79"/>
      <c r="B1415" s="79"/>
      <c r="C1415" s="97"/>
      <c r="D1415" s="81"/>
      <c r="E1415" s="81"/>
      <c r="F1415" s="79"/>
      <c r="G1415" s="118"/>
      <c r="H1415" s="119"/>
      <c r="I1415" s="118"/>
      <c r="J1415" s="55"/>
      <c r="K1415" s="55"/>
      <c r="L1415" s="55"/>
      <c r="M1415" s="55"/>
      <c r="N1415" s="55"/>
      <c r="O1415" s="55"/>
      <c r="P1415" s="55"/>
      <c r="Q1415" s="55"/>
      <c r="R1415" s="55"/>
      <c r="S1415" s="52"/>
      <c r="T1415" s="53"/>
      <c r="U1415" s="53"/>
      <c r="V1415" s="38"/>
      <c r="W1415" s="29"/>
      <c r="X1415" s="18"/>
      <c r="Z1415" s="55"/>
      <c r="AA1415" s="56"/>
      <c r="AB1415" s="57"/>
    </row>
    <row r="1416" spans="1:28" ht="30" hidden="1" customHeight="1">
      <c r="A1416" s="79"/>
      <c r="B1416" s="79"/>
      <c r="C1416" s="97"/>
      <c r="D1416" s="81"/>
      <c r="E1416" s="81"/>
      <c r="F1416" s="79"/>
      <c r="G1416" s="118"/>
      <c r="H1416" s="119"/>
      <c r="I1416" s="118"/>
      <c r="J1416" s="55"/>
      <c r="K1416" s="55"/>
      <c r="L1416" s="55"/>
      <c r="M1416" s="55"/>
      <c r="N1416" s="55"/>
      <c r="O1416" s="55"/>
      <c r="P1416" s="55"/>
      <c r="Q1416" s="55"/>
      <c r="R1416" s="55"/>
      <c r="S1416" s="52"/>
      <c r="T1416" s="53"/>
      <c r="U1416" s="53"/>
      <c r="V1416" s="38"/>
      <c r="W1416" s="29"/>
      <c r="X1416" s="18"/>
      <c r="Z1416" s="55"/>
      <c r="AA1416" s="56"/>
      <c r="AB1416" s="57"/>
    </row>
    <row r="1417" spans="1:28" ht="30" hidden="1" customHeight="1">
      <c r="A1417" s="79"/>
      <c r="B1417" s="79"/>
      <c r="C1417" s="97"/>
      <c r="D1417" s="81"/>
      <c r="E1417" s="81"/>
      <c r="F1417" s="79"/>
      <c r="G1417" s="118"/>
      <c r="H1417" s="119"/>
      <c r="I1417" s="118"/>
      <c r="J1417" s="55"/>
      <c r="K1417" s="55"/>
      <c r="L1417" s="55"/>
      <c r="M1417" s="55"/>
      <c r="N1417" s="55"/>
      <c r="O1417" s="55"/>
      <c r="P1417" s="55"/>
      <c r="Q1417" s="55"/>
      <c r="R1417" s="55"/>
      <c r="S1417" s="52"/>
      <c r="T1417" s="53"/>
      <c r="U1417" s="53"/>
      <c r="V1417" s="38"/>
      <c r="W1417" s="29"/>
      <c r="X1417" s="18"/>
      <c r="Z1417" s="55"/>
      <c r="AA1417" s="56"/>
      <c r="AB1417" s="57"/>
    </row>
    <row r="1418" spans="1:28" ht="30" hidden="1" customHeight="1">
      <c r="A1418" s="79"/>
      <c r="B1418" s="79"/>
      <c r="C1418" s="97"/>
      <c r="D1418" s="81"/>
      <c r="E1418" s="81"/>
      <c r="F1418" s="79"/>
      <c r="G1418" s="118"/>
      <c r="H1418" s="119"/>
      <c r="I1418" s="118"/>
      <c r="J1418" s="55"/>
      <c r="K1418" s="55"/>
      <c r="L1418" s="55"/>
      <c r="M1418" s="55"/>
      <c r="N1418" s="55"/>
      <c r="O1418" s="55"/>
      <c r="P1418" s="55"/>
      <c r="Q1418" s="55"/>
      <c r="R1418" s="55"/>
      <c r="S1418" s="52"/>
      <c r="T1418" s="53"/>
      <c r="U1418" s="53"/>
      <c r="V1418" s="38"/>
      <c r="W1418" s="29"/>
      <c r="X1418" s="18"/>
      <c r="Z1418" s="55"/>
      <c r="AA1418" s="56"/>
      <c r="AB1418" s="57"/>
    </row>
    <row r="1419" spans="1:28" ht="30" hidden="1" customHeight="1">
      <c r="A1419" s="79"/>
      <c r="B1419" s="79"/>
      <c r="C1419" s="97"/>
      <c r="D1419" s="81"/>
      <c r="E1419" s="81"/>
      <c r="F1419" s="79"/>
      <c r="G1419" s="118"/>
      <c r="H1419" s="119"/>
      <c r="I1419" s="118"/>
      <c r="J1419" s="55"/>
      <c r="K1419" s="55"/>
      <c r="L1419" s="55"/>
      <c r="M1419" s="55"/>
      <c r="N1419" s="55"/>
      <c r="O1419" s="55"/>
      <c r="P1419" s="55"/>
      <c r="Q1419" s="55"/>
      <c r="R1419" s="55"/>
      <c r="S1419" s="52"/>
      <c r="T1419" s="53"/>
      <c r="U1419" s="53"/>
      <c r="V1419" s="38"/>
      <c r="W1419" s="29"/>
      <c r="X1419" s="18"/>
      <c r="Z1419" s="55"/>
      <c r="AA1419" s="56"/>
      <c r="AB1419" s="57"/>
    </row>
    <row r="1420" spans="1:28" ht="30" hidden="1" customHeight="1">
      <c r="A1420" s="79"/>
      <c r="B1420" s="79"/>
      <c r="C1420" s="97"/>
      <c r="D1420" s="81"/>
      <c r="E1420" s="81"/>
      <c r="F1420" s="79"/>
      <c r="G1420" s="118"/>
      <c r="H1420" s="119"/>
      <c r="I1420" s="118"/>
      <c r="J1420" s="55"/>
      <c r="K1420" s="55"/>
      <c r="L1420" s="55"/>
      <c r="M1420" s="55"/>
      <c r="N1420" s="55"/>
      <c r="O1420" s="55"/>
      <c r="P1420" s="55"/>
      <c r="Q1420" s="55"/>
      <c r="R1420" s="55"/>
      <c r="S1420" s="52"/>
      <c r="T1420" s="53"/>
      <c r="U1420" s="53"/>
      <c r="V1420" s="38"/>
      <c r="W1420" s="29"/>
      <c r="X1420" s="18"/>
      <c r="Z1420" s="55"/>
      <c r="AA1420" s="56"/>
      <c r="AB1420" s="57"/>
    </row>
    <row r="1421" spans="1:28" ht="30" hidden="1" customHeight="1">
      <c r="A1421" s="79"/>
      <c r="B1421" s="79"/>
      <c r="C1421" s="97"/>
      <c r="D1421" s="81"/>
      <c r="E1421" s="81"/>
      <c r="F1421" s="79"/>
      <c r="G1421" s="118"/>
      <c r="H1421" s="119"/>
      <c r="I1421" s="118"/>
      <c r="J1421" s="55"/>
      <c r="K1421" s="55"/>
      <c r="L1421" s="55"/>
      <c r="M1421" s="55"/>
      <c r="N1421" s="55"/>
      <c r="O1421" s="55"/>
      <c r="P1421" s="55"/>
      <c r="Q1421" s="55"/>
      <c r="R1421" s="55"/>
      <c r="S1421" s="52"/>
      <c r="T1421" s="53"/>
      <c r="U1421" s="53"/>
      <c r="V1421" s="38"/>
      <c r="W1421" s="29"/>
      <c r="X1421" s="18"/>
      <c r="Z1421" s="55"/>
      <c r="AA1421" s="56"/>
      <c r="AB1421" s="57"/>
    </row>
    <row r="1422" spans="1:28" ht="30" hidden="1" customHeight="1">
      <c r="A1422" s="79"/>
      <c r="B1422" s="79"/>
      <c r="C1422" s="97"/>
      <c r="D1422" s="81"/>
      <c r="E1422" s="81"/>
      <c r="F1422" s="79"/>
      <c r="G1422" s="118"/>
      <c r="H1422" s="119"/>
      <c r="I1422" s="118"/>
      <c r="J1422" s="55"/>
      <c r="K1422" s="55"/>
      <c r="L1422" s="55"/>
      <c r="M1422" s="55"/>
      <c r="N1422" s="55"/>
      <c r="O1422" s="55"/>
      <c r="P1422" s="55"/>
      <c r="Q1422" s="55"/>
      <c r="R1422" s="55"/>
      <c r="S1422" s="52"/>
      <c r="T1422" s="53"/>
      <c r="U1422" s="53"/>
      <c r="V1422" s="38"/>
      <c r="W1422" s="29"/>
      <c r="X1422" s="18"/>
      <c r="Z1422" s="55"/>
      <c r="AA1422" s="56"/>
      <c r="AB1422" s="57"/>
    </row>
    <row r="1423" spans="1:28" ht="30" hidden="1" customHeight="1">
      <c r="A1423" s="79"/>
      <c r="B1423" s="79"/>
      <c r="C1423" s="97"/>
      <c r="D1423" s="81"/>
      <c r="E1423" s="81"/>
      <c r="F1423" s="79"/>
      <c r="G1423" s="118"/>
      <c r="H1423" s="119"/>
      <c r="I1423" s="118"/>
      <c r="J1423" s="55"/>
      <c r="K1423" s="55"/>
      <c r="L1423" s="55"/>
      <c r="M1423" s="55"/>
      <c r="N1423" s="55"/>
      <c r="O1423" s="55"/>
      <c r="P1423" s="55"/>
      <c r="Q1423" s="55"/>
      <c r="R1423" s="55"/>
      <c r="S1423" s="52"/>
      <c r="T1423" s="53"/>
      <c r="U1423" s="53"/>
      <c r="V1423" s="38"/>
      <c r="W1423" s="29"/>
      <c r="X1423" s="18"/>
      <c r="Z1423" s="55"/>
      <c r="AA1423" s="56"/>
      <c r="AB1423" s="57"/>
    </row>
    <row r="1424" spans="1:28" ht="30" hidden="1" customHeight="1">
      <c r="A1424" s="79"/>
      <c r="B1424" s="79"/>
      <c r="C1424" s="97"/>
      <c r="D1424" s="81"/>
      <c r="E1424" s="81"/>
      <c r="F1424" s="79"/>
      <c r="G1424" s="118"/>
      <c r="H1424" s="119"/>
      <c r="I1424" s="118"/>
      <c r="J1424" s="55"/>
      <c r="K1424" s="55"/>
      <c r="L1424" s="55"/>
      <c r="M1424" s="55"/>
      <c r="N1424" s="55"/>
      <c r="O1424" s="55"/>
      <c r="P1424" s="55"/>
      <c r="Q1424" s="55"/>
      <c r="R1424" s="55"/>
      <c r="S1424" s="52"/>
      <c r="T1424" s="53"/>
      <c r="U1424" s="53"/>
      <c r="V1424" s="38"/>
      <c r="W1424" s="29"/>
      <c r="X1424" s="18"/>
      <c r="Z1424" s="55"/>
      <c r="AA1424" s="56"/>
      <c r="AB1424" s="57"/>
    </row>
    <row r="1425" spans="1:38" ht="30" hidden="1" customHeight="1">
      <c r="A1425" s="79"/>
      <c r="B1425" s="79"/>
      <c r="C1425" s="80"/>
      <c r="D1425" s="81"/>
      <c r="E1425" s="81"/>
      <c r="F1425" s="79"/>
      <c r="G1425" s="82"/>
      <c r="H1425" s="83"/>
      <c r="I1425" s="82"/>
      <c r="J1425" s="55"/>
      <c r="K1425" s="55"/>
      <c r="L1425" s="55"/>
      <c r="M1425" s="55"/>
      <c r="N1425" s="55"/>
      <c r="O1425" s="55"/>
      <c r="P1425" s="55"/>
      <c r="Q1425" s="55"/>
      <c r="R1425" s="55"/>
      <c r="S1425" s="52"/>
      <c r="T1425" s="53"/>
      <c r="U1425" s="53"/>
      <c r="V1425" s="38"/>
      <c r="W1425" s="29"/>
      <c r="X1425" s="18"/>
      <c r="Z1425" s="55"/>
      <c r="AA1425" s="56"/>
      <c r="AB1425" s="57"/>
    </row>
    <row r="1426" spans="1:38" ht="30" hidden="1" customHeight="1">
      <c r="A1426" s="79"/>
      <c r="B1426" s="79"/>
      <c r="C1426" s="80"/>
      <c r="D1426" s="81"/>
      <c r="E1426" s="81"/>
      <c r="F1426" s="79"/>
      <c r="G1426" s="82"/>
      <c r="H1426" s="83"/>
      <c r="I1426" s="82"/>
      <c r="J1426" s="55"/>
      <c r="K1426" s="55"/>
      <c r="L1426" s="55"/>
      <c r="M1426" s="55"/>
      <c r="N1426" s="55"/>
      <c r="O1426" s="55"/>
      <c r="P1426" s="55"/>
      <c r="Q1426" s="55"/>
      <c r="R1426" s="55"/>
      <c r="S1426" s="52"/>
      <c r="T1426" s="53"/>
      <c r="U1426" s="53"/>
      <c r="V1426" s="38"/>
      <c r="W1426" s="29"/>
      <c r="X1426" s="18"/>
      <c r="Z1426" s="55"/>
      <c r="AA1426" s="56"/>
      <c r="AB1426" s="57"/>
    </row>
    <row r="1427" spans="1:38" ht="30" hidden="1" customHeight="1">
      <c r="A1427" s="79"/>
      <c r="B1427" s="79"/>
      <c r="C1427" s="80"/>
      <c r="D1427" s="81"/>
      <c r="E1427" s="81"/>
      <c r="F1427" s="79"/>
      <c r="G1427" s="82"/>
      <c r="H1427" s="83"/>
      <c r="I1427" s="82"/>
      <c r="J1427" s="55"/>
      <c r="K1427" s="55"/>
      <c r="L1427" s="55"/>
      <c r="M1427" s="55"/>
      <c r="N1427" s="55"/>
      <c r="O1427" s="55"/>
      <c r="P1427" s="55"/>
      <c r="Q1427" s="55"/>
      <c r="R1427" s="55"/>
      <c r="S1427" s="52"/>
      <c r="T1427" s="53"/>
      <c r="U1427" s="53"/>
      <c r="V1427" s="38"/>
      <c r="W1427" s="29"/>
      <c r="X1427" s="18"/>
      <c r="Z1427" s="55"/>
      <c r="AA1427" s="56"/>
      <c r="AB1427" s="57"/>
    </row>
    <row r="1428" spans="1:38" ht="30" hidden="1" customHeight="1">
      <c r="A1428" s="79"/>
      <c r="B1428" s="79"/>
      <c r="C1428" s="80"/>
      <c r="D1428" s="81"/>
      <c r="E1428" s="81"/>
      <c r="F1428" s="79"/>
      <c r="G1428" s="82"/>
      <c r="H1428" s="83"/>
      <c r="I1428" s="82"/>
      <c r="J1428" s="55"/>
      <c r="K1428" s="55"/>
      <c r="L1428" s="55"/>
      <c r="M1428" s="55"/>
      <c r="N1428" s="55"/>
      <c r="O1428" s="55"/>
      <c r="P1428" s="55"/>
      <c r="Q1428" s="55"/>
      <c r="R1428" s="55"/>
      <c r="S1428" s="52"/>
      <c r="T1428" s="53"/>
      <c r="U1428" s="53"/>
      <c r="V1428" s="38"/>
      <c r="W1428" s="29"/>
      <c r="X1428" s="18"/>
      <c r="Z1428" s="55"/>
      <c r="AA1428" s="56"/>
      <c r="AB1428" s="57"/>
    </row>
    <row r="1429" spans="1:38" ht="30" hidden="1" customHeight="1">
      <c r="A1429" s="79"/>
      <c r="B1429" s="79"/>
      <c r="C1429" s="80"/>
      <c r="D1429" s="81"/>
      <c r="E1429" s="81"/>
      <c r="F1429" s="79"/>
      <c r="G1429" s="82"/>
      <c r="H1429" s="83"/>
      <c r="I1429" s="82"/>
      <c r="J1429" s="55"/>
      <c r="K1429" s="55"/>
      <c r="L1429" s="55"/>
      <c r="M1429" s="55"/>
      <c r="N1429" s="55"/>
      <c r="O1429" s="55"/>
      <c r="P1429" s="55"/>
      <c r="Q1429" s="55"/>
      <c r="R1429" s="55"/>
      <c r="S1429" s="52"/>
      <c r="T1429" s="53"/>
      <c r="U1429" s="53"/>
      <c r="V1429" s="38"/>
      <c r="W1429" s="29"/>
      <c r="X1429" s="18"/>
      <c r="Z1429" s="55"/>
      <c r="AA1429" s="56"/>
      <c r="AB1429" s="57"/>
    </row>
    <row r="1430" spans="1:38" ht="30" hidden="1" customHeight="1">
      <c r="A1430" s="79"/>
      <c r="B1430" s="79"/>
      <c r="C1430" s="80"/>
      <c r="D1430" s="81"/>
      <c r="E1430" s="81"/>
      <c r="F1430" s="79"/>
      <c r="G1430" s="82"/>
      <c r="H1430" s="83"/>
      <c r="I1430" s="82"/>
      <c r="J1430" s="55"/>
      <c r="K1430" s="55"/>
      <c r="L1430" s="55"/>
      <c r="M1430" s="55"/>
      <c r="N1430" s="55"/>
      <c r="O1430" s="55"/>
      <c r="P1430" s="55"/>
      <c r="Q1430" s="55"/>
      <c r="R1430" s="55"/>
      <c r="S1430" s="52"/>
      <c r="T1430" s="53"/>
      <c r="U1430" s="53"/>
      <c r="V1430" s="38"/>
      <c r="W1430" s="29"/>
      <c r="X1430" s="18"/>
      <c r="Z1430" s="55"/>
      <c r="AA1430" s="56"/>
      <c r="AB1430" s="57"/>
    </row>
    <row r="1431" spans="1:38" ht="30" hidden="1" customHeight="1">
      <c r="A1431" s="79"/>
      <c r="B1431" s="79"/>
      <c r="C1431" s="80"/>
      <c r="D1431" s="81"/>
      <c r="E1431" s="81"/>
      <c r="F1431" s="79"/>
      <c r="G1431" s="82"/>
      <c r="H1431" s="83"/>
      <c r="I1431" s="82"/>
      <c r="J1431" s="55"/>
      <c r="K1431" s="55"/>
      <c r="L1431" s="55"/>
      <c r="M1431" s="55"/>
      <c r="N1431" s="55"/>
      <c r="O1431" s="55"/>
      <c r="P1431" s="55"/>
      <c r="Q1431" s="55"/>
      <c r="R1431" s="55"/>
      <c r="S1431" s="52"/>
      <c r="T1431" s="53"/>
      <c r="U1431" s="53"/>
      <c r="V1431" s="38"/>
      <c r="W1431" s="29"/>
      <c r="X1431" s="18"/>
      <c r="Z1431" s="55"/>
      <c r="AA1431" s="56"/>
      <c r="AB1431" s="57"/>
    </row>
    <row r="1432" spans="1:38" ht="30" hidden="1" customHeight="1">
      <c r="A1432" s="79"/>
      <c r="B1432" s="79"/>
      <c r="C1432" s="80"/>
      <c r="D1432" s="81"/>
      <c r="E1432" s="81"/>
      <c r="F1432" s="79"/>
      <c r="G1432" s="82"/>
      <c r="H1432" s="83"/>
      <c r="I1432" s="82"/>
      <c r="J1432" s="55"/>
      <c r="K1432" s="55"/>
      <c r="L1432" s="55"/>
      <c r="M1432" s="55"/>
      <c r="N1432" s="55"/>
      <c r="O1432" s="55"/>
      <c r="P1432" s="55"/>
      <c r="Q1432" s="55"/>
      <c r="R1432" s="55"/>
      <c r="S1432" s="52"/>
      <c r="T1432" s="53"/>
      <c r="U1432" s="53"/>
      <c r="V1432" s="38"/>
      <c r="W1432" s="29"/>
      <c r="X1432" s="18"/>
      <c r="Z1432" s="55"/>
      <c r="AA1432" s="56"/>
      <c r="AB1432" s="57"/>
    </row>
    <row r="1433" spans="1:38" ht="30" hidden="1" customHeight="1">
      <c r="A1433" s="79"/>
      <c r="B1433" s="79"/>
      <c r="C1433" s="80"/>
      <c r="D1433" s="81"/>
      <c r="E1433" s="81"/>
      <c r="F1433" s="79"/>
      <c r="G1433" s="82"/>
      <c r="H1433" s="83"/>
      <c r="I1433" s="82"/>
      <c r="J1433" s="55"/>
      <c r="K1433" s="55"/>
      <c r="L1433" s="55"/>
      <c r="M1433" s="55"/>
      <c r="N1433" s="55"/>
      <c r="O1433" s="55"/>
      <c r="P1433" s="55"/>
      <c r="Q1433" s="55"/>
      <c r="R1433" s="55"/>
      <c r="S1433" s="52"/>
      <c r="T1433" s="53"/>
      <c r="U1433" s="53"/>
      <c r="V1433" s="38"/>
      <c r="W1433" s="29"/>
      <c r="X1433" s="18"/>
      <c r="Z1433" s="55"/>
      <c r="AA1433" s="56"/>
      <c r="AB1433" s="57"/>
    </row>
    <row r="1434" spans="1:38" ht="30" hidden="1" customHeight="1">
      <c r="A1434" s="79"/>
      <c r="B1434" s="79"/>
      <c r="C1434" s="80"/>
      <c r="D1434" s="81"/>
      <c r="E1434" s="81"/>
      <c r="F1434" s="79"/>
      <c r="G1434" s="82"/>
      <c r="H1434" s="83"/>
      <c r="I1434" s="82"/>
      <c r="J1434" s="55"/>
      <c r="K1434" s="55"/>
      <c r="L1434" s="55"/>
      <c r="M1434" s="55"/>
      <c r="N1434" s="55"/>
      <c r="O1434" s="55"/>
      <c r="P1434" s="55"/>
      <c r="Q1434" s="55"/>
      <c r="R1434" s="55"/>
      <c r="S1434" s="52"/>
      <c r="T1434" s="53"/>
      <c r="U1434" s="53"/>
      <c r="V1434" s="38"/>
      <c r="W1434" s="29"/>
      <c r="X1434" s="18"/>
      <c r="Z1434" s="55"/>
      <c r="AA1434" s="56"/>
      <c r="AB1434" s="57"/>
    </row>
    <row r="1435" spans="1:38" s="58" customFormat="1" ht="30" hidden="1" customHeight="1">
      <c r="A1435" s="79"/>
      <c r="B1435" s="79"/>
      <c r="C1435" s="80"/>
      <c r="D1435" s="81"/>
      <c r="E1435" s="81"/>
      <c r="F1435" s="79"/>
      <c r="G1435" s="82"/>
      <c r="H1435" s="83"/>
      <c r="I1435" s="82"/>
      <c r="J1435" s="55"/>
      <c r="K1435" s="55"/>
      <c r="L1435" s="55"/>
      <c r="M1435" s="55"/>
      <c r="N1435" s="55"/>
      <c r="O1435" s="55"/>
      <c r="P1435" s="55"/>
      <c r="Q1435" s="55"/>
      <c r="R1435" s="52"/>
      <c r="S1435" s="52"/>
      <c r="T1435" s="53"/>
      <c r="U1435" s="53"/>
      <c r="V1435" s="38"/>
      <c r="W1435" s="29"/>
      <c r="X1435" s="18"/>
      <c r="Y1435" s="2"/>
      <c r="Z1435" s="55"/>
      <c r="AA1435" s="56"/>
      <c r="AB1435" s="57"/>
      <c r="AC1435" s="2"/>
      <c r="AD1435" s="2"/>
      <c r="AE1435" s="2"/>
      <c r="AF1435" s="2"/>
      <c r="AG1435" s="2"/>
      <c r="AH1435" s="2"/>
      <c r="AI1435" s="2"/>
      <c r="AJ1435" s="2"/>
      <c r="AK1435" s="2"/>
      <c r="AL1435" s="2"/>
    </row>
    <row r="1436" spans="1:38" ht="30" hidden="1" customHeight="1">
      <c r="A1436" s="69"/>
      <c r="B1436" s="69"/>
      <c r="C1436" s="73"/>
      <c r="D1436" s="74"/>
      <c r="E1436" s="74"/>
      <c r="F1436" s="74"/>
      <c r="G1436" s="75"/>
      <c r="H1436" s="133"/>
      <c r="I1436" s="75"/>
      <c r="J1436" s="75"/>
      <c r="K1436" s="75"/>
      <c r="L1436" s="75"/>
      <c r="M1436" s="75"/>
      <c r="N1436" s="75"/>
      <c r="O1436" s="75"/>
      <c r="P1436" s="75"/>
      <c r="Q1436" s="75"/>
      <c r="R1436" s="75"/>
      <c r="S1436" s="75"/>
      <c r="T1436" s="74"/>
      <c r="U1436" s="74"/>
      <c r="V1436" s="74"/>
      <c r="W1436" s="77"/>
      <c r="X1436" s="74"/>
      <c r="Z1436" s="75"/>
      <c r="AA1436" s="78"/>
      <c r="AB1436" s="57"/>
      <c r="AC1436" s="120"/>
      <c r="AD1436" s="121"/>
      <c r="AE1436" s="120"/>
    </row>
    <row r="1437" spans="1:38" ht="30" hidden="1" customHeight="1">
      <c r="A1437" s="79"/>
      <c r="B1437" s="79"/>
      <c r="C1437" s="97"/>
      <c r="D1437" s="81"/>
      <c r="E1437" s="81"/>
      <c r="F1437" s="79"/>
      <c r="G1437" s="82"/>
      <c r="H1437" s="83"/>
      <c r="I1437" s="82"/>
      <c r="J1437" s="55"/>
      <c r="K1437" s="55"/>
      <c r="L1437" s="55"/>
      <c r="M1437" s="55"/>
      <c r="N1437" s="55"/>
      <c r="O1437" s="55"/>
      <c r="P1437" s="55"/>
      <c r="Q1437" s="55"/>
      <c r="R1437" s="55"/>
      <c r="S1437" s="55"/>
      <c r="T1437" s="85"/>
      <c r="U1437" s="85"/>
      <c r="V1437" s="38"/>
      <c r="W1437" s="29"/>
      <c r="X1437" s="90"/>
      <c r="Z1437" s="55"/>
      <c r="AA1437" s="56"/>
      <c r="AB1437" s="57"/>
    </row>
    <row r="1438" spans="1:38" s="58" customFormat="1" ht="30" hidden="1" customHeight="1">
      <c r="A1438" s="79"/>
      <c r="B1438" s="79"/>
      <c r="C1438" s="97"/>
      <c r="D1438" s="81"/>
      <c r="E1438" s="81"/>
      <c r="F1438" s="79"/>
      <c r="G1438" s="82"/>
      <c r="H1438" s="83"/>
      <c r="I1438" s="82"/>
      <c r="J1438" s="55"/>
      <c r="K1438" s="55"/>
      <c r="L1438" s="55"/>
      <c r="M1438" s="55"/>
      <c r="N1438" s="55"/>
      <c r="O1438" s="55"/>
      <c r="P1438" s="55"/>
      <c r="Q1438" s="55"/>
      <c r="R1438" s="52"/>
      <c r="S1438" s="52"/>
      <c r="T1438" s="53"/>
      <c r="U1438" s="53"/>
      <c r="V1438" s="38"/>
      <c r="W1438" s="29"/>
      <c r="X1438" s="18"/>
      <c r="Y1438" s="2"/>
      <c r="Z1438" s="55"/>
      <c r="AA1438" s="56"/>
      <c r="AB1438" s="57"/>
      <c r="AC1438" s="2"/>
      <c r="AD1438" s="2"/>
      <c r="AE1438" s="2"/>
      <c r="AF1438" s="2"/>
      <c r="AG1438" s="2"/>
      <c r="AH1438" s="2"/>
      <c r="AI1438" s="2"/>
      <c r="AJ1438" s="2"/>
      <c r="AK1438" s="2"/>
      <c r="AL1438" s="2"/>
    </row>
    <row r="1439" spans="1:38" s="58" customFormat="1" ht="30" hidden="1" customHeight="1">
      <c r="A1439" s="79"/>
      <c r="B1439" s="79"/>
      <c r="C1439" s="97"/>
      <c r="D1439" s="81"/>
      <c r="E1439" s="81"/>
      <c r="F1439" s="79"/>
      <c r="G1439" s="82"/>
      <c r="H1439" s="83"/>
      <c r="I1439" s="82"/>
      <c r="J1439" s="55"/>
      <c r="K1439" s="55"/>
      <c r="L1439" s="55"/>
      <c r="M1439" s="55"/>
      <c r="N1439" s="55"/>
      <c r="O1439" s="55"/>
      <c r="P1439" s="55"/>
      <c r="Q1439" s="55"/>
      <c r="R1439" s="52"/>
      <c r="S1439" s="52"/>
      <c r="T1439" s="53"/>
      <c r="U1439" s="53"/>
      <c r="V1439" s="38"/>
      <c r="W1439" s="29"/>
      <c r="X1439" s="18"/>
      <c r="Y1439" s="2"/>
      <c r="Z1439" s="55"/>
      <c r="AA1439" s="56"/>
      <c r="AB1439" s="57"/>
      <c r="AC1439" s="2"/>
      <c r="AD1439" s="2"/>
      <c r="AE1439" s="2"/>
      <c r="AF1439" s="2"/>
      <c r="AG1439" s="2"/>
      <c r="AH1439" s="2"/>
      <c r="AI1439" s="2"/>
      <c r="AJ1439" s="2"/>
      <c r="AK1439" s="2"/>
      <c r="AL1439" s="2"/>
    </row>
    <row r="1440" spans="1:38" s="58" customFormat="1" ht="30" hidden="1" customHeight="1">
      <c r="A1440" s="79"/>
      <c r="B1440" s="79"/>
      <c r="C1440" s="97"/>
      <c r="D1440" s="81"/>
      <c r="E1440" s="81"/>
      <c r="F1440" s="79"/>
      <c r="G1440" s="82"/>
      <c r="H1440" s="83"/>
      <c r="I1440" s="82"/>
      <c r="J1440" s="55"/>
      <c r="K1440" s="55"/>
      <c r="L1440" s="55"/>
      <c r="M1440" s="55"/>
      <c r="N1440" s="55"/>
      <c r="O1440" s="55"/>
      <c r="P1440" s="55"/>
      <c r="Q1440" s="55"/>
      <c r="R1440" s="52"/>
      <c r="S1440" s="52"/>
      <c r="T1440" s="53"/>
      <c r="U1440" s="53"/>
      <c r="V1440" s="38"/>
      <c r="W1440" s="29"/>
      <c r="X1440" s="18"/>
      <c r="Y1440" s="2"/>
      <c r="Z1440" s="55"/>
      <c r="AA1440" s="56"/>
      <c r="AB1440" s="57"/>
      <c r="AC1440" s="2"/>
      <c r="AD1440" s="2"/>
      <c r="AE1440" s="2"/>
      <c r="AF1440" s="2"/>
      <c r="AG1440" s="2"/>
      <c r="AH1440" s="2"/>
      <c r="AI1440" s="2"/>
      <c r="AJ1440" s="2"/>
      <c r="AK1440" s="2"/>
      <c r="AL1440" s="2"/>
    </row>
    <row r="1441" spans="1:38" s="58" customFormat="1" ht="30" hidden="1" customHeight="1">
      <c r="A1441" s="79"/>
      <c r="B1441" s="79"/>
      <c r="C1441" s="97"/>
      <c r="D1441" s="81"/>
      <c r="E1441" s="81"/>
      <c r="F1441" s="79"/>
      <c r="G1441" s="82"/>
      <c r="H1441" s="83"/>
      <c r="I1441" s="82"/>
      <c r="J1441" s="55"/>
      <c r="K1441" s="55"/>
      <c r="L1441" s="55"/>
      <c r="M1441" s="55"/>
      <c r="N1441" s="55"/>
      <c r="O1441" s="55"/>
      <c r="P1441" s="55"/>
      <c r="Q1441" s="55"/>
      <c r="R1441" s="52"/>
      <c r="S1441" s="52"/>
      <c r="T1441" s="53"/>
      <c r="U1441" s="53"/>
      <c r="V1441" s="38"/>
      <c r="W1441" s="29"/>
      <c r="X1441" s="18"/>
      <c r="Y1441" s="2"/>
      <c r="Z1441" s="55"/>
      <c r="AA1441" s="56"/>
      <c r="AB1441" s="57"/>
      <c r="AC1441" s="2"/>
      <c r="AD1441" s="2"/>
      <c r="AE1441" s="2"/>
      <c r="AF1441" s="2"/>
      <c r="AG1441" s="2"/>
      <c r="AH1441" s="2"/>
      <c r="AI1441" s="2"/>
      <c r="AJ1441" s="2"/>
      <c r="AK1441" s="2"/>
      <c r="AL1441" s="2"/>
    </row>
    <row r="1442" spans="1:38" s="58" customFormat="1" ht="30" hidden="1" customHeight="1">
      <c r="A1442" s="79"/>
      <c r="B1442" s="79"/>
      <c r="C1442" s="80"/>
      <c r="D1442" s="81"/>
      <c r="E1442" s="81"/>
      <c r="F1442" s="79"/>
      <c r="G1442" s="82"/>
      <c r="H1442" s="83"/>
      <c r="I1442" s="82"/>
      <c r="J1442" s="55"/>
      <c r="K1442" s="55"/>
      <c r="L1442" s="55"/>
      <c r="M1442" s="55"/>
      <c r="N1442" s="55"/>
      <c r="O1442" s="55"/>
      <c r="P1442" s="55"/>
      <c r="Q1442" s="55"/>
      <c r="R1442" s="52"/>
      <c r="S1442" s="52"/>
      <c r="T1442" s="53"/>
      <c r="U1442" s="53"/>
      <c r="V1442" s="38"/>
      <c r="W1442" s="74"/>
      <c r="X1442" s="87"/>
      <c r="Y1442" s="2"/>
      <c r="Z1442" s="55"/>
      <c r="AA1442" s="56"/>
      <c r="AB1442" s="57"/>
      <c r="AC1442" s="2"/>
      <c r="AD1442" s="2"/>
      <c r="AE1442" s="2"/>
      <c r="AF1442" s="2"/>
      <c r="AG1442" s="2"/>
      <c r="AH1442" s="2"/>
      <c r="AI1442" s="2"/>
      <c r="AJ1442" s="2"/>
      <c r="AK1442" s="2"/>
      <c r="AL1442" s="2"/>
    </row>
    <row r="1443" spans="1:38" s="70" customFormat="1" ht="30" hidden="1" customHeight="1">
      <c r="A1443" s="69"/>
      <c r="B1443" s="157"/>
      <c r="C1443" s="158"/>
      <c r="D1443" s="29"/>
      <c r="E1443" s="29"/>
      <c r="F1443" s="29"/>
      <c r="G1443" s="30"/>
      <c r="H1443" s="76"/>
      <c r="I1443" s="30"/>
      <c r="J1443" s="30"/>
      <c r="K1443" s="30"/>
      <c r="L1443" s="30"/>
      <c r="M1443" s="30"/>
      <c r="N1443" s="30"/>
      <c r="O1443" s="30"/>
      <c r="P1443" s="30"/>
      <c r="Q1443" s="30"/>
      <c r="R1443" s="30"/>
      <c r="S1443" s="30"/>
      <c r="T1443" s="29"/>
      <c r="U1443" s="29"/>
      <c r="V1443" s="29"/>
      <c r="W1443" s="77"/>
      <c r="X1443" s="74"/>
      <c r="Z1443" s="30"/>
      <c r="AA1443" s="71"/>
      <c r="AB1443" s="72"/>
    </row>
    <row r="1444" spans="1:38" ht="30" hidden="1" customHeight="1">
      <c r="A1444" s="69"/>
      <c r="B1444" s="69"/>
      <c r="C1444" s="73"/>
      <c r="D1444" s="74"/>
      <c r="E1444" s="74"/>
      <c r="F1444" s="74"/>
      <c r="G1444" s="75"/>
      <c r="H1444" s="76"/>
      <c r="I1444" s="75"/>
      <c r="J1444" s="75"/>
      <c r="K1444" s="75"/>
      <c r="L1444" s="75"/>
      <c r="M1444" s="75"/>
      <c r="N1444" s="75"/>
      <c r="O1444" s="75"/>
      <c r="P1444" s="75"/>
      <c r="Q1444" s="75"/>
      <c r="R1444" s="75"/>
      <c r="S1444" s="75"/>
      <c r="T1444" s="74"/>
      <c r="U1444" s="74"/>
      <c r="V1444" s="74"/>
      <c r="W1444" s="54"/>
      <c r="X1444" s="29"/>
      <c r="Z1444" s="75"/>
      <c r="AA1444" s="78"/>
      <c r="AB1444" s="57"/>
    </row>
    <row r="1445" spans="1:38" ht="30" hidden="1" customHeight="1">
      <c r="A1445" s="79"/>
      <c r="B1445" s="79"/>
      <c r="C1445" s="97"/>
      <c r="D1445" s="81"/>
      <c r="E1445" s="81"/>
      <c r="F1445" s="79"/>
      <c r="G1445" s="118"/>
      <c r="H1445" s="119"/>
      <c r="I1445" s="118"/>
      <c r="J1445" s="55"/>
      <c r="K1445" s="55"/>
      <c r="L1445" s="55"/>
      <c r="M1445" s="55"/>
      <c r="N1445" s="55"/>
      <c r="O1445" s="55"/>
      <c r="P1445" s="55"/>
      <c r="Q1445" s="55"/>
      <c r="R1445" s="55"/>
      <c r="S1445" s="55"/>
      <c r="T1445" s="85"/>
      <c r="U1445" s="85"/>
      <c r="V1445" s="38"/>
      <c r="W1445" s="77"/>
      <c r="X1445" s="74"/>
      <c r="Z1445" s="55"/>
      <c r="AA1445" s="56"/>
      <c r="AB1445" s="57"/>
    </row>
    <row r="1446" spans="1:38" ht="30" hidden="1" customHeight="1">
      <c r="A1446" s="79"/>
      <c r="B1446" s="79"/>
      <c r="C1446" s="97"/>
      <c r="D1446" s="81"/>
      <c r="E1446" s="81"/>
      <c r="F1446" s="79"/>
      <c r="G1446" s="118"/>
      <c r="H1446" s="119"/>
      <c r="I1446" s="118"/>
      <c r="J1446" s="55"/>
      <c r="K1446" s="55"/>
      <c r="L1446" s="55"/>
      <c r="M1446" s="55"/>
      <c r="N1446" s="55"/>
      <c r="O1446" s="55"/>
      <c r="P1446" s="55"/>
      <c r="Q1446" s="55"/>
      <c r="R1446" s="55"/>
      <c r="S1446" s="52"/>
      <c r="T1446" s="53"/>
      <c r="U1446" s="53"/>
      <c r="V1446" s="38"/>
      <c r="W1446" s="38"/>
      <c r="X1446" s="44"/>
      <c r="Z1446" s="55"/>
      <c r="AA1446" s="56"/>
      <c r="AB1446" s="57"/>
    </row>
    <row r="1447" spans="1:38" ht="30" hidden="1" customHeight="1">
      <c r="A1447" s="79"/>
      <c r="B1447" s="79"/>
      <c r="C1447" s="97"/>
      <c r="D1447" s="81"/>
      <c r="E1447" s="81"/>
      <c r="F1447" s="79"/>
      <c r="G1447" s="118"/>
      <c r="H1447" s="119"/>
      <c r="I1447" s="118"/>
      <c r="J1447" s="55"/>
      <c r="K1447" s="55"/>
      <c r="L1447" s="55"/>
      <c r="M1447" s="55"/>
      <c r="N1447" s="55"/>
      <c r="O1447" s="55"/>
      <c r="P1447" s="55"/>
      <c r="Q1447" s="55"/>
      <c r="R1447" s="55"/>
      <c r="S1447" s="52"/>
      <c r="T1447" s="53"/>
      <c r="U1447" s="53"/>
      <c r="V1447" s="38"/>
      <c r="W1447" s="38"/>
      <c r="X1447" s="44"/>
      <c r="Z1447" s="55"/>
      <c r="AA1447" s="56"/>
      <c r="AB1447" s="57"/>
    </row>
    <row r="1448" spans="1:38" ht="30" hidden="1" customHeight="1">
      <c r="A1448" s="79"/>
      <c r="B1448" s="79"/>
      <c r="C1448" s="97"/>
      <c r="D1448" s="81"/>
      <c r="E1448" s="81"/>
      <c r="F1448" s="79"/>
      <c r="G1448" s="118"/>
      <c r="H1448" s="119"/>
      <c r="I1448" s="118"/>
      <c r="J1448" s="55"/>
      <c r="K1448" s="55"/>
      <c r="L1448" s="55"/>
      <c r="M1448" s="55"/>
      <c r="N1448" s="55"/>
      <c r="O1448" s="55"/>
      <c r="P1448" s="55"/>
      <c r="Q1448" s="55"/>
      <c r="R1448" s="55"/>
      <c r="S1448" s="52"/>
      <c r="T1448" s="53"/>
      <c r="U1448" s="53"/>
      <c r="V1448" s="38"/>
      <c r="W1448" s="38"/>
      <c r="X1448" s="44"/>
      <c r="Z1448" s="55"/>
      <c r="AA1448" s="56"/>
      <c r="AB1448" s="57"/>
    </row>
    <row r="1449" spans="1:38" ht="30" hidden="1" customHeight="1">
      <c r="A1449" s="79"/>
      <c r="B1449" s="79"/>
      <c r="C1449" s="97"/>
      <c r="D1449" s="81"/>
      <c r="E1449" s="81"/>
      <c r="F1449" s="79"/>
      <c r="G1449" s="118"/>
      <c r="H1449" s="119"/>
      <c r="I1449" s="118"/>
      <c r="J1449" s="55"/>
      <c r="K1449" s="55"/>
      <c r="L1449" s="55"/>
      <c r="M1449" s="55"/>
      <c r="N1449" s="55"/>
      <c r="O1449" s="55"/>
      <c r="P1449" s="55"/>
      <c r="Q1449" s="55"/>
      <c r="R1449" s="55"/>
      <c r="S1449" s="52"/>
      <c r="T1449" s="53"/>
      <c r="U1449" s="53"/>
      <c r="V1449" s="38"/>
      <c r="W1449" s="38"/>
      <c r="X1449" s="44"/>
      <c r="Z1449" s="55"/>
      <c r="AA1449" s="56"/>
      <c r="AB1449" s="57"/>
    </row>
    <row r="1450" spans="1:38" ht="30" hidden="1" customHeight="1">
      <c r="A1450" s="79"/>
      <c r="B1450" s="79"/>
      <c r="C1450" s="97"/>
      <c r="D1450" s="81"/>
      <c r="E1450" s="81"/>
      <c r="F1450" s="79"/>
      <c r="G1450" s="118"/>
      <c r="H1450" s="119"/>
      <c r="I1450" s="118"/>
      <c r="J1450" s="55"/>
      <c r="K1450" s="55"/>
      <c r="L1450" s="55"/>
      <c r="M1450" s="55"/>
      <c r="N1450" s="55"/>
      <c r="O1450" s="55"/>
      <c r="P1450" s="55"/>
      <c r="Q1450" s="55"/>
      <c r="R1450" s="55"/>
      <c r="S1450" s="52"/>
      <c r="T1450" s="53"/>
      <c r="U1450" s="53"/>
      <c r="V1450" s="38"/>
      <c r="W1450" s="38"/>
      <c r="X1450" s="44"/>
      <c r="Z1450" s="55"/>
      <c r="AA1450" s="56"/>
      <c r="AB1450" s="57"/>
    </row>
    <row r="1451" spans="1:38" ht="30" hidden="1" customHeight="1">
      <c r="A1451" s="79"/>
      <c r="B1451" s="79"/>
      <c r="C1451" s="97"/>
      <c r="D1451" s="81"/>
      <c r="E1451" s="81"/>
      <c r="F1451" s="79"/>
      <c r="G1451" s="118"/>
      <c r="H1451" s="119"/>
      <c r="I1451" s="118"/>
      <c r="J1451" s="55"/>
      <c r="K1451" s="55"/>
      <c r="L1451" s="55"/>
      <c r="M1451" s="55"/>
      <c r="N1451" s="55"/>
      <c r="O1451" s="55"/>
      <c r="P1451" s="55"/>
      <c r="Q1451" s="55"/>
      <c r="R1451" s="55"/>
      <c r="S1451" s="52"/>
      <c r="T1451" s="53"/>
      <c r="U1451" s="53"/>
      <c r="V1451" s="38"/>
      <c r="W1451" s="38"/>
      <c r="X1451" s="44"/>
      <c r="Z1451" s="55"/>
      <c r="AA1451" s="56"/>
      <c r="AB1451" s="57"/>
    </row>
    <row r="1452" spans="1:38" ht="30" hidden="1" customHeight="1">
      <c r="A1452" s="79"/>
      <c r="B1452" s="79"/>
      <c r="C1452" s="97"/>
      <c r="D1452" s="81"/>
      <c r="E1452" s="81"/>
      <c r="F1452" s="79"/>
      <c r="G1452" s="118"/>
      <c r="H1452" s="119"/>
      <c r="I1452" s="118"/>
      <c r="J1452" s="55"/>
      <c r="K1452" s="55"/>
      <c r="L1452" s="55"/>
      <c r="M1452" s="55"/>
      <c r="N1452" s="55"/>
      <c r="O1452" s="55"/>
      <c r="P1452" s="55"/>
      <c r="Q1452" s="55"/>
      <c r="R1452" s="55"/>
      <c r="S1452" s="52"/>
      <c r="T1452" s="53"/>
      <c r="U1452" s="53"/>
      <c r="V1452" s="38"/>
      <c r="W1452" s="38"/>
      <c r="X1452" s="44"/>
      <c r="Z1452" s="55"/>
      <c r="AA1452" s="56"/>
      <c r="AB1452" s="57"/>
    </row>
    <row r="1453" spans="1:38" ht="30" hidden="1" customHeight="1">
      <c r="A1453" s="79"/>
      <c r="B1453" s="79"/>
      <c r="C1453" s="80"/>
      <c r="D1453" s="81"/>
      <c r="E1453" s="81"/>
      <c r="F1453" s="79"/>
      <c r="G1453" s="82"/>
      <c r="H1453" s="83"/>
      <c r="I1453" s="82"/>
      <c r="J1453" s="55"/>
      <c r="K1453" s="55"/>
      <c r="L1453" s="55"/>
      <c r="M1453" s="55"/>
      <c r="N1453" s="55"/>
      <c r="O1453" s="55"/>
      <c r="P1453" s="55"/>
      <c r="Q1453" s="55"/>
      <c r="R1453" s="55"/>
      <c r="S1453" s="52"/>
      <c r="T1453" s="53"/>
      <c r="U1453" s="53"/>
      <c r="V1453" s="38"/>
      <c r="W1453" s="38"/>
      <c r="X1453" s="44"/>
      <c r="Z1453" s="55"/>
      <c r="AA1453" s="56"/>
      <c r="AB1453" s="57"/>
    </row>
    <row r="1454" spans="1:38" s="58" customFormat="1" ht="30" hidden="1" customHeight="1">
      <c r="A1454" s="79"/>
      <c r="B1454" s="79"/>
      <c r="C1454" s="80"/>
      <c r="D1454" s="81"/>
      <c r="E1454" s="81"/>
      <c r="F1454" s="79"/>
      <c r="G1454" s="82"/>
      <c r="H1454" s="83"/>
      <c r="I1454" s="82"/>
      <c r="J1454" s="55"/>
      <c r="K1454" s="55"/>
      <c r="L1454" s="55"/>
      <c r="M1454" s="55"/>
      <c r="N1454" s="55"/>
      <c r="O1454" s="55"/>
      <c r="P1454" s="55"/>
      <c r="Q1454" s="55"/>
      <c r="R1454" s="52"/>
      <c r="S1454" s="52"/>
      <c r="T1454" s="53"/>
      <c r="U1454" s="53"/>
      <c r="V1454" s="38"/>
      <c r="W1454" s="38"/>
      <c r="X1454" s="44"/>
      <c r="Y1454" s="2"/>
      <c r="Z1454" s="55"/>
      <c r="AA1454" s="56"/>
      <c r="AB1454" s="57"/>
      <c r="AC1454" s="2"/>
      <c r="AD1454" s="2"/>
      <c r="AE1454" s="2"/>
      <c r="AF1454" s="2"/>
      <c r="AG1454" s="2"/>
      <c r="AH1454" s="2"/>
      <c r="AI1454" s="2"/>
      <c r="AJ1454" s="2"/>
      <c r="AK1454" s="2"/>
      <c r="AL1454" s="2"/>
    </row>
    <row r="1455" spans="1:38" ht="30" hidden="1" customHeight="1">
      <c r="A1455" s="69"/>
      <c r="B1455" s="69"/>
      <c r="C1455" s="73"/>
      <c r="D1455" s="74"/>
      <c r="E1455" s="74"/>
      <c r="F1455" s="74"/>
      <c r="G1455" s="75"/>
      <c r="H1455" s="76"/>
      <c r="I1455" s="75"/>
      <c r="J1455" s="75"/>
      <c r="K1455" s="75"/>
      <c r="L1455" s="75"/>
      <c r="M1455" s="75"/>
      <c r="N1455" s="75"/>
      <c r="O1455" s="75"/>
      <c r="P1455" s="75"/>
      <c r="Q1455" s="75"/>
      <c r="R1455" s="75"/>
      <c r="S1455" s="75"/>
      <c r="T1455" s="74"/>
      <c r="U1455" s="74"/>
      <c r="V1455" s="74"/>
      <c r="W1455" s="102"/>
      <c r="X1455" s="38"/>
      <c r="Z1455" s="75"/>
      <c r="AA1455" s="78"/>
      <c r="AB1455" s="57"/>
    </row>
    <row r="1456" spans="1:38" ht="30" hidden="1" customHeight="1">
      <c r="A1456" s="69"/>
      <c r="B1456" s="79"/>
      <c r="C1456" s="97"/>
      <c r="D1456" s="115"/>
      <c r="E1456" s="81"/>
      <c r="F1456" s="115"/>
      <c r="G1456" s="118"/>
      <c r="H1456" s="119"/>
      <c r="I1456" s="130"/>
      <c r="J1456" s="55"/>
      <c r="K1456" s="55"/>
      <c r="L1456" s="55"/>
      <c r="M1456" s="55"/>
      <c r="N1456" s="55"/>
      <c r="O1456" s="55"/>
      <c r="P1456" s="89"/>
      <c r="Q1456" s="89"/>
      <c r="R1456" s="89"/>
      <c r="S1456" s="75"/>
      <c r="T1456" s="74"/>
      <c r="U1456" s="74"/>
      <c r="V1456" s="74"/>
      <c r="W1456" s="102"/>
      <c r="X1456" s="103"/>
      <c r="Z1456" s="75"/>
      <c r="AA1456" s="78"/>
      <c r="AB1456" s="57"/>
    </row>
    <row r="1457" spans="1:38" ht="30" hidden="1" customHeight="1">
      <c r="A1457" s="69"/>
      <c r="B1457" s="79"/>
      <c r="C1457" s="97"/>
      <c r="D1457" s="115"/>
      <c r="E1457" s="81"/>
      <c r="F1457" s="115"/>
      <c r="G1457" s="118"/>
      <c r="H1457" s="119"/>
      <c r="I1457" s="130"/>
      <c r="J1457" s="55"/>
      <c r="K1457" s="55"/>
      <c r="L1457" s="55"/>
      <c r="M1457" s="55"/>
      <c r="N1457" s="55"/>
      <c r="O1457" s="55"/>
      <c r="P1457" s="89"/>
      <c r="Q1457" s="89"/>
      <c r="R1457" s="89"/>
      <c r="S1457" s="75"/>
      <c r="T1457" s="74"/>
      <c r="U1457" s="74"/>
      <c r="V1457" s="74"/>
      <c r="W1457" s="102"/>
      <c r="X1457" s="103"/>
      <c r="Z1457" s="75"/>
      <c r="AA1457" s="78"/>
      <c r="AB1457" s="57"/>
    </row>
    <row r="1458" spans="1:38" s="58" customFormat="1" ht="30" hidden="1" customHeight="1">
      <c r="A1458" s="79"/>
      <c r="B1458" s="79"/>
      <c r="C1458" s="97"/>
      <c r="D1458" s="81"/>
      <c r="E1458" s="81"/>
      <c r="F1458" s="115"/>
      <c r="G1458" s="118"/>
      <c r="H1458" s="119"/>
      <c r="I1458" s="130"/>
      <c r="J1458" s="55"/>
      <c r="K1458" s="55"/>
      <c r="L1458" s="55"/>
      <c r="M1458" s="55"/>
      <c r="N1458" s="55"/>
      <c r="O1458" s="55"/>
      <c r="P1458" s="89"/>
      <c r="Q1458" s="55"/>
      <c r="R1458" s="52"/>
      <c r="S1458" s="52"/>
      <c r="T1458" s="53"/>
      <c r="U1458" s="53"/>
      <c r="V1458" s="38"/>
      <c r="W1458" s="38"/>
      <c r="X1458" s="98"/>
      <c r="Y1458" s="2"/>
      <c r="Z1458" s="55"/>
      <c r="AA1458" s="56"/>
      <c r="AB1458" s="57"/>
      <c r="AC1458" s="2"/>
      <c r="AD1458" s="2"/>
      <c r="AE1458" s="2"/>
      <c r="AF1458" s="2"/>
      <c r="AG1458" s="2"/>
      <c r="AH1458" s="2"/>
      <c r="AI1458" s="2"/>
      <c r="AJ1458" s="2"/>
      <c r="AK1458" s="2"/>
      <c r="AL1458" s="2"/>
    </row>
    <row r="1459" spans="1:38" s="58" customFormat="1" ht="30" hidden="1" customHeight="1">
      <c r="A1459" s="79"/>
      <c r="B1459" s="79"/>
      <c r="C1459" s="97"/>
      <c r="D1459" s="81"/>
      <c r="E1459" s="81"/>
      <c r="F1459" s="115"/>
      <c r="G1459" s="82"/>
      <c r="H1459" s="83"/>
      <c r="I1459" s="82"/>
      <c r="J1459" s="55"/>
      <c r="K1459" s="55"/>
      <c r="L1459" s="55"/>
      <c r="M1459" s="55"/>
      <c r="N1459" s="55"/>
      <c r="O1459" s="55"/>
      <c r="P1459" s="89"/>
      <c r="Q1459" s="55"/>
      <c r="R1459" s="52"/>
      <c r="S1459" s="52"/>
      <c r="T1459" s="53"/>
      <c r="U1459" s="53"/>
      <c r="V1459" s="38"/>
      <c r="W1459" s="102"/>
      <c r="X1459" s="98"/>
      <c r="Y1459" s="2"/>
      <c r="Z1459" s="55"/>
      <c r="AA1459" s="56"/>
      <c r="AB1459" s="57"/>
      <c r="AC1459" s="2"/>
      <c r="AD1459" s="2"/>
      <c r="AE1459" s="2"/>
      <c r="AF1459" s="2"/>
      <c r="AG1459" s="2"/>
      <c r="AH1459" s="2"/>
      <c r="AI1459" s="2"/>
      <c r="AJ1459" s="2"/>
      <c r="AK1459" s="2"/>
      <c r="AL1459" s="2"/>
    </row>
    <row r="1460" spans="1:38" ht="30" hidden="1" customHeight="1">
      <c r="A1460" s="69"/>
      <c r="B1460" s="69"/>
      <c r="C1460" s="73"/>
      <c r="D1460" s="74"/>
      <c r="E1460" s="74"/>
      <c r="F1460" s="74"/>
      <c r="G1460" s="75"/>
      <c r="H1460" s="76"/>
      <c r="I1460" s="75"/>
      <c r="J1460" s="75"/>
      <c r="K1460" s="75"/>
      <c r="L1460" s="75"/>
      <c r="M1460" s="75"/>
      <c r="N1460" s="75"/>
      <c r="O1460" s="75"/>
      <c r="P1460" s="75"/>
      <c r="Q1460" s="75"/>
      <c r="R1460" s="75"/>
      <c r="S1460" s="75"/>
      <c r="T1460" s="74"/>
      <c r="U1460" s="74"/>
      <c r="V1460" s="74"/>
      <c r="W1460" s="77"/>
      <c r="X1460" s="74"/>
      <c r="Z1460" s="75"/>
      <c r="AA1460" s="78"/>
      <c r="AB1460" s="57"/>
    </row>
    <row r="1461" spans="1:38" ht="30" hidden="1" customHeight="1">
      <c r="A1461" s="79"/>
      <c r="B1461" s="79"/>
      <c r="C1461" s="132"/>
      <c r="D1461" s="81"/>
      <c r="E1461" s="81"/>
      <c r="F1461" s="79"/>
      <c r="G1461" s="131"/>
      <c r="H1461" s="131"/>
      <c r="I1461" s="131"/>
      <c r="J1461" s="55"/>
      <c r="K1461" s="55"/>
      <c r="L1461" s="55"/>
      <c r="M1461" s="55"/>
      <c r="N1461" s="55"/>
      <c r="O1461" s="55"/>
      <c r="P1461" s="55"/>
      <c r="Q1461" s="55"/>
      <c r="R1461" s="161"/>
      <c r="S1461" s="55"/>
      <c r="T1461" s="85"/>
      <c r="U1461" s="85"/>
      <c r="V1461" s="38"/>
      <c r="W1461" s="29"/>
      <c r="X1461" s="90"/>
      <c r="Z1461" s="55"/>
      <c r="AA1461" s="56"/>
      <c r="AB1461" s="57"/>
    </row>
    <row r="1462" spans="1:38" ht="30" hidden="1" customHeight="1">
      <c r="A1462" s="79"/>
      <c r="B1462" s="79"/>
      <c r="C1462" s="122"/>
      <c r="D1462" s="81"/>
      <c r="E1462" s="81"/>
      <c r="F1462" s="79"/>
      <c r="G1462" s="123"/>
      <c r="H1462" s="83"/>
      <c r="I1462" s="124"/>
      <c r="J1462" s="55"/>
      <c r="K1462" s="55"/>
      <c r="L1462" s="55"/>
      <c r="M1462" s="55"/>
      <c r="N1462" s="55"/>
      <c r="O1462" s="55"/>
      <c r="P1462" s="55"/>
      <c r="Q1462" s="55"/>
      <c r="R1462" s="161"/>
      <c r="S1462" s="52"/>
      <c r="T1462" s="53"/>
      <c r="U1462" s="53"/>
      <c r="V1462" s="38"/>
      <c r="W1462" s="29"/>
      <c r="X1462" s="23"/>
      <c r="Z1462" s="55"/>
      <c r="AA1462" s="56"/>
      <c r="AB1462" s="57"/>
    </row>
    <row r="1463" spans="1:38" s="58" customFormat="1" ht="30" hidden="1" customHeight="1">
      <c r="A1463" s="79"/>
      <c r="B1463" s="79"/>
      <c r="C1463" s="80"/>
      <c r="D1463" s="81"/>
      <c r="E1463" s="81"/>
      <c r="F1463" s="79"/>
      <c r="G1463" s="82"/>
      <c r="H1463" s="83"/>
      <c r="I1463" s="82"/>
      <c r="J1463" s="55"/>
      <c r="K1463" s="55"/>
      <c r="L1463" s="55"/>
      <c r="M1463" s="55"/>
      <c r="N1463" s="55"/>
      <c r="O1463" s="55"/>
      <c r="P1463" s="55"/>
      <c r="Q1463" s="55"/>
      <c r="R1463" s="55"/>
      <c r="S1463" s="52"/>
      <c r="T1463" s="53"/>
      <c r="U1463" s="53"/>
      <c r="V1463" s="38"/>
      <c r="W1463" s="29"/>
      <c r="X1463" s="18"/>
      <c r="Y1463" s="2"/>
      <c r="Z1463" s="55"/>
      <c r="AA1463" s="56"/>
      <c r="AB1463" s="57"/>
      <c r="AC1463" s="2"/>
      <c r="AD1463" s="2"/>
      <c r="AE1463" s="2"/>
      <c r="AF1463" s="2"/>
      <c r="AG1463" s="2"/>
      <c r="AH1463" s="2"/>
      <c r="AI1463" s="2"/>
      <c r="AJ1463" s="2"/>
      <c r="AK1463" s="2"/>
      <c r="AL1463" s="2"/>
    </row>
    <row r="1464" spans="1:38" s="58" customFormat="1" ht="27.75" hidden="1" customHeight="1">
      <c r="A1464" s="79"/>
      <c r="B1464" s="79"/>
      <c r="C1464" s="80"/>
      <c r="D1464" s="81"/>
      <c r="E1464" s="81"/>
      <c r="F1464" s="79"/>
      <c r="G1464" s="82"/>
      <c r="H1464" s="83"/>
      <c r="I1464" s="82"/>
      <c r="J1464" s="55"/>
      <c r="K1464" s="55"/>
      <c r="L1464" s="55"/>
      <c r="M1464" s="55"/>
      <c r="N1464" s="55"/>
      <c r="O1464" s="55"/>
      <c r="P1464" s="55"/>
      <c r="Q1464" s="55"/>
      <c r="R1464" s="55"/>
      <c r="S1464" s="52"/>
      <c r="T1464" s="53"/>
      <c r="U1464" s="53"/>
      <c r="V1464" s="38"/>
      <c r="W1464" s="38"/>
      <c r="X1464" s="98"/>
      <c r="Y1464" s="2"/>
      <c r="Z1464" s="55"/>
      <c r="AA1464" s="56"/>
      <c r="AB1464" s="57"/>
      <c r="AC1464" s="2"/>
      <c r="AD1464" s="2"/>
      <c r="AE1464" s="2"/>
      <c r="AF1464" s="2"/>
      <c r="AG1464" s="2"/>
      <c r="AH1464" s="2"/>
      <c r="AI1464" s="2"/>
      <c r="AJ1464" s="2"/>
      <c r="AK1464" s="2"/>
      <c r="AL1464" s="2"/>
    </row>
    <row r="1465" spans="1:38" s="58" customFormat="1" ht="39.950000000000003" hidden="1" customHeight="1">
      <c r="A1465" s="33"/>
      <c r="B1465" s="159"/>
      <c r="C1465" s="160"/>
      <c r="D1465" s="50"/>
      <c r="E1465" s="50"/>
      <c r="F1465" s="50"/>
      <c r="G1465" s="51"/>
      <c r="H1465" s="127"/>
      <c r="I1465" s="51"/>
      <c r="J1465" s="51"/>
      <c r="K1465" s="51"/>
      <c r="L1465" s="51"/>
      <c r="M1465" s="51"/>
      <c r="N1465" s="51"/>
      <c r="O1465" s="51"/>
      <c r="P1465" s="51"/>
      <c r="Q1465" s="51"/>
      <c r="R1465" s="55"/>
      <c r="S1465" s="52"/>
      <c r="T1465" s="53"/>
      <c r="U1465" s="53"/>
      <c r="V1465" s="38"/>
      <c r="W1465" s="54"/>
      <c r="X1465" s="18"/>
      <c r="Y1465" s="2"/>
      <c r="Z1465" s="55"/>
      <c r="AA1465" s="56"/>
      <c r="AB1465" s="57"/>
      <c r="AC1465" s="2"/>
      <c r="AD1465" s="2"/>
      <c r="AE1465" s="2"/>
      <c r="AF1465" s="2"/>
      <c r="AG1465" s="2"/>
      <c r="AH1465" s="2"/>
      <c r="AI1465" s="2"/>
      <c r="AJ1465" s="2"/>
      <c r="AK1465" s="2"/>
      <c r="AL1465" s="2"/>
    </row>
    <row r="1466" spans="1:38" s="58" customFormat="1" ht="24.95" hidden="1" customHeight="1">
      <c r="A1466" s="33"/>
      <c r="B1466" s="159"/>
      <c r="C1466" s="160"/>
      <c r="D1466" s="50"/>
      <c r="E1466" s="50"/>
      <c r="F1466" s="50"/>
      <c r="G1466" s="51"/>
      <c r="H1466" s="127"/>
      <c r="I1466" s="51"/>
      <c r="J1466" s="51"/>
      <c r="K1466" s="51"/>
      <c r="L1466" s="51"/>
      <c r="M1466" s="51"/>
      <c r="N1466" s="51"/>
      <c r="O1466" s="51"/>
      <c r="P1466" s="51"/>
      <c r="Q1466" s="51"/>
      <c r="R1466" s="52"/>
      <c r="S1466" s="52"/>
      <c r="T1466" s="53"/>
      <c r="U1466" s="53"/>
      <c r="V1466" s="38"/>
      <c r="W1466" s="54"/>
      <c r="X1466" s="18"/>
      <c r="Y1466" s="2"/>
      <c r="Z1466" s="55"/>
      <c r="AA1466" s="56"/>
      <c r="AB1466" s="57"/>
      <c r="AC1466" s="2"/>
      <c r="AD1466" s="2"/>
      <c r="AE1466" s="2"/>
      <c r="AF1466" s="2"/>
      <c r="AG1466" s="2"/>
      <c r="AH1466" s="2"/>
      <c r="AI1466" s="2"/>
      <c r="AJ1466" s="2"/>
      <c r="AK1466" s="2"/>
      <c r="AL1466" s="2"/>
    </row>
    <row r="1467" spans="1:38" s="70" customFormat="1" ht="24.95" hidden="1" customHeight="1">
      <c r="A1467" s="69"/>
      <c r="B1467" s="157"/>
      <c r="C1467" s="158"/>
      <c r="D1467" s="29"/>
      <c r="E1467" s="29"/>
      <c r="F1467" s="29"/>
      <c r="G1467" s="30"/>
      <c r="H1467" s="127"/>
      <c r="I1467" s="30"/>
      <c r="J1467" s="30"/>
      <c r="K1467" s="30"/>
      <c r="L1467" s="30"/>
      <c r="M1467" s="30"/>
      <c r="N1467" s="30"/>
      <c r="O1467" s="30"/>
      <c r="P1467" s="30"/>
      <c r="Q1467" s="30"/>
      <c r="R1467" s="30"/>
      <c r="S1467" s="30"/>
      <c r="T1467" s="29"/>
      <c r="U1467" s="29"/>
      <c r="V1467" s="29"/>
      <c r="W1467" s="54"/>
      <c r="X1467" s="29"/>
      <c r="Z1467" s="30"/>
      <c r="AA1467" s="71"/>
      <c r="AB1467" s="72"/>
    </row>
    <row r="1468" spans="1:38" ht="24.95" hidden="1" customHeight="1">
      <c r="A1468" s="69"/>
      <c r="B1468" s="69"/>
      <c r="C1468" s="73"/>
      <c r="D1468" s="74"/>
      <c r="E1468" s="74"/>
      <c r="F1468" s="74"/>
      <c r="G1468" s="75"/>
      <c r="H1468" s="76"/>
      <c r="I1468" s="75"/>
      <c r="J1468" s="75"/>
      <c r="K1468" s="75"/>
      <c r="L1468" s="75"/>
      <c r="M1468" s="75"/>
      <c r="N1468" s="75"/>
      <c r="O1468" s="75"/>
      <c r="P1468" s="75"/>
      <c r="Q1468" s="75"/>
      <c r="R1468" s="75"/>
      <c r="S1468" s="75"/>
      <c r="T1468" s="74"/>
      <c r="U1468" s="74"/>
      <c r="V1468" s="74"/>
      <c r="W1468" s="77"/>
      <c r="X1468" s="74"/>
      <c r="Z1468" s="75"/>
      <c r="AA1468" s="78"/>
      <c r="AB1468" s="57"/>
    </row>
    <row r="1469" spans="1:38" ht="24.95" hidden="1" customHeight="1">
      <c r="A1469" s="79"/>
      <c r="B1469" s="79"/>
      <c r="C1469" s="97"/>
      <c r="D1469" s="81"/>
      <c r="E1469" s="81"/>
      <c r="F1469" s="79"/>
      <c r="G1469" s="118"/>
      <c r="H1469" s="119"/>
      <c r="I1469" s="118"/>
      <c r="J1469" s="55"/>
      <c r="K1469" s="55"/>
      <c r="L1469" s="55"/>
      <c r="M1469" s="55"/>
      <c r="N1469" s="55"/>
      <c r="O1469" s="55"/>
      <c r="P1469" s="55"/>
      <c r="Q1469" s="55"/>
      <c r="R1469" s="55"/>
      <c r="S1469" s="55"/>
      <c r="T1469" s="85"/>
      <c r="U1469" s="85"/>
      <c r="V1469" s="38"/>
      <c r="W1469" s="29"/>
      <c r="X1469" s="90"/>
      <c r="Z1469" s="55"/>
      <c r="AA1469" s="56"/>
      <c r="AB1469" s="57"/>
    </row>
    <row r="1470" spans="1:38" ht="24.95" hidden="1" customHeight="1">
      <c r="A1470" s="79"/>
      <c r="B1470" s="79"/>
      <c r="C1470" s="97"/>
      <c r="D1470" s="81"/>
      <c r="E1470" s="81"/>
      <c r="F1470" s="79"/>
      <c r="G1470" s="118"/>
      <c r="H1470" s="119"/>
      <c r="I1470" s="118"/>
      <c r="J1470" s="55"/>
      <c r="K1470" s="55"/>
      <c r="L1470" s="55"/>
      <c r="M1470" s="55"/>
      <c r="N1470" s="55"/>
      <c r="O1470" s="55"/>
      <c r="P1470" s="55"/>
      <c r="Q1470" s="55"/>
      <c r="R1470" s="52"/>
      <c r="S1470" s="52"/>
      <c r="T1470" s="53"/>
      <c r="U1470" s="53"/>
      <c r="V1470" s="38"/>
      <c r="W1470" s="29"/>
      <c r="X1470" s="23"/>
      <c r="Z1470" s="55"/>
      <c r="AA1470" s="56"/>
      <c r="AB1470" s="57"/>
    </row>
    <row r="1471" spans="1:38" ht="24.95" hidden="1" customHeight="1">
      <c r="A1471" s="79"/>
      <c r="B1471" s="79"/>
      <c r="C1471" s="97"/>
      <c r="D1471" s="81"/>
      <c r="E1471" s="81"/>
      <c r="F1471" s="79"/>
      <c r="G1471" s="118"/>
      <c r="H1471" s="119"/>
      <c r="I1471" s="118"/>
      <c r="J1471" s="55"/>
      <c r="K1471" s="55"/>
      <c r="L1471" s="55"/>
      <c r="M1471" s="55"/>
      <c r="N1471" s="55"/>
      <c r="O1471" s="55"/>
      <c r="P1471" s="55"/>
      <c r="Q1471" s="55"/>
      <c r="R1471" s="52"/>
      <c r="S1471" s="52"/>
      <c r="T1471" s="53"/>
      <c r="U1471" s="53"/>
      <c r="V1471" s="38"/>
      <c r="W1471" s="29"/>
      <c r="X1471" s="23"/>
      <c r="Z1471" s="55"/>
      <c r="AA1471" s="56"/>
      <c r="AB1471" s="57"/>
    </row>
    <row r="1472" spans="1:38" ht="24.95" hidden="1" customHeight="1">
      <c r="A1472" s="79"/>
      <c r="B1472" s="79"/>
      <c r="C1472" s="97"/>
      <c r="D1472" s="81"/>
      <c r="E1472" s="81"/>
      <c r="F1472" s="79"/>
      <c r="G1472" s="118"/>
      <c r="H1472" s="119"/>
      <c r="I1472" s="118"/>
      <c r="J1472" s="55"/>
      <c r="K1472" s="55"/>
      <c r="L1472" s="55"/>
      <c r="M1472" s="55"/>
      <c r="N1472" s="55"/>
      <c r="O1472" s="55"/>
      <c r="P1472" s="55"/>
      <c r="Q1472" s="55"/>
      <c r="R1472" s="52"/>
      <c r="S1472" s="52"/>
      <c r="T1472" s="53"/>
      <c r="U1472" s="53"/>
      <c r="V1472" s="38"/>
      <c r="W1472" s="29"/>
      <c r="X1472" s="23"/>
      <c r="Z1472" s="55"/>
      <c r="AA1472" s="56"/>
      <c r="AB1472" s="57"/>
    </row>
    <row r="1473" spans="1:38" ht="24.95" hidden="1" customHeight="1">
      <c r="A1473" s="79"/>
      <c r="B1473" s="79"/>
      <c r="C1473" s="97"/>
      <c r="D1473" s="81"/>
      <c r="E1473" s="81"/>
      <c r="F1473" s="79"/>
      <c r="G1473" s="118"/>
      <c r="H1473" s="119"/>
      <c r="I1473" s="118"/>
      <c r="J1473" s="55"/>
      <c r="K1473" s="55"/>
      <c r="L1473" s="55"/>
      <c r="M1473" s="55"/>
      <c r="N1473" s="55"/>
      <c r="O1473" s="55"/>
      <c r="P1473" s="55"/>
      <c r="Q1473" s="55"/>
      <c r="R1473" s="52"/>
      <c r="S1473" s="52"/>
      <c r="T1473" s="53"/>
      <c r="U1473" s="53"/>
      <c r="V1473" s="38"/>
      <c r="W1473" s="29"/>
      <c r="X1473" s="23"/>
      <c r="Z1473" s="55"/>
      <c r="AA1473" s="56"/>
      <c r="AB1473" s="57"/>
    </row>
    <row r="1474" spans="1:38" ht="24.95" hidden="1" customHeight="1">
      <c r="A1474" s="79"/>
      <c r="B1474" s="79"/>
      <c r="C1474" s="97"/>
      <c r="D1474" s="81"/>
      <c r="E1474" s="81"/>
      <c r="F1474" s="79"/>
      <c r="G1474" s="118"/>
      <c r="H1474" s="119"/>
      <c r="I1474" s="118"/>
      <c r="J1474" s="55"/>
      <c r="K1474" s="55"/>
      <c r="L1474" s="55"/>
      <c r="M1474" s="55"/>
      <c r="N1474" s="55"/>
      <c r="O1474" s="55"/>
      <c r="P1474" s="55"/>
      <c r="Q1474" s="55"/>
      <c r="R1474" s="52"/>
      <c r="S1474" s="52"/>
      <c r="T1474" s="53"/>
      <c r="U1474" s="53"/>
      <c r="V1474" s="38"/>
      <c r="W1474" s="29"/>
      <c r="X1474" s="23"/>
      <c r="Z1474" s="55"/>
      <c r="AA1474" s="56"/>
      <c r="AB1474" s="57"/>
    </row>
    <row r="1475" spans="1:38" ht="24.95" hidden="1" customHeight="1">
      <c r="A1475" s="79"/>
      <c r="B1475" s="79"/>
      <c r="C1475" s="97"/>
      <c r="D1475" s="81"/>
      <c r="E1475" s="81"/>
      <c r="F1475" s="79"/>
      <c r="G1475" s="118"/>
      <c r="H1475" s="119"/>
      <c r="I1475" s="118"/>
      <c r="J1475" s="55"/>
      <c r="K1475" s="55"/>
      <c r="L1475" s="55"/>
      <c r="M1475" s="55"/>
      <c r="N1475" s="55"/>
      <c r="O1475" s="55"/>
      <c r="P1475" s="55"/>
      <c r="Q1475" s="55"/>
      <c r="R1475" s="52"/>
      <c r="S1475" s="52"/>
      <c r="T1475" s="53"/>
      <c r="U1475" s="53"/>
      <c r="V1475" s="38"/>
      <c r="W1475" s="29"/>
      <c r="X1475" s="23"/>
      <c r="Z1475" s="55"/>
      <c r="AA1475" s="56"/>
      <c r="AB1475" s="57"/>
    </row>
    <row r="1476" spans="1:38" ht="24.95" hidden="1" customHeight="1">
      <c r="A1476" s="79"/>
      <c r="B1476" s="79"/>
      <c r="C1476" s="97"/>
      <c r="D1476" s="81"/>
      <c r="E1476" s="81"/>
      <c r="F1476" s="79"/>
      <c r="G1476" s="118"/>
      <c r="H1476" s="119"/>
      <c r="I1476" s="118"/>
      <c r="J1476" s="55"/>
      <c r="K1476" s="55"/>
      <c r="L1476" s="55"/>
      <c r="M1476" s="55"/>
      <c r="N1476" s="55"/>
      <c r="O1476" s="55"/>
      <c r="P1476" s="55"/>
      <c r="Q1476" s="55"/>
      <c r="R1476" s="52"/>
      <c r="S1476" s="52"/>
      <c r="T1476" s="53"/>
      <c r="U1476" s="53"/>
      <c r="V1476" s="38"/>
      <c r="W1476" s="29"/>
      <c r="X1476" s="23"/>
      <c r="Z1476" s="55"/>
      <c r="AA1476" s="56"/>
      <c r="AB1476" s="57"/>
    </row>
    <row r="1477" spans="1:38" ht="24.95" hidden="1" customHeight="1">
      <c r="A1477" s="79"/>
      <c r="B1477" s="79"/>
      <c r="C1477" s="97"/>
      <c r="D1477" s="81"/>
      <c r="E1477" s="81"/>
      <c r="F1477" s="79"/>
      <c r="G1477" s="118"/>
      <c r="H1477" s="119"/>
      <c r="I1477" s="118"/>
      <c r="J1477" s="55"/>
      <c r="K1477" s="55"/>
      <c r="L1477" s="55"/>
      <c r="M1477" s="55"/>
      <c r="N1477" s="55"/>
      <c r="O1477" s="55"/>
      <c r="P1477" s="55"/>
      <c r="Q1477" s="55"/>
      <c r="R1477" s="52"/>
      <c r="S1477" s="52"/>
      <c r="T1477" s="53"/>
      <c r="U1477" s="53"/>
      <c r="V1477" s="38"/>
      <c r="W1477" s="29"/>
      <c r="X1477" s="23"/>
      <c r="Z1477" s="55"/>
      <c r="AA1477" s="56"/>
      <c r="AB1477" s="57"/>
    </row>
    <row r="1478" spans="1:38" ht="24.95" hidden="1" customHeight="1">
      <c r="A1478" s="79"/>
      <c r="B1478" s="79"/>
      <c r="C1478" s="80"/>
      <c r="D1478" s="81"/>
      <c r="E1478" s="81"/>
      <c r="F1478" s="79"/>
      <c r="G1478" s="82"/>
      <c r="H1478" s="83"/>
      <c r="I1478" s="82"/>
      <c r="J1478" s="55"/>
      <c r="K1478" s="55"/>
      <c r="L1478" s="55"/>
      <c r="M1478" s="55"/>
      <c r="N1478" s="55"/>
      <c r="O1478" s="55"/>
      <c r="P1478" s="55"/>
      <c r="Q1478" s="55"/>
      <c r="R1478" s="52"/>
      <c r="S1478" s="52"/>
      <c r="T1478" s="53"/>
      <c r="U1478" s="53"/>
      <c r="V1478" s="38"/>
      <c r="W1478" s="29"/>
      <c r="X1478" s="23"/>
      <c r="Z1478" s="55"/>
      <c r="AA1478" s="56"/>
      <c r="AB1478" s="57"/>
    </row>
    <row r="1479" spans="1:38" ht="24.95" hidden="1" customHeight="1">
      <c r="A1479" s="79"/>
      <c r="B1479" s="79"/>
      <c r="C1479" s="80"/>
      <c r="D1479" s="81"/>
      <c r="E1479" s="81"/>
      <c r="F1479" s="79"/>
      <c r="G1479" s="82"/>
      <c r="H1479" s="83"/>
      <c r="I1479" s="82"/>
      <c r="J1479" s="55"/>
      <c r="K1479" s="55"/>
      <c r="L1479" s="55"/>
      <c r="M1479" s="55"/>
      <c r="N1479" s="55"/>
      <c r="O1479" s="55"/>
      <c r="P1479" s="55"/>
      <c r="Q1479" s="55"/>
      <c r="R1479" s="52"/>
      <c r="S1479" s="52"/>
      <c r="T1479" s="53"/>
      <c r="U1479" s="53"/>
      <c r="V1479" s="38"/>
      <c r="W1479" s="29"/>
      <c r="X1479" s="23"/>
      <c r="Z1479" s="55"/>
      <c r="AA1479" s="56"/>
      <c r="AB1479" s="57"/>
    </row>
    <row r="1480" spans="1:38" ht="24.95" hidden="1" customHeight="1">
      <c r="A1480" s="79"/>
      <c r="B1480" s="79"/>
      <c r="C1480" s="80"/>
      <c r="D1480" s="81"/>
      <c r="E1480" s="81"/>
      <c r="F1480" s="79"/>
      <c r="G1480" s="82"/>
      <c r="H1480" s="83"/>
      <c r="I1480" s="82"/>
      <c r="J1480" s="55"/>
      <c r="K1480" s="55"/>
      <c r="L1480" s="55"/>
      <c r="M1480" s="55"/>
      <c r="N1480" s="55"/>
      <c r="O1480" s="55"/>
      <c r="P1480" s="55"/>
      <c r="Q1480" s="55"/>
      <c r="R1480" s="52"/>
      <c r="S1480" s="52"/>
      <c r="T1480" s="53"/>
      <c r="U1480" s="53"/>
      <c r="V1480" s="38"/>
      <c r="W1480" s="29"/>
      <c r="X1480" s="23"/>
      <c r="Z1480" s="55"/>
      <c r="AA1480" s="56"/>
      <c r="AB1480" s="57"/>
    </row>
    <row r="1481" spans="1:38" ht="24.95" hidden="1" customHeight="1">
      <c r="A1481" s="79"/>
      <c r="B1481" s="79"/>
      <c r="C1481" s="80"/>
      <c r="D1481" s="81"/>
      <c r="E1481" s="81"/>
      <c r="F1481" s="79"/>
      <c r="G1481" s="82"/>
      <c r="H1481" s="83"/>
      <c r="I1481" s="82"/>
      <c r="J1481" s="55"/>
      <c r="K1481" s="55"/>
      <c r="L1481" s="55"/>
      <c r="M1481" s="55"/>
      <c r="N1481" s="55"/>
      <c r="O1481" s="55"/>
      <c r="P1481" s="55"/>
      <c r="Q1481" s="55"/>
      <c r="R1481" s="52"/>
      <c r="S1481" s="52"/>
      <c r="T1481" s="53"/>
      <c r="U1481" s="53"/>
      <c r="V1481" s="38"/>
      <c r="W1481" s="29"/>
      <c r="X1481" s="23"/>
      <c r="Z1481" s="55"/>
      <c r="AA1481" s="56"/>
      <c r="AB1481" s="57"/>
    </row>
    <row r="1482" spans="1:38" s="58" customFormat="1" ht="24.95" hidden="1" customHeight="1">
      <c r="A1482" s="79"/>
      <c r="B1482" s="79"/>
      <c r="C1482" s="80"/>
      <c r="D1482" s="81"/>
      <c r="E1482" s="81"/>
      <c r="F1482" s="79"/>
      <c r="G1482" s="82"/>
      <c r="H1482" s="83"/>
      <c r="I1482" s="82"/>
      <c r="J1482" s="55"/>
      <c r="K1482" s="55"/>
      <c r="L1482" s="55"/>
      <c r="M1482" s="55"/>
      <c r="N1482" s="55"/>
      <c r="O1482" s="55"/>
      <c r="P1482" s="55"/>
      <c r="Q1482" s="55"/>
      <c r="R1482" s="52"/>
      <c r="S1482" s="52"/>
      <c r="T1482" s="53"/>
      <c r="U1482" s="53"/>
      <c r="V1482" s="38"/>
      <c r="W1482" s="29"/>
      <c r="X1482" s="18"/>
      <c r="Y1482" s="2"/>
      <c r="Z1482" s="55"/>
      <c r="AA1482" s="56"/>
      <c r="AB1482" s="57"/>
      <c r="AC1482" s="2"/>
      <c r="AD1482" s="2"/>
      <c r="AE1482" s="2"/>
      <c r="AF1482" s="2"/>
      <c r="AG1482" s="2"/>
      <c r="AH1482" s="2"/>
      <c r="AI1482" s="2"/>
      <c r="AJ1482" s="2"/>
      <c r="AK1482" s="2"/>
      <c r="AL1482" s="2"/>
    </row>
    <row r="1483" spans="1:38" s="70" customFormat="1" ht="24.95" hidden="1" customHeight="1">
      <c r="A1483" s="69"/>
      <c r="B1483" s="157"/>
      <c r="C1483" s="158"/>
      <c r="D1483" s="29"/>
      <c r="E1483" s="29"/>
      <c r="F1483" s="29"/>
      <c r="G1483" s="30"/>
      <c r="H1483" s="127"/>
      <c r="I1483" s="30"/>
      <c r="J1483" s="30"/>
      <c r="K1483" s="30"/>
      <c r="L1483" s="30"/>
      <c r="M1483" s="30"/>
      <c r="N1483" s="30"/>
      <c r="O1483" s="30"/>
      <c r="P1483" s="30"/>
      <c r="Q1483" s="30"/>
      <c r="R1483" s="30"/>
      <c r="S1483" s="30"/>
      <c r="T1483" s="29"/>
      <c r="U1483" s="29"/>
      <c r="V1483" s="29"/>
      <c r="W1483" s="54"/>
      <c r="X1483" s="29"/>
      <c r="Z1483" s="30"/>
      <c r="AA1483" s="71"/>
      <c r="AB1483" s="72"/>
    </row>
    <row r="1484" spans="1:38" ht="24.95" hidden="1" customHeight="1">
      <c r="A1484" s="79"/>
      <c r="B1484" s="69"/>
      <c r="C1484" s="73"/>
      <c r="D1484" s="74"/>
      <c r="E1484" s="74"/>
      <c r="F1484" s="74"/>
      <c r="G1484" s="75"/>
      <c r="H1484" s="76"/>
      <c r="I1484" s="75"/>
      <c r="J1484" s="75"/>
      <c r="K1484" s="75"/>
      <c r="L1484" s="75"/>
      <c r="M1484" s="75"/>
      <c r="N1484" s="75"/>
      <c r="O1484" s="75"/>
      <c r="P1484" s="75"/>
      <c r="Q1484" s="75"/>
      <c r="R1484" s="55"/>
      <c r="S1484" s="55"/>
      <c r="T1484" s="85"/>
      <c r="U1484" s="85"/>
      <c r="V1484" s="38"/>
      <c r="W1484" s="29"/>
      <c r="X1484" s="90"/>
      <c r="Z1484" s="55"/>
      <c r="AA1484" s="56"/>
      <c r="AB1484" s="57"/>
    </row>
    <row r="1485" spans="1:38" ht="24.95" hidden="1" customHeight="1">
      <c r="A1485" s="79"/>
      <c r="B1485" s="79"/>
      <c r="C1485" s="97"/>
      <c r="D1485" s="81"/>
      <c r="E1485" s="81"/>
      <c r="F1485" s="79"/>
      <c r="G1485" s="118"/>
      <c r="H1485" s="119"/>
      <c r="I1485" s="118"/>
      <c r="J1485" s="55"/>
      <c r="K1485" s="55"/>
      <c r="L1485" s="55"/>
      <c r="M1485" s="55"/>
      <c r="N1485" s="55"/>
      <c r="O1485" s="55"/>
      <c r="P1485" s="55"/>
      <c r="Q1485" s="55"/>
      <c r="R1485" s="55"/>
      <c r="S1485" s="55"/>
      <c r="T1485" s="85"/>
      <c r="U1485" s="85"/>
      <c r="V1485" s="38"/>
      <c r="W1485" s="54"/>
      <c r="X1485" s="90"/>
      <c r="Z1485" s="55"/>
      <c r="AA1485" s="56"/>
      <c r="AB1485" s="57"/>
    </row>
    <row r="1486" spans="1:38" ht="24.95" hidden="1" customHeight="1">
      <c r="A1486" s="79"/>
      <c r="B1486" s="79"/>
      <c r="C1486" s="97"/>
      <c r="D1486" s="81"/>
      <c r="E1486" s="81"/>
      <c r="F1486" s="79"/>
      <c r="G1486" s="118"/>
      <c r="H1486" s="119"/>
      <c r="I1486" s="118"/>
      <c r="J1486" s="55"/>
      <c r="K1486" s="55"/>
      <c r="L1486" s="55"/>
      <c r="M1486" s="55"/>
      <c r="N1486" s="55"/>
      <c r="O1486" s="55"/>
      <c r="P1486" s="55"/>
      <c r="Q1486" s="55"/>
      <c r="R1486" s="55"/>
      <c r="S1486" s="55"/>
      <c r="T1486" s="85"/>
      <c r="U1486" s="85"/>
      <c r="V1486" s="38"/>
      <c r="W1486" s="54"/>
      <c r="X1486" s="90"/>
      <c r="Z1486" s="55"/>
      <c r="AA1486" s="56"/>
      <c r="AB1486" s="57"/>
    </row>
    <row r="1487" spans="1:38" ht="24.95" hidden="1" customHeight="1">
      <c r="A1487" s="79"/>
      <c r="B1487" s="79"/>
      <c r="C1487" s="97"/>
      <c r="D1487" s="81"/>
      <c r="E1487" s="81"/>
      <c r="F1487" s="79"/>
      <c r="G1487" s="118"/>
      <c r="H1487" s="119"/>
      <c r="I1487" s="118"/>
      <c r="J1487" s="55"/>
      <c r="K1487" s="55"/>
      <c r="L1487" s="55"/>
      <c r="M1487" s="55"/>
      <c r="N1487" s="55"/>
      <c r="O1487" s="55"/>
      <c r="P1487" s="55"/>
      <c r="Q1487" s="55"/>
      <c r="R1487" s="55"/>
      <c r="S1487" s="55"/>
      <c r="T1487" s="85"/>
      <c r="U1487" s="85"/>
      <c r="V1487" s="38"/>
      <c r="W1487" s="54"/>
      <c r="X1487" s="90"/>
      <c r="Z1487" s="55"/>
      <c r="AA1487" s="56"/>
      <c r="AB1487" s="57"/>
    </row>
    <row r="1488" spans="1:38" ht="24.95" hidden="1" customHeight="1">
      <c r="A1488" s="79"/>
      <c r="B1488" s="79"/>
      <c r="C1488" s="97"/>
      <c r="D1488" s="81"/>
      <c r="E1488" s="81"/>
      <c r="F1488" s="79"/>
      <c r="G1488" s="118"/>
      <c r="H1488" s="119"/>
      <c r="I1488" s="118"/>
      <c r="J1488" s="55"/>
      <c r="K1488" s="55"/>
      <c r="L1488" s="55"/>
      <c r="M1488" s="55"/>
      <c r="N1488" s="55"/>
      <c r="O1488" s="55"/>
      <c r="P1488" s="55"/>
      <c r="Q1488" s="55"/>
      <c r="R1488" s="55"/>
      <c r="S1488" s="55"/>
      <c r="T1488" s="85"/>
      <c r="U1488" s="85"/>
      <c r="V1488" s="38"/>
      <c r="W1488" s="54"/>
      <c r="X1488" s="90"/>
      <c r="Z1488" s="55"/>
      <c r="AA1488" s="56"/>
      <c r="AB1488" s="57"/>
    </row>
    <row r="1489" spans="1:38" ht="24.95" hidden="1" customHeight="1">
      <c r="A1489" s="79"/>
      <c r="B1489" s="79"/>
      <c r="C1489" s="97"/>
      <c r="D1489" s="81"/>
      <c r="E1489" s="81"/>
      <c r="F1489" s="79"/>
      <c r="G1489" s="118"/>
      <c r="H1489" s="119"/>
      <c r="I1489" s="118"/>
      <c r="J1489" s="55"/>
      <c r="K1489" s="55"/>
      <c r="L1489" s="55"/>
      <c r="M1489" s="55"/>
      <c r="N1489" s="55"/>
      <c r="O1489" s="55"/>
      <c r="P1489" s="55"/>
      <c r="Q1489" s="55"/>
      <c r="R1489" s="55"/>
      <c r="S1489" s="55"/>
      <c r="T1489" s="85"/>
      <c r="U1489" s="85"/>
      <c r="V1489" s="38"/>
      <c r="W1489" s="54"/>
      <c r="X1489" s="90"/>
      <c r="Z1489" s="55"/>
      <c r="AA1489" s="56"/>
      <c r="AB1489" s="57"/>
    </row>
    <row r="1490" spans="1:38" ht="24.95" hidden="1" customHeight="1">
      <c r="A1490" s="79"/>
      <c r="B1490" s="79"/>
      <c r="C1490" s="97"/>
      <c r="D1490" s="81"/>
      <c r="E1490" s="81"/>
      <c r="F1490" s="79"/>
      <c r="G1490" s="118"/>
      <c r="H1490" s="119"/>
      <c r="I1490" s="118"/>
      <c r="J1490" s="55"/>
      <c r="K1490" s="55"/>
      <c r="L1490" s="55"/>
      <c r="M1490" s="55"/>
      <c r="N1490" s="55"/>
      <c r="O1490" s="55"/>
      <c r="P1490" s="55"/>
      <c r="Q1490" s="55"/>
      <c r="R1490" s="55"/>
      <c r="S1490" s="55"/>
      <c r="T1490" s="85"/>
      <c r="U1490" s="85"/>
      <c r="V1490" s="38"/>
      <c r="W1490" s="54"/>
      <c r="X1490" s="90"/>
      <c r="Z1490" s="55"/>
      <c r="AA1490" s="56"/>
      <c r="AB1490" s="57"/>
    </row>
    <row r="1491" spans="1:38" ht="24.95" hidden="1" customHeight="1">
      <c r="A1491" s="79"/>
      <c r="B1491" s="79"/>
      <c r="C1491" s="97"/>
      <c r="D1491" s="81"/>
      <c r="E1491" s="81"/>
      <c r="F1491" s="79"/>
      <c r="G1491" s="118"/>
      <c r="H1491" s="119"/>
      <c r="I1491" s="118"/>
      <c r="J1491" s="55"/>
      <c r="K1491" s="55"/>
      <c r="L1491" s="55"/>
      <c r="M1491" s="55"/>
      <c r="N1491" s="55"/>
      <c r="O1491" s="55"/>
      <c r="P1491" s="55"/>
      <c r="Q1491" s="55"/>
      <c r="R1491" s="55"/>
      <c r="S1491" s="55"/>
      <c r="T1491" s="85"/>
      <c r="U1491" s="85"/>
      <c r="V1491" s="38"/>
      <c r="W1491" s="54"/>
      <c r="X1491" s="90"/>
      <c r="Z1491" s="55"/>
      <c r="AA1491" s="56"/>
      <c r="AB1491" s="57"/>
    </row>
    <row r="1492" spans="1:38" ht="24.95" hidden="1" customHeight="1">
      <c r="A1492" s="79"/>
      <c r="B1492" s="79"/>
      <c r="C1492" s="73"/>
      <c r="D1492" s="81"/>
      <c r="E1492" s="81"/>
      <c r="F1492" s="79"/>
      <c r="G1492" s="82"/>
      <c r="H1492" s="83"/>
      <c r="I1492" s="82"/>
      <c r="J1492" s="55"/>
      <c r="K1492" s="55"/>
      <c r="L1492" s="55"/>
      <c r="M1492" s="55"/>
      <c r="N1492" s="55"/>
      <c r="O1492" s="55"/>
      <c r="P1492" s="55"/>
      <c r="Q1492" s="55"/>
      <c r="R1492" s="55"/>
      <c r="S1492" s="55"/>
      <c r="T1492" s="85"/>
      <c r="U1492" s="85"/>
      <c r="V1492" s="38"/>
      <c r="W1492" s="54"/>
      <c r="X1492" s="90"/>
      <c r="Z1492" s="55"/>
      <c r="AA1492" s="56"/>
      <c r="AB1492" s="57"/>
    </row>
    <row r="1493" spans="1:38" ht="24.95" hidden="1" customHeight="1">
      <c r="A1493" s="79"/>
      <c r="B1493" s="79"/>
      <c r="C1493" s="73"/>
      <c r="D1493" s="81"/>
      <c r="E1493" s="81"/>
      <c r="F1493" s="79"/>
      <c r="G1493" s="82"/>
      <c r="H1493" s="83"/>
      <c r="I1493" s="82"/>
      <c r="J1493" s="55"/>
      <c r="K1493" s="55"/>
      <c r="L1493" s="55"/>
      <c r="M1493" s="55"/>
      <c r="N1493" s="55"/>
      <c r="O1493" s="55"/>
      <c r="P1493" s="55"/>
      <c r="Q1493" s="55"/>
      <c r="R1493" s="55"/>
      <c r="S1493" s="55"/>
      <c r="T1493" s="85"/>
      <c r="U1493" s="85"/>
      <c r="V1493" s="38"/>
      <c r="W1493" s="54"/>
      <c r="X1493" s="90"/>
      <c r="Z1493" s="55"/>
      <c r="AA1493" s="56"/>
      <c r="AB1493" s="57"/>
    </row>
    <row r="1494" spans="1:38" s="58" customFormat="1" ht="24.95" hidden="1" customHeight="1">
      <c r="A1494" s="33"/>
      <c r="B1494" s="159"/>
      <c r="C1494" s="160"/>
      <c r="D1494" s="50"/>
      <c r="E1494" s="50"/>
      <c r="F1494" s="50"/>
      <c r="G1494" s="51"/>
      <c r="H1494" s="51"/>
      <c r="I1494" s="51"/>
      <c r="J1494" s="51"/>
      <c r="K1494" s="51"/>
      <c r="L1494" s="51"/>
      <c r="M1494" s="51"/>
      <c r="N1494" s="51"/>
      <c r="O1494" s="51"/>
      <c r="P1494" s="51"/>
      <c r="Q1494" s="51"/>
      <c r="R1494" s="52"/>
      <c r="S1494" s="52"/>
      <c r="T1494" s="53"/>
      <c r="U1494" s="53"/>
      <c r="V1494" s="38"/>
      <c r="W1494" s="54"/>
      <c r="X1494" s="18"/>
      <c r="Y1494" s="2"/>
      <c r="Z1494" s="55"/>
      <c r="AA1494" s="56"/>
      <c r="AB1494" s="57"/>
      <c r="AC1494" s="2"/>
      <c r="AD1494" s="2"/>
      <c r="AE1494" s="2"/>
      <c r="AF1494" s="2"/>
      <c r="AG1494" s="2"/>
      <c r="AH1494" s="2"/>
      <c r="AI1494" s="2"/>
      <c r="AJ1494" s="2"/>
      <c r="AK1494" s="2"/>
      <c r="AL1494" s="2"/>
    </row>
    <row r="1495" spans="1:38" s="70" customFormat="1" ht="24.95" hidden="1" customHeight="1">
      <c r="A1495" s="69"/>
      <c r="B1495" s="157"/>
      <c r="C1495" s="158"/>
      <c r="D1495" s="29"/>
      <c r="E1495" s="29"/>
      <c r="F1495" s="29"/>
      <c r="G1495" s="29"/>
      <c r="H1495" s="29"/>
      <c r="I1495" s="29"/>
      <c r="J1495" s="29"/>
      <c r="K1495" s="29"/>
      <c r="L1495" s="29"/>
      <c r="M1495" s="29"/>
      <c r="N1495" s="29"/>
      <c r="O1495" s="29"/>
      <c r="P1495" s="29"/>
      <c r="Q1495" s="29"/>
      <c r="R1495" s="30"/>
      <c r="S1495" s="30"/>
      <c r="T1495" s="29"/>
      <c r="U1495" s="29"/>
      <c r="V1495" s="29"/>
      <c r="W1495" s="54"/>
      <c r="X1495" s="29"/>
      <c r="Z1495" s="30"/>
      <c r="AA1495" s="71"/>
      <c r="AB1495" s="72"/>
    </row>
    <row r="1496" spans="1:38" ht="24.95" hidden="1" customHeight="1">
      <c r="A1496" s="69"/>
      <c r="B1496" s="69"/>
      <c r="C1496" s="73"/>
      <c r="D1496" s="74"/>
      <c r="E1496" s="74"/>
      <c r="F1496" s="74"/>
      <c r="G1496" s="74"/>
      <c r="H1496" s="74"/>
      <c r="I1496" s="74"/>
      <c r="J1496" s="74"/>
      <c r="K1496" s="74"/>
      <c r="L1496" s="74"/>
      <c r="M1496" s="74"/>
      <c r="N1496" s="74"/>
      <c r="O1496" s="74"/>
      <c r="P1496" s="74"/>
      <c r="Q1496" s="74"/>
      <c r="R1496" s="75"/>
      <c r="S1496" s="75"/>
      <c r="T1496" s="74"/>
      <c r="U1496" s="74"/>
      <c r="V1496" s="74"/>
      <c r="W1496" s="77"/>
      <c r="X1496" s="74"/>
      <c r="Z1496" s="75"/>
      <c r="AA1496" s="78"/>
      <c r="AB1496" s="57"/>
    </row>
    <row r="1497" spans="1:38" ht="24.95" hidden="1" customHeight="1">
      <c r="A1497" s="79"/>
      <c r="B1497" s="79"/>
      <c r="C1497" s="80"/>
      <c r="D1497" s="81"/>
      <c r="E1497" s="81"/>
      <c r="F1497" s="79"/>
      <c r="G1497" s="82"/>
      <c r="H1497" s="83"/>
      <c r="I1497" s="82"/>
      <c r="J1497" s="55"/>
      <c r="K1497" s="55"/>
      <c r="L1497" s="55"/>
      <c r="M1497" s="55"/>
      <c r="N1497" s="55"/>
      <c r="O1497" s="55"/>
      <c r="P1497" s="55"/>
      <c r="Q1497" s="55"/>
      <c r="R1497" s="55"/>
      <c r="S1497" s="55"/>
      <c r="T1497" s="85"/>
      <c r="U1497" s="85"/>
      <c r="V1497" s="38"/>
      <c r="W1497" s="29"/>
      <c r="X1497" s="90"/>
      <c r="Z1497" s="55"/>
      <c r="AA1497" s="56"/>
      <c r="AB1497" s="57"/>
    </row>
    <row r="1498" spans="1:38" s="58" customFormat="1" ht="24.95" hidden="1" customHeight="1">
      <c r="A1498" s="79"/>
      <c r="B1498" s="79"/>
      <c r="C1498" s="80"/>
      <c r="D1498" s="81"/>
      <c r="E1498" s="81"/>
      <c r="F1498" s="79"/>
      <c r="G1498" s="82"/>
      <c r="H1498" s="83"/>
      <c r="I1498" s="82"/>
      <c r="J1498" s="55"/>
      <c r="K1498" s="55"/>
      <c r="L1498" s="55"/>
      <c r="M1498" s="55"/>
      <c r="N1498" s="55"/>
      <c r="O1498" s="55"/>
      <c r="P1498" s="55"/>
      <c r="Q1498" s="55"/>
      <c r="R1498" s="52"/>
      <c r="S1498" s="52"/>
      <c r="T1498" s="53"/>
      <c r="U1498" s="53"/>
      <c r="V1498" s="38"/>
      <c r="W1498" s="29"/>
      <c r="X1498" s="18"/>
      <c r="Y1498" s="2"/>
      <c r="Z1498" s="55"/>
      <c r="AA1498" s="56"/>
      <c r="AB1498" s="57"/>
      <c r="AC1498" s="2"/>
      <c r="AD1498" s="2"/>
      <c r="AE1498" s="2"/>
      <c r="AF1498" s="2"/>
      <c r="AG1498" s="2"/>
      <c r="AH1498" s="2"/>
      <c r="AI1498" s="2"/>
      <c r="AJ1498" s="2"/>
      <c r="AK1498" s="2"/>
      <c r="AL1498" s="2"/>
    </row>
    <row r="1499" spans="1:38" s="70" customFormat="1" ht="24.95" hidden="1" customHeight="1">
      <c r="A1499" s="69"/>
      <c r="B1499" s="157"/>
      <c r="C1499" s="158"/>
      <c r="D1499" s="29"/>
      <c r="E1499" s="29"/>
      <c r="F1499" s="29"/>
      <c r="G1499" s="30"/>
      <c r="H1499" s="127"/>
      <c r="I1499" s="30"/>
      <c r="J1499" s="30"/>
      <c r="K1499" s="30"/>
      <c r="L1499" s="30"/>
      <c r="M1499" s="30"/>
      <c r="N1499" s="30"/>
      <c r="O1499" s="30"/>
      <c r="P1499" s="30"/>
      <c r="Q1499" s="30"/>
      <c r="R1499" s="30"/>
      <c r="S1499" s="30"/>
      <c r="T1499" s="29"/>
      <c r="U1499" s="29"/>
      <c r="V1499" s="29"/>
      <c r="W1499" s="54"/>
      <c r="X1499" s="29"/>
      <c r="Z1499" s="30"/>
      <c r="AA1499" s="71"/>
      <c r="AB1499" s="72"/>
    </row>
    <row r="1500" spans="1:38" ht="24.95" hidden="1" customHeight="1">
      <c r="A1500" s="79"/>
      <c r="B1500" s="69"/>
      <c r="C1500" s="73"/>
      <c r="D1500" s="74"/>
      <c r="E1500" s="74"/>
      <c r="F1500" s="74"/>
      <c r="G1500" s="75"/>
      <c r="H1500" s="76"/>
      <c r="I1500" s="75"/>
      <c r="J1500" s="75"/>
      <c r="K1500" s="75"/>
      <c r="L1500" s="75"/>
      <c r="M1500" s="75"/>
      <c r="N1500" s="75"/>
      <c r="O1500" s="75"/>
      <c r="P1500" s="75"/>
      <c r="Q1500" s="55"/>
      <c r="R1500" s="55"/>
      <c r="S1500" s="55"/>
      <c r="T1500" s="85"/>
      <c r="U1500" s="85"/>
      <c r="V1500" s="38"/>
      <c r="W1500" s="29"/>
      <c r="X1500" s="90"/>
      <c r="Z1500" s="55"/>
      <c r="AA1500" s="56"/>
      <c r="AB1500" s="57"/>
    </row>
    <row r="1501" spans="1:38" ht="24.95" hidden="1" customHeight="1">
      <c r="A1501" s="79"/>
      <c r="B1501" s="79"/>
      <c r="C1501" s="97"/>
      <c r="D1501" s="81"/>
      <c r="E1501" s="81"/>
      <c r="F1501" s="79"/>
      <c r="G1501" s="82"/>
      <c r="H1501" s="119"/>
      <c r="I1501" s="118"/>
      <c r="J1501" s="55"/>
      <c r="K1501" s="55"/>
      <c r="L1501" s="55"/>
      <c r="M1501" s="55"/>
      <c r="N1501" s="55"/>
      <c r="O1501" s="55"/>
      <c r="P1501" s="55"/>
      <c r="Q1501" s="55"/>
      <c r="R1501" s="55"/>
      <c r="S1501" s="55"/>
      <c r="T1501" s="85"/>
      <c r="U1501" s="85"/>
      <c r="V1501" s="38"/>
      <c r="W1501" s="54"/>
      <c r="X1501" s="90"/>
      <c r="Z1501" s="55"/>
      <c r="AA1501" s="56"/>
      <c r="AB1501" s="57"/>
    </row>
    <row r="1502" spans="1:38" ht="24.95" hidden="1" customHeight="1">
      <c r="A1502" s="79"/>
      <c r="B1502" s="69"/>
      <c r="C1502" s="73"/>
      <c r="D1502" s="81"/>
      <c r="E1502" s="81"/>
      <c r="F1502" s="79"/>
      <c r="G1502" s="82"/>
      <c r="H1502" s="83"/>
      <c r="I1502" s="82"/>
      <c r="J1502" s="55"/>
      <c r="K1502" s="55"/>
      <c r="L1502" s="55"/>
      <c r="M1502" s="55"/>
      <c r="N1502" s="55"/>
      <c r="O1502" s="55"/>
      <c r="P1502" s="55"/>
      <c r="Q1502" s="55"/>
      <c r="R1502" s="55"/>
      <c r="S1502" s="55"/>
      <c r="T1502" s="85"/>
      <c r="U1502" s="85"/>
      <c r="V1502" s="38"/>
      <c r="W1502" s="54"/>
      <c r="X1502" s="90"/>
      <c r="Z1502" s="55"/>
      <c r="AA1502" s="56"/>
      <c r="AB1502" s="57"/>
    </row>
    <row r="1503" spans="1:38" s="63" customFormat="1" ht="30" hidden="1" customHeight="1">
      <c r="A1503" s="59"/>
      <c r="B1503" s="162"/>
      <c r="C1503" s="163"/>
      <c r="D1503" s="49"/>
      <c r="E1503" s="49"/>
      <c r="F1503" s="49"/>
      <c r="G1503" s="60"/>
      <c r="H1503" s="61"/>
      <c r="I1503" s="60"/>
      <c r="J1503" s="60"/>
      <c r="K1503" s="60"/>
      <c r="L1503" s="60"/>
      <c r="M1503" s="60"/>
      <c r="N1503" s="60"/>
      <c r="O1503" s="60"/>
      <c r="P1503" s="60"/>
      <c r="Q1503" s="60"/>
      <c r="R1503" s="60"/>
      <c r="S1503" s="60"/>
      <c r="T1503" s="49"/>
      <c r="U1503" s="49"/>
      <c r="V1503" s="49"/>
      <c r="W1503" s="100"/>
      <c r="X1503" s="101"/>
      <c r="Z1503" s="60"/>
      <c r="AA1503" s="64"/>
      <c r="AB1503" s="65"/>
    </row>
    <row r="1504" spans="1:38" s="67" customFormat="1" ht="39.950000000000003" hidden="1" customHeight="1">
      <c r="A1504" s="33"/>
      <c r="B1504" s="159"/>
      <c r="C1504" s="160"/>
      <c r="D1504" s="29"/>
      <c r="E1504" s="29"/>
      <c r="F1504" s="29"/>
      <c r="G1504" s="30"/>
      <c r="H1504" s="127"/>
      <c r="I1504" s="30"/>
      <c r="J1504" s="30"/>
      <c r="K1504" s="30"/>
      <c r="L1504" s="30"/>
      <c r="M1504" s="30"/>
      <c r="N1504" s="30"/>
      <c r="O1504" s="30"/>
      <c r="P1504" s="30"/>
      <c r="Q1504" s="30"/>
      <c r="R1504" s="21"/>
      <c r="S1504" s="21"/>
      <c r="T1504" s="29"/>
      <c r="U1504" s="29"/>
      <c r="V1504" s="6"/>
      <c r="W1504" s="27"/>
      <c r="X1504" s="6"/>
      <c r="Z1504" s="21"/>
      <c r="AA1504" s="32"/>
      <c r="AB1504" s="68"/>
    </row>
    <row r="1505" spans="1:31" s="70" customFormat="1" ht="30" hidden="1" customHeight="1">
      <c r="A1505" s="69"/>
      <c r="B1505" s="157"/>
      <c r="C1505" s="158"/>
      <c r="D1505" s="29"/>
      <c r="E1505" s="29"/>
      <c r="F1505" s="29"/>
      <c r="G1505" s="30"/>
      <c r="H1505" s="127"/>
      <c r="I1505" s="30"/>
      <c r="J1505" s="30"/>
      <c r="K1505" s="30"/>
      <c r="L1505" s="30"/>
      <c r="M1505" s="30"/>
      <c r="N1505" s="30"/>
      <c r="O1505" s="30"/>
      <c r="P1505" s="30"/>
      <c r="Q1505" s="30"/>
      <c r="R1505" s="30"/>
      <c r="S1505" s="30"/>
      <c r="T1505" s="29"/>
      <c r="U1505" s="29"/>
      <c r="V1505" s="29"/>
      <c r="W1505" s="77"/>
      <c r="X1505" s="74"/>
      <c r="Z1505" s="30"/>
      <c r="AA1505" s="71"/>
      <c r="AB1505" s="72"/>
    </row>
    <row r="1506" spans="1:31" ht="30" hidden="1" customHeight="1">
      <c r="A1506" s="69"/>
      <c r="B1506" s="69"/>
      <c r="C1506" s="73"/>
      <c r="D1506" s="74"/>
      <c r="E1506" s="74"/>
      <c r="F1506" s="74"/>
      <c r="G1506" s="75"/>
      <c r="H1506" s="76"/>
      <c r="I1506" s="75"/>
      <c r="J1506" s="75"/>
      <c r="K1506" s="75"/>
      <c r="L1506" s="75"/>
      <c r="M1506" s="75"/>
      <c r="N1506" s="75"/>
      <c r="O1506" s="75"/>
      <c r="P1506" s="75"/>
      <c r="Q1506" s="75"/>
      <c r="R1506" s="75"/>
      <c r="S1506" s="75"/>
      <c r="T1506" s="74"/>
      <c r="U1506" s="74"/>
      <c r="V1506" s="74"/>
      <c r="W1506" s="77"/>
      <c r="X1506" s="74"/>
      <c r="Z1506" s="75"/>
      <c r="AA1506" s="78"/>
      <c r="AB1506" s="57"/>
      <c r="AC1506" s="120"/>
      <c r="AD1506" s="121"/>
      <c r="AE1506" s="120"/>
    </row>
    <row r="1507" spans="1:31" ht="30" hidden="1" customHeight="1">
      <c r="A1507" s="79"/>
      <c r="B1507" s="79"/>
      <c r="C1507" s="97"/>
      <c r="D1507" s="81"/>
      <c r="E1507" s="81"/>
      <c r="F1507" s="79"/>
      <c r="G1507" s="118"/>
      <c r="H1507" s="119"/>
      <c r="I1507" s="118"/>
      <c r="J1507" s="55"/>
      <c r="K1507" s="55"/>
      <c r="L1507" s="55"/>
      <c r="M1507" s="55"/>
      <c r="N1507" s="55"/>
      <c r="O1507" s="55"/>
      <c r="P1507" s="55"/>
      <c r="Q1507" s="55"/>
      <c r="R1507" s="55"/>
      <c r="S1507" s="55"/>
      <c r="T1507" s="85"/>
      <c r="U1507" s="85"/>
      <c r="V1507" s="38"/>
      <c r="W1507" s="29"/>
      <c r="X1507" s="90"/>
      <c r="Z1507" s="55"/>
      <c r="AA1507" s="56"/>
      <c r="AB1507" s="57"/>
    </row>
    <row r="1508" spans="1:31" ht="30" hidden="1" customHeight="1">
      <c r="A1508" s="79"/>
      <c r="B1508" s="79"/>
      <c r="C1508" s="97"/>
      <c r="D1508" s="81"/>
      <c r="E1508" s="81"/>
      <c r="F1508" s="79"/>
      <c r="G1508" s="118"/>
      <c r="H1508" s="119"/>
      <c r="I1508" s="118"/>
      <c r="J1508" s="55"/>
      <c r="K1508" s="55"/>
      <c r="L1508" s="55"/>
      <c r="M1508" s="55"/>
      <c r="N1508" s="55"/>
      <c r="O1508" s="55"/>
      <c r="P1508" s="55"/>
      <c r="Q1508" s="55"/>
      <c r="R1508" s="135"/>
      <c r="S1508" s="52"/>
      <c r="T1508" s="53"/>
      <c r="U1508" s="53"/>
      <c r="V1508" s="38"/>
      <c r="W1508" s="74"/>
      <c r="X1508" s="87"/>
      <c r="Z1508" s="55"/>
      <c r="AA1508" s="56"/>
      <c r="AB1508" s="57"/>
    </row>
    <row r="1509" spans="1:31" ht="30" hidden="1" customHeight="1">
      <c r="A1509" s="79"/>
      <c r="B1509" s="79"/>
      <c r="C1509" s="97"/>
      <c r="D1509" s="81"/>
      <c r="E1509" s="81"/>
      <c r="F1509" s="79"/>
      <c r="G1509" s="118"/>
      <c r="H1509" s="119"/>
      <c r="I1509" s="118"/>
      <c r="J1509" s="55"/>
      <c r="K1509" s="55"/>
      <c r="L1509" s="55"/>
      <c r="M1509" s="55"/>
      <c r="N1509" s="55"/>
      <c r="O1509" s="55"/>
      <c r="P1509" s="55"/>
      <c r="Q1509" s="55"/>
      <c r="R1509" s="55"/>
      <c r="S1509" s="52"/>
      <c r="T1509" s="53"/>
      <c r="U1509" s="53"/>
      <c r="V1509" s="38"/>
      <c r="W1509" s="74"/>
      <c r="X1509" s="87"/>
      <c r="Z1509" s="55"/>
      <c r="AA1509" s="56"/>
      <c r="AB1509" s="57"/>
    </row>
    <row r="1510" spans="1:31" ht="30" hidden="1" customHeight="1">
      <c r="A1510" s="79"/>
      <c r="B1510" s="79"/>
      <c r="C1510" s="97"/>
      <c r="D1510" s="81"/>
      <c r="E1510" s="81"/>
      <c r="F1510" s="79"/>
      <c r="G1510" s="118"/>
      <c r="H1510" s="119"/>
      <c r="I1510" s="118"/>
      <c r="J1510" s="55"/>
      <c r="K1510" s="55"/>
      <c r="L1510" s="55"/>
      <c r="M1510" s="55"/>
      <c r="N1510" s="55"/>
      <c r="O1510" s="55"/>
      <c r="P1510" s="55"/>
      <c r="Q1510" s="55"/>
      <c r="R1510" s="55"/>
      <c r="S1510" s="52"/>
      <c r="T1510" s="53"/>
      <c r="U1510" s="53"/>
      <c r="V1510" s="38"/>
      <c r="W1510" s="74"/>
      <c r="X1510" s="87"/>
      <c r="Z1510" s="55"/>
      <c r="AA1510" s="56"/>
      <c r="AB1510" s="57"/>
    </row>
    <row r="1511" spans="1:31" ht="30" hidden="1" customHeight="1">
      <c r="A1511" s="79"/>
      <c r="B1511" s="79"/>
      <c r="C1511" s="97"/>
      <c r="D1511" s="81"/>
      <c r="E1511" s="81"/>
      <c r="F1511" s="79"/>
      <c r="G1511" s="118"/>
      <c r="H1511" s="119"/>
      <c r="I1511" s="118"/>
      <c r="J1511" s="55"/>
      <c r="K1511" s="55"/>
      <c r="L1511" s="55"/>
      <c r="M1511" s="55"/>
      <c r="N1511" s="55"/>
      <c r="O1511" s="55"/>
      <c r="P1511" s="55"/>
      <c r="Q1511" s="55"/>
      <c r="R1511" s="55"/>
      <c r="S1511" s="52"/>
      <c r="T1511" s="53"/>
      <c r="U1511" s="53"/>
      <c r="V1511" s="38"/>
      <c r="W1511" s="74"/>
      <c r="X1511" s="87"/>
      <c r="Z1511" s="55"/>
      <c r="AA1511" s="56"/>
      <c r="AB1511" s="57"/>
    </row>
    <row r="1512" spans="1:31" ht="30" hidden="1" customHeight="1">
      <c r="A1512" s="79"/>
      <c r="B1512" s="79"/>
      <c r="C1512" s="97"/>
      <c r="D1512" s="81"/>
      <c r="E1512" s="81"/>
      <c r="F1512" s="79"/>
      <c r="G1512" s="118"/>
      <c r="H1512" s="119"/>
      <c r="I1512" s="118"/>
      <c r="J1512" s="55"/>
      <c r="K1512" s="55"/>
      <c r="L1512" s="55"/>
      <c r="M1512" s="55"/>
      <c r="N1512" s="55"/>
      <c r="O1512" s="55"/>
      <c r="P1512" s="55"/>
      <c r="Q1512" s="55"/>
      <c r="R1512" s="55"/>
      <c r="S1512" s="52"/>
      <c r="T1512" s="53"/>
      <c r="U1512" s="53"/>
      <c r="V1512" s="38"/>
      <c r="W1512" s="74"/>
      <c r="X1512" s="87"/>
      <c r="Z1512" s="55"/>
      <c r="AA1512" s="56"/>
      <c r="AB1512" s="57"/>
    </row>
    <row r="1513" spans="1:31" ht="30" hidden="1" customHeight="1">
      <c r="A1513" s="79"/>
      <c r="B1513" s="79"/>
      <c r="C1513" s="97"/>
      <c r="D1513" s="81"/>
      <c r="E1513" s="81"/>
      <c r="F1513" s="79"/>
      <c r="G1513" s="82"/>
      <c r="H1513" s="83"/>
      <c r="I1513" s="82"/>
      <c r="J1513" s="55"/>
      <c r="K1513" s="55"/>
      <c r="L1513" s="55"/>
      <c r="M1513" s="55"/>
      <c r="N1513" s="55"/>
      <c r="O1513" s="55"/>
      <c r="P1513" s="55"/>
      <c r="Q1513" s="55"/>
      <c r="R1513" s="55"/>
      <c r="S1513" s="52"/>
      <c r="T1513" s="53"/>
      <c r="U1513" s="53"/>
      <c r="V1513" s="38"/>
      <c r="W1513" s="74"/>
      <c r="X1513" s="87"/>
      <c r="Z1513" s="55"/>
      <c r="AA1513" s="56"/>
      <c r="AB1513" s="57"/>
    </row>
    <row r="1514" spans="1:31" ht="30" hidden="1" customHeight="1">
      <c r="A1514" s="79"/>
      <c r="B1514" s="79"/>
      <c r="C1514" s="97"/>
      <c r="D1514" s="81"/>
      <c r="E1514" s="81"/>
      <c r="F1514" s="79"/>
      <c r="G1514" s="82"/>
      <c r="H1514" s="83"/>
      <c r="I1514" s="82"/>
      <c r="J1514" s="55"/>
      <c r="K1514" s="55"/>
      <c r="L1514" s="55"/>
      <c r="M1514" s="55"/>
      <c r="N1514" s="55"/>
      <c r="O1514" s="55"/>
      <c r="P1514" s="55"/>
      <c r="Q1514" s="55"/>
      <c r="R1514" s="55"/>
      <c r="S1514" s="52"/>
      <c r="T1514" s="53"/>
      <c r="U1514" s="53"/>
      <c r="V1514" s="38"/>
      <c r="W1514" s="74"/>
      <c r="X1514" s="87"/>
      <c r="Z1514" s="55"/>
      <c r="AA1514" s="56"/>
      <c r="AB1514" s="57"/>
    </row>
    <row r="1515" spans="1:31" ht="30" hidden="1" customHeight="1">
      <c r="A1515" s="79"/>
      <c r="B1515" s="79"/>
      <c r="C1515" s="97"/>
      <c r="D1515" s="81"/>
      <c r="E1515" s="81"/>
      <c r="F1515" s="79"/>
      <c r="G1515" s="82"/>
      <c r="H1515" s="83"/>
      <c r="I1515" s="82"/>
      <c r="J1515" s="55"/>
      <c r="K1515" s="55"/>
      <c r="L1515" s="55"/>
      <c r="M1515" s="55"/>
      <c r="N1515" s="55"/>
      <c r="O1515" s="55"/>
      <c r="P1515" s="55"/>
      <c r="Q1515" s="55"/>
      <c r="R1515" s="55"/>
      <c r="S1515" s="52"/>
      <c r="T1515" s="53"/>
      <c r="U1515" s="53"/>
      <c r="V1515" s="38"/>
      <c r="W1515" s="74"/>
      <c r="X1515" s="87"/>
      <c r="Z1515" s="55"/>
      <c r="AA1515" s="56"/>
      <c r="AB1515" s="57"/>
    </row>
    <row r="1516" spans="1:31" ht="30" hidden="1" customHeight="1">
      <c r="A1516" s="79"/>
      <c r="B1516" s="79"/>
      <c r="C1516" s="97"/>
      <c r="D1516" s="81"/>
      <c r="E1516" s="81"/>
      <c r="F1516" s="79"/>
      <c r="G1516" s="82"/>
      <c r="H1516" s="83"/>
      <c r="I1516" s="82"/>
      <c r="J1516" s="55"/>
      <c r="K1516" s="55"/>
      <c r="L1516" s="55"/>
      <c r="M1516" s="55"/>
      <c r="N1516" s="55"/>
      <c r="O1516" s="55"/>
      <c r="P1516" s="55"/>
      <c r="Q1516" s="55"/>
      <c r="R1516" s="55"/>
      <c r="S1516" s="52"/>
      <c r="T1516" s="53"/>
      <c r="U1516" s="53"/>
      <c r="V1516" s="38"/>
      <c r="W1516" s="74"/>
      <c r="X1516" s="87"/>
      <c r="Z1516" s="55"/>
      <c r="AA1516" s="56"/>
      <c r="AB1516" s="57"/>
    </row>
    <row r="1517" spans="1:31" ht="30" hidden="1" customHeight="1">
      <c r="A1517" s="79"/>
      <c r="B1517" s="79"/>
      <c r="C1517" s="97"/>
      <c r="D1517" s="81"/>
      <c r="E1517" s="81"/>
      <c r="F1517" s="79"/>
      <c r="G1517" s="82"/>
      <c r="H1517" s="83"/>
      <c r="I1517" s="82"/>
      <c r="J1517" s="55"/>
      <c r="K1517" s="55"/>
      <c r="L1517" s="55"/>
      <c r="M1517" s="55"/>
      <c r="N1517" s="55"/>
      <c r="O1517" s="55"/>
      <c r="P1517" s="55"/>
      <c r="Q1517" s="55"/>
      <c r="R1517" s="55"/>
      <c r="S1517" s="52"/>
      <c r="T1517" s="53"/>
      <c r="U1517" s="53"/>
      <c r="V1517" s="38"/>
      <c r="W1517" s="74"/>
      <c r="X1517" s="87"/>
      <c r="Z1517" s="55"/>
      <c r="AA1517" s="56"/>
      <c r="AB1517" s="57"/>
    </row>
    <row r="1518" spans="1:31" ht="30" hidden="1" customHeight="1">
      <c r="A1518" s="79"/>
      <c r="B1518" s="79"/>
      <c r="C1518" s="97"/>
      <c r="D1518" s="81"/>
      <c r="E1518" s="81"/>
      <c r="F1518" s="79"/>
      <c r="G1518" s="82"/>
      <c r="H1518" s="83"/>
      <c r="I1518" s="82"/>
      <c r="J1518" s="55"/>
      <c r="K1518" s="55"/>
      <c r="L1518" s="55"/>
      <c r="M1518" s="55"/>
      <c r="N1518" s="55"/>
      <c r="O1518" s="55"/>
      <c r="P1518" s="55"/>
      <c r="Q1518" s="55"/>
      <c r="R1518" s="55"/>
      <c r="S1518" s="52"/>
      <c r="T1518" s="53"/>
      <c r="U1518" s="53"/>
      <c r="V1518" s="38"/>
      <c r="W1518" s="74"/>
      <c r="X1518" s="87"/>
      <c r="Z1518" s="55"/>
      <c r="AA1518" s="56"/>
      <c r="AB1518" s="57"/>
    </row>
    <row r="1519" spans="1:31" ht="30" hidden="1" customHeight="1">
      <c r="A1519" s="79"/>
      <c r="B1519" s="79"/>
      <c r="C1519" s="97"/>
      <c r="D1519" s="81"/>
      <c r="E1519" s="81"/>
      <c r="F1519" s="79"/>
      <c r="G1519" s="82"/>
      <c r="H1519" s="83"/>
      <c r="I1519" s="82"/>
      <c r="J1519" s="55"/>
      <c r="K1519" s="55"/>
      <c r="L1519" s="55"/>
      <c r="M1519" s="55"/>
      <c r="N1519" s="55"/>
      <c r="O1519" s="55"/>
      <c r="P1519" s="55"/>
      <c r="Q1519" s="55"/>
      <c r="R1519" s="55"/>
      <c r="S1519" s="52"/>
      <c r="T1519" s="53"/>
      <c r="U1519" s="53"/>
      <c r="V1519" s="38"/>
      <c r="W1519" s="74"/>
      <c r="X1519" s="87"/>
      <c r="Z1519" s="55"/>
      <c r="AA1519" s="56"/>
      <c r="AB1519" s="57"/>
    </row>
    <row r="1520" spans="1:31" ht="30" hidden="1" customHeight="1">
      <c r="A1520" s="79"/>
      <c r="B1520" s="79"/>
      <c r="C1520" s="80"/>
      <c r="D1520" s="81"/>
      <c r="E1520" s="81"/>
      <c r="F1520" s="79"/>
      <c r="G1520" s="82"/>
      <c r="H1520" s="83"/>
      <c r="I1520" s="82"/>
      <c r="J1520" s="55"/>
      <c r="K1520" s="55"/>
      <c r="L1520" s="55"/>
      <c r="M1520" s="55"/>
      <c r="N1520" s="55"/>
      <c r="O1520" s="55"/>
      <c r="P1520" s="55"/>
      <c r="Q1520" s="55"/>
      <c r="R1520" s="55"/>
      <c r="S1520" s="52"/>
      <c r="T1520" s="53"/>
      <c r="U1520" s="53"/>
      <c r="V1520" s="38"/>
      <c r="W1520" s="74"/>
      <c r="X1520" s="87"/>
      <c r="Z1520" s="55"/>
      <c r="AA1520" s="56"/>
      <c r="AB1520" s="57"/>
    </row>
    <row r="1521" spans="1:38" ht="30" hidden="1" customHeight="1">
      <c r="A1521" s="79"/>
      <c r="B1521" s="79"/>
      <c r="C1521" s="80"/>
      <c r="D1521" s="81"/>
      <c r="E1521" s="81"/>
      <c r="F1521" s="79"/>
      <c r="G1521" s="82"/>
      <c r="H1521" s="83"/>
      <c r="I1521" s="82"/>
      <c r="J1521" s="55"/>
      <c r="K1521" s="55"/>
      <c r="L1521" s="55"/>
      <c r="M1521" s="55"/>
      <c r="N1521" s="55"/>
      <c r="O1521" s="55"/>
      <c r="P1521" s="55"/>
      <c r="Q1521" s="55"/>
      <c r="R1521" s="55"/>
      <c r="S1521" s="52"/>
      <c r="T1521" s="53"/>
      <c r="U1521" s="53"/>
      <c r="V1521" s="38"/>
      <c r="W1521" s="74"/>
      <c r="X1521" s="87"/>
      <c r="Z1521" s="55"/>
      <c r="AA1521" s="56"/>
      <c r="AB1521" s="57"/>
    </row>
    <row r="1522" spans="1:38" s="58" customFormat="1" ht="30" hidden="1" customHeight="1">
      <c r="A1522" s="79"/>
      <c r="B1522" s="79"/>
      <c r="C1522" s="80"/>
      <c r="D1522" s="81"/>
      <c r="E1522" s="81"/>
      <c r="F1522" s="79"/>
      <c r="G1522" s="82"/>
      <c r="H1522" s="83"/>
      <c r="I1522" s="82"/>
      <c r="J1522" s="55"/>
      <c r="K1522" s="55"/>
      <c r="L1522" s="55"/>
      <c r="M1522" s="55"/>
      <c r="N1522" s="55"/>
      <c r="O1522" s="55"/>
      <c r="P1522" s="55"/>
      <c r="Q1522" s="55"/>
      <c r="R1522" s="52"/>
      <c r="S1522" s="52"/>
      <c r="T1522" s="53"/>
      <c r="U1522" s="53"/>
      <c r="V1522" s="38"/>
      <c r="W1522" s="74"/>
      <c r="X1522" s="87"/>
      <c r="Y1522" s="2"/>
      <c r="Z1522" s="55"/>
      <c r="AA1522" s="56"/>
      <c r="AB1522" s="57"/>
      <c r="AC1522" s="2"/>
      <c r="AD1522" s="2"/>
      <c r="AE1522" s="2"/>
      <c r="AF1522" s="2"/>
      <c r="AG1522" s="2"/>
      <c r="AH1522" s="2"/>
      <c r="AI1522" s="2"/>
      <c r="AJ1522" s="2"/>
      <c r="AK1522" s="2"/>
      <c r="AL1522" s="2"/>
    </row>
    <row r="1523" spans="1:38" ht="30" hidden="1" customHeight="1">
      <c r="A1523" s="69"/>
      <c r="B1523" s="69"/>
      <c r="C1523" s="73"/>
      <c r="D1523" s="74"/>
      <c r="E1523" s="74"/>
      <c r="F1523" s="74"/>
      <c r="G1523" s="75"/>
      <c r="H1523" s="76"/>
      <c r="I1523" s="75"/>
      <c r="J1523" s="75"/>
      <c r="K1523" s="75"/>
      <c r="L1523" s="75"/>
      <c r="M1523" s="75"/>
      <c r="N1523" s="75"/>
      <c r="O1523" s="75"/>
      <c r="P1523" s="75"/>
      <c r="Q1523" s="75"/>
      <c r="R1523" s="75"/>
      <c r="S1523" s="75"/>
      <c r="T1523" s="74"/>
      <c r="U1523" s="74"/>
      <c r="V1523" s="74"/>
      <c r="W1523" s="77"/>
      <c r="X1523" s="74"/>
      <c r="Z1523" s="75"/>
      <c r="AA1523" s="78"/>
      <c r="AB1523" s="57"/>
      <c r="AC1523" s="120"/>
      <c r="AD1523" s="121"/>
      <c r="AE1523" s="120"/>
    </row>
    <row r="1524" spans="1:38" ht="30" hidden="1" customHeight="1">
      <c r="A1524" s="79"/>
      <c r="B1524" s="79"/>
      <c r="C1524" s="134"/>
      <c r="D1524" s="81"/>
      <c r="E1524" s="81"/>
      <c r="F1524" s="79"/>
      <c r="G1524" s="118"/>
      <c r="H1524" s="119"/>
      <c r="I1524" s="118"/>
      <c r="J1524" s="55"/>
      <c r="K1524" s="55"/>
      <c r="L1524" s="55"/>
      <c r="M1524" s="55"/>
      <c r="N1524" s="55"/>
      <c r="O1524" s="55"/>
      <c r="P1524" s="55"/>
      <c r="Q1524" s="55"/>
      <c r="R1524" s="55"/>
      <c r="S1524" s="55"/>
      <c r="T1524" s="85"/>
      <c r="U1524" s="85"/>
      <c r="V1524" s="38"/>
      <c r="W1524" s="74"/>
      <c r="X1524" s="86"/>
      <c r="Z1524" s="55"/>
      <c r="AA1524" s="56"/>
      <c r="AB1524" s="57"/>
    </row>
    <row r="1525" spans="1:38" ht="30" hidden="1" customHeight="1">
      <c r="A1525" s="79"/>
      <c r="B1525" s="79"/>
      <c r="C1525" s="97"/>
      <c r="D1525" s="81"/>
      <c r="E1525" s="81"/>
      <c r="F1525" s="79"/>
      <c r="G1525" s="118"/>
      <c r="H1525" s="119"/>
      <c r="I1525" s="118"/>
      <c r="J1525" s="55"/>
      <c r="K1525" s="55"/>
      <c r="L1525" s="55"/>
      <c r="M1525" s="55"/>
      <c r="N1525" s="55"/>
      <c r="O1525" s="55"/>
      <c r="P1525" s="55"/>
      <c r="Q1525" s="55"/>
      <c r="R1525" s="135"/>
      <c r="S1525" s="52"/>
      <c r="T1525" s="53"/>
      <c r="U1525" s="53"/>
      <c r="V1525" s="38"/>
      <c r="W1525" s="29"/>
      <c r="X1525" s="18"/>
      <c r="Z1525" s="55"/>
      <c r="AA1525" s="56"/>
      <c r="AB1525" s="57"/>
    </row>
    <row r="1526" spans="1:38" ht="30" hidden="1" customHeight="1">
      <c r="A1526" s="79"/>
      <c r="B1526" s="79"/>
      <c r="C1526" s="97"/>
      <c r="D1526" s="81"/>
      <c r="E1526" s="81"/>
      <c r="F1526" s="79"/>
      <c r="G1526" s="118"/>
      <c r="H1526" s="119"/>
      <c r="I1526" s="118"/>
      <c r="J1526" s="55"/>
      <c r="K1526" s="55"/>
      <c r="L1526" s="55"/>
      <c r="M1526" s="55"/>
      <c r="N1526" s="55"/>
      <c r="O1526" s="55"/>
      <c r="P1526" s="55"/>
      <c r="Q1526" s="55"/>
      <c r="R1526" s="135"/>
      <c r="S1526" s="52"/>
      <c r="T1526" s="53"/>
      <c r="U1526" s="53"/>
      <c r="V1526" s="38"/>
      <c r="W1526" s="29"/>
      <c r="X1526" s="18"/>
      <c r="Z1526" s="55"/>
      <c r="AA1526" s="56"/>
      <c r="AB1526" s="57"/>
    </row>
    <row r="1527" spans="1:38" ht="30" hidden="1" customHeight="1">
      <c r="A1527" s="79"/>
      <c r="B1527" s="79"/>
      <c r="C1527" s="97"/>
      <c r="D1527" s="81"/>
      <c r="E1527" s="81"/>
      <c r="F1527" s="79"/>
      <c r="G1527" s="118"/>
      <c r="H1527" s="119"/>
      <c r="I1527" s="118"/>
      <c r="J1527" s="55"/>
      <c r="K1527" s="55"/>
      <c r="L1527" s="55"/>
      <c r="M1527" s="55"/>
      <c r="N1527" s="55"/>
      <c r="O1527" s="55"/>
      <c r="P1527" s="55"/>
      <c r="Q1527" s="55"/>
      <c r="R1527" s="135"/>
      <c r="S1527" s="52"/>
      <c r="T1527" s="53"/>
      <c r="U1527" s="53"/>
      <c r="V1527" s="38"/>
      <c r="W1527" s="29"/>
      <c r="X1527" s="18"/>
      <c r="Z1527" s="55"/>
      <c r="AA1527" s="56"/>
      <c r="AB1527" s="57"/>
    </row>
    <row r="1528" spans="1:38" ht="30" hidden="1" customHeight="1">
      <c r="A1528" s="79"/>
      <c r="B1528" s="79"/>
      <c r="C1528" s="97"/>
      <c r="D1528" s="81"/>
      <c r="E1528" s="81"/>
      <c r="F1528" s="79"/>
      <c r="G1528" s="118"/>
      <c r="H1528" s="119"/>
      <c r="I1528" s="118"/>
      <c r="J1528" s="55"/>
      <c r="K1528" s="55"/>
      <c r="L1528" s="55"/>
      <c r="M1528" s="55"/>
      <c r="N1528" s="55"/>
      <c r="O1528" s="55"/>
      <c r="P1528" s="55"/>
      <c r="Q1528" s="55"/>
      <c r="R1528" s="55"/>
      <c r="S1528" s="52"/>
      <c r="T1528" s="53"/>
      <c r="U1528" s="53"/>
      <c r="V1528" s="38"/>
      <c r="W1528" s="29"/>
      <c r="X1528" s="18"/>
      <c r="Z1528" s="55"/>
      <c r="AA1528" s="56"/>
      <c r="AB1528" s="57"/>
    </row>
    <row r="1529" spans="1:38" ht="30" hidden="1" customHeight="1">
      <c r="A1529" s="79"/>
      <c r="B1529" s="79"/>
      <c r="C1529" s="97"/>
      <c r="D1529" s="81"/>
      <c r="E1529" s="81"/>
      <c r="F1529" s="79"/>
      <c r="G1529" s="118"/>
      <c r="H1529" s="119"/>
      <c r="I1529" s="118"/>
      <c r="J1529" s="55"/>
      <c r="K1529" s="55"/>
      <c r="L1529" s="55"/>
      <c r="M1529" s="55"/>
      <c r="N1529" s="55"/>
      <c r="O1529" s="55"/>
      <c r="P1529" s="55"/>
      <c r="Q1529" s="55"/>
      <c r="R1529" s="55"/>
      <c r="S1529" s="52"/>
      <c r="T1529" s="53"/>
      <c r="U1529" s="53"/>
      <c r="V1529" s="38"/>
      <c r="W1529" s="29"/>
      <c r="X1529" s="18"/>
      <c r="Z1529" s="55"/>
      <c r="AA1529" s="56"/>
      <c r="AB1529" s="57"/>
    </row>
    <row r="1530" spans="1:38" ht="30" hidden="1" customHeight="1">
      <c r="A1530" s="79"/>
      <c r="B1530" s="79"/>
      <c r="C1530" s="97"/>
      <c r="D1530" s="81"/>
      <c r="E1530" s="81"/>
      <c r="F1530" s="79"/>
      <c r="G1530" s="118"/>
      <c r="H1530" s="119"/>
      <c r="I1530" s="118"/>
      <c r="J1530" s="55"/>
      <c r="K1530" s="55"/>
      <c r="L1530" s="55"/>
      <c r="M1530" s="55"/>
      <c r="N1530" s="55"/>
      <c r="O1530" s="55"/>
      <c r="P1530" s="55"/>
      <c r="Q1530" s="55"/>
      <c r="R1530" s="55"/>
      <c r="S1530" s="52"/>
      <c r="T1530" s="53"/>
      <c r="U1530" s="53"/>
      <c r="V1530" s="38"/>
      <c r="W1530" s="29"/>
      <c r="X1530" s="18"/>
      <c r="Z1530" s="55"/>
      <c r="AA1530" s="56"/>
      <c r="AB1530" s="57"/>
    </row>
    <row r="1531" spans="1:38" ht="30" hidden="1" customHeight="1">
      <c r="A1531" s="79"/>
      <c r="B1531" s="79"/>
      <c r="C1531" s="97"/>
      <c r="D1531" s="81"/>
      <c r="E1531" s="81"/>
      <c r="F1531" s="79"/>
      <c r="G1531" s="118"/>
      <c r="H1531" s="119"/>
      <c r="I1531" s="118"/>
      <c r="J1531" s="55"/>
      <c r="K1531" s="55"/>
      <c r="L1531" s="55"/>
      <c r="M1531" s="55"/>
      <c r="N1531" s="55"/>
      <c r="O1531" s="55"/>
      <c r="P1531" s="55"/>
      <c r="Q1531" s="55"/>
      <c r="R1531" s="55"/>
      <c r="S1531" s="52"/>
      <c r="T1531" s="53"/>
      <c r="U1531" s="53"/>
      <c r="V1531" s="38"/>
      <c r="W1531" s="29"/>
      <c r="X1531" s="18"/>
      <c r="Z1531" s="55"/>
      <c r="AA1531" s="56"/>
      <c r="AB1531" s="57"/>
    </row>
    <row r="1532" spans="1:38" ht="30" hidden="1" customHeight="1">
      <c r="A1532" s="79"/>
      <c r="B1532" s="79"/>
      <c r="C1532" s="97"/>
      <c r="D1532" s="81"/>
      <c r="E1532" s="81"/>
      <c r="F1532" s="79"/>
      <c r="G1532" s="118"/>
      <c r="H1532" s="119"/>
      <c r="I1532" s="118"/>
      <c r="J1532" s="55"/>
      <c r="K1532" s="55"/>
      <c r="L1532" s="55"/>
      <c r="M1532" s="55"/>
      <c r="N1532" s="55"/>
      <c r="O1532" s="55"/>
      <c r="P1532" s="55"/>
      <c r="Q1532" s="55"/>
      <c r="R1532" s="55"/>
      <c r="S1532" s="52"/>
      <c r="T1532" s="53"/>
      <c r="U1532" s="53"/>
      <c r="V1532" s="38"/>
      <c r="W1532" s="29"/>
      <c r="X1532" s="18"/>
      <c r="Z1532" s="55"/>
      <c r="AA1532" s="56"/>
      <c r="AB1532" s="57"/>
    </row>
    <row r="1533" spans="1:38" ht="30" hidden="1" customHeight="1">
      <c r="A1533" s="79"/>
      <c r="B1533" s="79"/>
      <c r="C1533" s="97"/>
      <c r="D1533" s="81"/>
      <c r="E1533" s="81"/>
      <c r="F1533" s="79"/>
      <c r="G1533" s="118"/>
      <c r="H1533" s="119"/>
      <c r="I1533" s="118"/>
      <c r="J1533" s="55"/>
      <c r="K1533" s="55"/>
      <c r="L1533" s="55"/>
      <c r="M1533" s="55"/>
      <c r="N1533" s="55"/>
      <c r="O1533" s="55"/>
      <c r="P1533" s="55"/>
      <c r="Q1533" s="55"/>
      <c r="R1533" s="55"/>
      <c r="S1533" s="52"/>
      <c r="T1533" s="53"/>
      <c r="U1533" s="53"/>
      <c r="V1533" s="38"/>
      <c r="W1533" s="29"/>
      <c r="X1533" s="18"/>
      <c r="Z1533" s="55"/>
      <c r="AA1533" s="56"/>
      <c r="AB1533" s="57"/>
    </row>
    <row r="1534" spans="1:38" ht="30" hidden="1" customHeight="1">
      <c r="A1534" s="79"/>
      <c r="B1534" s="79"/>
      <c r="C1534" s="97"/>
      <c r="D1534" s="81"/>
      <c r="E1534" s="81"/>
      <c r="F1534" s="79"/>
      <c r="G1534" s="118"/>
      <c r="H1534" s="119"/>
      <c r="I1534" s="118"/>
      <c r="J1534" s="55"/>
      <c r="K1534" s="55"/>
      <c r="L1534" s="55"/>
      <c r="M1534" s="55"/>
      <c r="N1534" s="55"/>
      <c r="O1534" s="55"/>
      <c r="P1534" s="55"/>
      <c r="Q1534" s="55"/>
      <c r="R1534" s="55"/>
      <c r="S1534" s="52"/>
      <c r="T1534" s="53"/>
      <c r="U1534" s="53"/>
      <c r="V1534" s="38"/>
      <c r="W1534" s="29"/>
      <c r="X1534" s="18"/>
      <c r="Z1534" s="55"/>
      <c r="AA1534" s="56"/>
      <c r="AB1534" s="57"/>
    </row>
    <row r="1535" spans="1:38" ht="30" hidden="1" customHeight="1">
      <c r="A1535" s="79"/>
      <c r="B1535" s="79"/>
      <c r="C1535" s="97"/>
      <c r="D1535" s="81"/>
      <c r="E1535" s="81"/>
      <c r="F1535" s="79"/>
      <c r="G1535" s="118"/>
      <c r="H1535" s="119"/>
      <c r="I1535" s="118"/>
      <c r="J1535" s="55"/>
      <c r="K1535" s="55"/>
      <c r="L1535" s="55"/>
      <c r="M1535" s="55"/>
      <c r="N1535" s="55"/>
      <c r="O1535" s="55"/>
      <c r="P1535" s="55"/>
      <c r="Q1535" s="55"/>
      <c r="R1535" s="55"/>
      <c r="S1535" s="52"/>
      <c r="T1535" s="53"/>
      <c r="U1535" s="53"/>
      <c r="V1535" s="38"/>
      <c r="W1535" s="29"/>
      <c r="X1535" s="18"/>
      <c r="Z1535" s="55"/>
      <c r="AA1535" s="56"/>
      <c r="AB1535" s="57"/>
    </row>
    <row r="1536" spans="1:38" ht="30" hidden="1" customHeight="1">
      <c r="A1536" s="79"/>
      <c r="B1536" s="79"/>
      <c r="C1536" s="97"/>
      <c r="D1536" s="81"/>
      <c r="E1536" s="81"/>
      <c r="F1536" s="79"/>
      <c r="G1536" s="118"/>
      <c r="H1536" s="119"/>
      <c r="I1536" s="118"/>
      <c r="J1536" s="55"/>
      <c r="K1536" s="55"/>
      <c r="L1536" s="55"/>
      <c r="M1536" s="55"/>
      <c r="N1536" s="55"/>
      <c r="O1536" s="55"/>
      <c r="P1536" s="55"/>
      <c r="Q1536" s="55"/>
      <c r="R1536" s="55"/>
      <c r="S1536" s="52"/>
      <c r="T1536" s="53"/>
      <c r="U1536" s="53"/>
      <c r="V1536" s="38"/>
      <c r="W1536" s="29"/>
      <c r="X1536" s="18"/>
      <c r="Z1536" s="55"/>
      <c r="AA1536" s="56"/>
      <c r="AB1536" s="57"/>
    </row>
    <row r="1537" spans="1:28" ht="30" hidden="1" customHeight="1">
      <c r="A1537" s="79"/>
      <c r="B1537" s="79"/>
      <c r="C1537" s="97"/>
      <c r="D1537" s="81"/>
      <c r="E1537" s="81"/>
      <c r="F1537" s="79"/>
      <c r="G1537" s="118"/>
      <c r="H1537" s="119"/>
      <c r="I1537" s="118"/>
      <c r="J1537" s="55"/>
      <c r="K1537" s="55"/>
      <c r="L1537" s="55"/>
      <c r="M1537" s="55"/>
      <c r="N1537" s="55"/>
      <c r="O1537" s="55"/>
      <c r="P1537" s="55"/>
      <c r="Q1537" s="55"/>
      <c r="R1537" s="55"/>
      <c r="S1537" s="52"/>
      <c r="T1537" s="53"/>
      <c r="U1537" s="53"/>
      <c r="V1537" s="38"/>
      <c r="W1537" s="29"/>
      <c r="X1537" s="18"/>
      <c r="Z1537" s="55"/>
      <c r="AA1537" s="56"/>
      <c r="AB1537" s="57"/>
    </row>
    <row r="1538" spans="1:28" ht="30" hidden="1" customHeight="1">
      <c r="A1538" s="79"/>
      <c r="B1538" s="79"/>
      <c r="C1538" s="97"/>
      <c r="D1538" s="81"/>
      <c r="E1538" s="81"/>
      <c r="F1538" s="79"/>
      <c r="G1538" s="118"/>
      <c r="H1538" s="119"/>
      <c r="I1538" s="118"/>
      <c r="J1538" s="55"/>
      <c r="K1538" s="55"/>
      <c r="L1538" s="55"/>
      <c r="M1538" s="55"/>
      <c r="N1538" s="55"/>
      <c r="O1538" s="55"/>
      <c r="P1538" s="55"/>
      <c r="Q1538" s="55"/>
      <c r="R1538" s="55"/>
      <c r="S1538" s="52"/>
      <c r="T1538" s="53"/>
      <c r="U1538" s="53"/>
      <c r="V1538" s="38"/>
      <c r="W1538" s="29"/>
      <c r="X1538" s="18"/>
      <c r="Z1538" s="55"/>
      <c r="AA1538" s="56"/>
      <c r="AB1538" s="57"/>
    </row>
    <row r="1539" spans="1:28" ht="30" hidden="1" customHeight="1">
      <c r="A1539" s="79"/>
      <c r="B1539" s="79"/>
      <c r="C1539" s="97"/>
      <c r="D1539" s="81"/>
      <c r="E1539" s="81"/>
      <c r="F1539" s="79"/>
      <c r="G1539" s="118"/>
      <c r="H1539" s="119"/>
      <c r="I1539" s="118"/>
      <c r="J1539" s="55"/>
      <c r="K1539" s="55"/>
      <c r="L1539" s="55"/>
      <c r="M1539" s="55"/>
      <c r="N1539" s="55"/>
      <c r="O1539" s="55"/>
      <c r="P1539" s="55"/>
      <c r="Q1539" s="55"/>
      <c r="R1539" s="55"/>
      <c r="S1539" s="52"/>
      <c r="T1539" s="53"/>
      <c r="U1539" s="53"/>
      <c r="V1539" s="38"/>
      <c r="W1539" s="29"/>
      <c r="X1539" s="18"/>
      <c r="Z1539" s="55"/>
      <c r="AA1539" s="56"/>
      <c r="AB1539" s="57"/>
    </row>
    <row r="1540" spans="1:28" ht="30" hidden="1" customHeight="1">
      <c r="A1540" s="79"/>
      <c r="B1540" s="79"/>
      <c r="C1540" s="97"/>
      <c r="D1540" s="81"/>
      <c r="E1540" s="81"/>
      <c r="F1540" s="79"/>
      <c r="G1540" s="118"/>
      <c r="H1540" s="119"/>
      <c r="I1540" s="118"/>
      <c r="J1540" s="55"/>
      <c r="K1540" s="55"/>
      <c r="L1540" s="55"/>
      <c r="M1540" s="55"/>
      <c r="N1540" s="55"/>
      <c r="O1540" s="55"/>
      <c r="P1540" s="55"/>
      <c r="Q1540" s="55"/>
      <c r="R1540" s="55"/>
      <c r="S1540" s="52"/>
      <c r="T1540" s="53"/>
      <c r="U1540" s="53"/>
      <c r="V1540" s="38"/>
      <c r="W1540" s="29"/>
      <c r="X1540" s="18"/>
      <c r="Z1540" s="55"/>
      <c r="AA1540" s="56"/>
      <c r="AB1540" s="57"/>
    </row>
    <row r="1541" spans="1:28" ht="30" hidden="1" customHeight="1">
      <c r="A1541" s="79"/>
      <c r="B1541" s="79"/>
      <c r="C1541" s="97"/>
      <c r="D1541" s="81"/>
      <c r="E1541" s="81"/>
      <c r="F1541" s="79"/>
      <c r="G1541" s="118"/>
      <c r="H1541" s="119"/>
      <c r="I1541" s="118"/>
      <c r="J1541" s="55"/>
      <c r="K1541" s="55"/>
      <c r="L1541" s="55"/>
      <c r="M1541" s="55"/>
      <c r="N1541" s="55"/>
      <c r="O1541" s="55"/>
      <c r="P1541" s="55"/>
      <c r="Q1541" s="55"/>
      <c r="R1541" s="55"/>
      <c r="S1541" s="52"/>
      <c r="T1541" s="53"/>
      <c r="U1541" s="53"/>
      <c r="V1541" s="38"/>
      <c r="W1541" s="29"/>
      <c r="X1541" s="18"/>
      <c r="Z1541" s="55"/>
      <c r="AA1541" s="56"/>
      <c r="AB1541" s="57"/>
    </row>
    <row r="1542" spans="1:28" ht="30" hidden="1" customHeight="1">
      <c r="A1542" s="79"/>
      <c r="B1542" s="79"/>
      <c r="C1542" s="97"/>
      <c r="D1542" s="81"/>
      <c r="E1542" s="81"/>
      <c r="F1542" s="79"/>
      <c r="G1542" s="118"/>
      <c r="H1542" s="119"/>
      <c r="I1542" s="118"/>
      <c r="J1542" s="55"/>
      <c r="K1542" s="55"/>
      <c r="L1542" s="55"/>
      <c r="M1542" s="55"/>
      <c r="N1542" s="55"/>
      <c r="O1542" s="55"/>
      <c r="P1542" s="55"/>
      <c r="Q1542" s="55"/>
      <c r="R1542" s="55"/>
      <c r="S1542" s="52"/>
      <c r="T1542" s="53"/>
      <c r="U1542" s="53"/>
      <c r="V1542" s="38"/>
      <c r="W1542" s="29"/>
      <c r="X1542" s="18"/>
      <c r="Z1542" s="55"/>
      <c r="AA1542" s="56"/>
      <c r="AB1542" s="57"/>
    </row>
    <row r="1543" spans="1:28" ht="30" hidden="1" customHeight="1">
      <c r="A1543" s="79"/>
      <c r="B1543" s="79"/>
      <c r="C1543" s="97"/>
      <c r="D1543" s="81"/>
      <c r="E1543" s="81"/>
      <c r="F1543" s="79"/>
      <c r="G1543" s="118"/>
      <c r="H1543" s="119"/>
      <c r="I1543" s="118"/>
      <c r="J1543" s="55"/>
      <c r="K1543" s="55"/>
      <c r="L1543" s="55"/>
      <c r="M1543" s="55"/>
      <c r="N1543" s="55"/>
      <c r="O1543" s="55"/>
      <c r="P1543" s="55"/>
      <c r="Q1543" s="55"/>
      <c r="R1543" s="55"/>
      <c r="S1543" s="52"/>
      <c r="T1543" s="53"/>
      <c r="U1543" s="53"/>
      <c r="V1543" s="38"/>
      <c r="W1543" s="29"/>
      <c r="X1543" s="18"/>
      <c r="Z1543" s="55"/>
      <c r="AA1543" s="56"/>
      <c r="AB1543" s="57"/>
    </row>
    <row r="1544" spans="1:28" ht="30" hidden="1" customHeight="1">
      <c r="A1544" s="79"/>
      <c r="B1544" s="79"/>
      <c r="C1544" s="97"/>
      <c r="D1544" s="81"/>
      <c r="E1544" s="81"/>
      <c r="F1544" s="79"/>
      <c r="G1544" s="118"/>
      <c r="H1544" s="119"/>
      <c r="I1544" s="118"/>
      <c r="J1544" s="55"/>
      <c r="K1544" s="55"/>
      <c r="L1544" s="55"/>
      <c r="M1544" s="55"/>
      <c r="N1544" s="55"/>
      <c r="O1544" s="55"/>
      <c r="P1544" s="55"/>
      <c r="Q1544" s="55"/>
      <c r="R1544" s="55"/>
      <c r="S1544" s="52"/>
      <c r="T1544" s="53"/>
      <c r="U1544" s="53"/>
      <c r="V1544" s="38"/>
      <c r="W1544" s="29"/>
      <c r="X1544" s="18"/>
      <c r="Z1544" s="55"/>
      <c r="AA1544" s="56"/>
      <c r="AB1544" s="57"/>
    </row>
    <row r="1545" spans="1:28" ht="30" hidden="1" customHeight="1">
      <c r="A1545" s="79"/>
      <c r="B1545" s="79"/>
      <c r="C1545" s="80"/>
      <c r="D1545" s="81"/>
      <c r="E1545" s="81"/>
      <c r="F1545" s="79"/>
      <c r="G1545" s="82"/>
      <c r="H1545" s="83"/>
      <c r="I1545" s="82"/>
      <c r="J1545" s="55"/>
      <c r="K1545" s="55"/>
      <c r="L1545" s="55"/>
      <c r="M1545" s="55"/>
      <c r="N1545" s="55"/>
      <c r="O1545" s="55"/>
      <c r="P1545" s="55"/>
      <c r="Q1545" s="55"/>
      <c r="R1545" s="55"/>
      <c r="S1545" s="52"/>
      <c r="T1545" s="53"/>
      <c r="U1545" s="53"/>
      <c r="V1545" s="38"/>
      <c r="W1545" s="29"/>
      <c r="X1545" s="18"/>
      <c r="Z1545" s="55"/>
      <c r="AA1545" s="56"/>
      <c r="AB1545" s="57"/>
    </row>
    <row r="1546" spans="1:28" ht="30" hidden="1" customHeight="1">
      <c r="A1546" s="79"/>
      <c r="B1546" s="79"/>
      <c r="C1546" s="80"/>
      <c r="D1546" s="81"/>
      <c r="E1546" s="81"/>
      <c r="F1546" s="79"/>
      <c r="G1546" s="82"/>
      <c r="H1546" s="83"/>
      <c r="I1546" s="82"/>
      <c r="J1546" s="55"/>
      <c r="K1546" s="55"/>
      <c r="L1546" s="55"/>
      <c r="M1546" s="55"/>
      <c r="N1546" s="55"/>
      <c r="O1546" s="55"/>
      <c r="P1546" s="55"/>
      <c r="Q1546" s="55"/>
      <c r="R1546" s="55"/>
      <c r="S1546" s="52"/>
      <c r="T1546" s="53"/>
      <c r="U1546" s="53"/>
      <c r="V1546" s="38"/>
      <c r="W1546" s="29"/>
      <c r="X1546" s="18"/>
      <c r="Z1546" s="55"/>
      <c r="AA1546" s="56"/>
      <c r="AB1546" s="57"/>
    </row>
    <row r="1547" spans="1:28" ht="30" hidden="1" customHeight="1">
      <c r="A1547" s="79"/>
      <c r="B1547" s="79"/>
      <c r="C1547" s="80"/>
      <c r="D1547" s="81"/>
      <c r="E1547" s="81"/>
      <c r="F1547" s="79"/>
      <c r="G1547" s="82"/>
      <c r="H1547" s="83"/>
      <c r="I1547" s="82"/>
      <c r="J1547" s="55"/>
      <c r="K1547" s="55"/>
      <c r="L1547" s="55"/>
      <c r="M1547" s="55"/>
      <c r="N1547" s="55"/>
      <c r="O1547" s="55"/>
      <c r="P1547" s="55"/>
      <c r="Q1547" s="55"/>
      <c r="R1547" s="55"/>
      <c r="S1547" s="52"/>
      <c r="T1547" s="53"/>
      <c r="U1547" s="53"/>
      <c r="V1547" s="38"/>
      <c r="W1547" s="29"/>
      <c r="X1547" s="18"/>
      <c r="Z1547" s="55"/>
      <c r="AA1547" s="56"/>
      <c r="AB1547" s="57"/>
    </row>
    <row r="1548" spans="1:28" ht="30" hidden="1" customHeight="1">
      <c r="A1548" s="79"/>
      <c r="B1548" s="79"/>
      <c r="C1548" s="80"/>
      <c r="D1548" s="81"/>
      <c r="E1548" s="81"/>
      <c r="F1548" s="79"/>
      <c r="G1548" s="82"/>
      <c r="H1548" s="83"/>
      <c r="I1548" s="82"/>
      <c r="J1548" s="55"/>
      <c r="K1548" s="55"/>
      <c r="L1548" s="55"/>
      <c r="M1548" s="55"/>
      <c r="N1548" s="55"/>
      <c r="O1548" s="55"/>
      <c r="P1548" s="55"/>
      <c r="Q1548" s="55"/>
      <c r="R1548" s="55"/>
      <c r="S1548" s="52"/>
      <c r="T1548" s="53"/>
      <c r="U1548" s="53"/>
      <c r="V1548" s="38"/>
      <c r="W1548" s="29"/>
      <c r="X1548" s="18"/>
      <c r="Z1548" s="55"/>
      <c r="AA1548" s="56"/>
      <c r="AB1548" s="57"/>
    </row>
    <row r="1549" spans="1:28" ht="30" hidden="1" customHeight="1">
      <c r="A1549" s="79"/>
      <c r="B1549" s="79"/>
      <c r="C1549" s="80"/>
      <c r="D1549" s="81"/>
      <c r="E1549" s="81"/>
      <c r="F1549" s="79"/>
      <c r="G1549" s="82"/>
      <c r="H1549" s="83"/>
      <c r="I1549" s="82"/>
      <c r="J1549" s="55"/>
      <c r="K1549" s="55"/>
      <c r="L1549" s="55"/>
      <c r="M1549" s="55"/>
      <c r="N1549" s="55"/>
      <c r="O1549" s="55"/>
      <c r="P1549" s="55"/>
      <c r="Q1549" s="55"/>
      <c r="R1549" s="55"/>
      <c r="S1549" s="52"/>
      <c r="T1549" s="53"/>
      <c r="U1549" s="53"/>
      <c r="V1549" s="38"/>
      <c r="W1549" s="29"/>
      <c r="X1549" s="18"/>
      <c r="Z1549" s="55"/>
      <c r="AA1549" s="56"/>
      <c r="AB1549" s="57"/>
    </row>
    <row r="1550" spans="1:28" ht="30" hidden="1" customHeight="1">
      <c r="A1550" s="79"/>
      <c r="B1550" s="79"/>
      <c r="C1550" s="80"/>
      <c r="D1550" s="81"/>
      <c r="E1550" s="81"/>
      <c r="F1550" s="79"/>
      <c r="G1550" s="82"/>
      <c r="H1550" s="83"/>
      <c r="I1550" s="82"/>
      <c r="J1550" s="55"/>
      <c r="K1550" s="55"/>
      <c r="L1550" s="55"/>
      <c r="M1550" s="55"/>
      <c r="N1550" s="55"/>
      <c r="O1550" s="55"/>
      <c r="P1550" s="55"/>
      <c r="Q1550" s="55"/>
      <c r="R1550" s="55"/>
      <c r="S1550" s="52"/>
      <c r="T1550" s="53"/>
      <c r="U1550" s="53"/>
      <c r="V1550" s="38"/>
      <c r="W1550" s="29"/>
      <c r="X1550" s="18"/>
      <c r="Z1550" s="55"/>
      <c r="AA1550" s="56"/>
      <c r="AB1550" s="57"/>
    </row>
    <row r="1551" spans="1:28" ht="30" hidden="1" customHeight="1">
      <c r="A1551" s="79"/>
      <c r="B1551" s="79"/>
      <c r="C1551" s="80"/>
      <c r="D1551" s="81"/>
      <c r="E1551" s="81"/>
      <c r="F1551" s="79"/>
      <c r="G1551" s="82"/>
      <c r="H1551" s="83"/>
      <c r="I1551" s="82"/>
      <c r="J1551" s="55"/>
      <c r="K1551" s="55"/>
      <c r="L1551" s="55"/>
      <c r="M1551" s="55"/>
      <c r="N1551" s="55"/>
      <c r="O1551" s="55"/>
      <c r="P1551" s="55"/>
      <c r="Q1551" s="55"/>
      <c r="R1551" s="55"/>
      <c r="S1551" s="52"/>
      <c r="T1551" s="53"/>
      <c r="U1551" s="53"/>
      <c r="V1551" s="38"/>
      <c r="W1551" s="29"/>
      <c r="X1551" s="18"/>
      <c r="Z1551" s="55"/>
      <c r="AA1551" s="56"/>
      <c r="AB1551" s="57"/>
    </row>
    <row r="1552" spans="1:28" ht="30" hidden="1" customHeight="1">
      <c r="A1552" s="79"/>
      <c r="B1552" s="79"/>
      <c r="C1552" s="80"/>
      <c r="D1552" s="81"/>
      <c r="E1552" s="81"/>
      <c r="F1552" s="79"/>
      <c r="G1552" s="82"/>
      <c r="H1552" s="83"/>
      <c r="I1552" s="82"/>
      <c r="J1552" s="55"/>
      <c r="K1552" s="55"/>
      <c r="L1552" s="55"/>
      <c r="M1552" s="55"/>
      <c r="N1552" s="55"/>
      <c r="O1552" s="55"/>
      <c r="P1552" s="55"/>
      <c r="Q1552" s="55"/>
      <c r="R1552" s="55"/>
      <c r="S1552" s="52"/>
      <c r="T1552" s="53"/>
      <c r="U1552" s="53"/>
      <c r="V1552" s="38"/>
      <c r="W1552" s="29"/>
      <c r="X1552" s="18"/>
      <c r="Z1552" s="55"/>
      <c r="AA1552" s="56"/>
      <c r="AB1552" s="57"/>
    </row>
    <row r="1553" spans="1:38" ht="30" hidden="1" customHeight="1">
      <c r="A1553" s="79"/>
      <c r="B1553" s="79"/>
      <c r="C1553" s="80"/>
      <c r="D1553" s="81"/>
      <c r="E1553" s="81"/>
      <c r="F1553" s="79"/>
      <c r="G1553" s="82"/>
      <c r="H1553" s="83"/>
      <c r="I1553" s="82"/>
      <c r="J1553" s="55"/>
      <c r="K1553" s="55"/>
      <c r="L1553" s="55"/>
      <c r="M1553" s="55"/>
      <c r="N1553" s="55"/>
      <c r="O1553" s="55"/>
      <c r="P1553" s="55"/>
      <c r="Q1553" s="55"/>
      <c r="R1553" s="55"/>
      <c r="S1553" s="52"/>
      <c r="T1553" s="53"/>
      <c r="U1553" s="53"/>
      <c r="V1553" s="38"/>
      <c r="W1553" s="29"/>
      <c r="X1553" s="18"/>
      <c r="Z1553" s="55"/>
      <c r="AA1553" s="56"/>
      <c r="AB1553" s="57"/>
    </row>
    <row r="1554" spans="1:38" s="58" customFormat="1" ht="30" hidden="1" customHeight="1">
      <c r="A1554" s="79"/>
      <c r="B1554" s="79"/>
      <c r="C1554" s="80"/>
      <c r="D1554" s="81"/>
      <c r="E1554" s="81"/>
      <c r="F1554" s="79"/>
      <c r="G1554" s="82"/>
      <c r="H1554" s="83"/>
      <c r="I1554" s="82"/>
      <c r="J1554" s="55"/>
      <c r="K1554" s="55"/>
      <c r="L1554" s="55"/>
      <c r="M1554" s="55"/>
      <c r="N1554" s="55"/>
      <c r="O1554" s="55"/>
      <c r="P1554" s="55"/>
      <c r="Q1554" s="55"/>
      <c r="R1554" s="52"/>
      <c r="S1554" s="52"/>
      <c r="T1554" s="53"/>
      <c r="U1554" s="53"/>
      <c r="V1554" s="38"/>
      <c r="W1554" s="29"/>
      <c r="X1554" s="18"/>
      <c r="Y1554" s="2"/>
      <c r="Z1554" s="55"/>
      <c r="AA1554" s="56"/>
      <c r="AB1554" s="57"/>
      <c r="AC1554" s="2"/>
      <c r="AD1554" s="2"/>
      <c r="AE1554" s="2"/>
      <c r="AF1554" s="2"/>
      <c r="AG1554" s="2"/>
      <c r="AH1554" s="2"/>
      <c r="AI1554" s="2"/>
      <c r="AJ1554" s="2"/>
      <c r="AK1554" s="2"/>
      <c r="AL1554" s="2"/>
    </row>
    <row r="1555" spans="1:38" ht="30" hidden="1" customHeight="1">
      <c r="A1555" s="69"/>
      <c r="B1555" s="69"/>
      <c r="C1555" s="73"/>
      <c r="D1555" s="74"/>
      <c r="E1555" s="74"/>
      <c r="F1555" s="74"/>
      <c r="G1555" s="75"/>
      <c r="H1555" s="133"/>
      <c r="I1555" s="75"/>
      <c r="J1555" s="75"/>
      <c r="K1555" s="75"/>
      <c r="L1555" s="75"/>
      <c r="M1555" s="75"/>
      <c r="N1555" s="75"/>
      <c r="O1555" s="75"/>
      <c r="P1555" s="75"/>
      <c r="Q1555" s="75"/>
      <c r="R1555" s="75"/>
      <c r="S1555" s="75"/>
      <c r="T1555" s="74"/>
      <c r="U1555" s="74"/>
      <c r="V1555" s="74"/>
      <c r="W1555" s="77"/>
      <c r="X1555" s="74"/>
      <c r="Z1555" s="75"/>
      <c r="AA1555" s="78"/>
      <c r="AB1555" s="57"/>
      <c r="AC1555" s="120"/>
      <c r="AD1555" s="121"/>
      <c r="AE1555" s="120"/>
    </row>
    <row r="1556" spans="1:38" ht="30" hidden="1" customHeight="1">
      <c r="A1556" s="79"/>
      <c r="B1556" s="79"/>
      <c r="C1556" s="97"/>
      <c r="D1556" s="81"/>
      <c r="E1556" s="81"/>
      <c r="F1556" s="79"/>
      <c r="G1556" s="118"/>
      <c r="H1556" s="119"/>
      <c r="I1556" s="118"/>
      <c r="J1556" s="55"/>
      <c r="K1556" s="55"/>
      <c r="L1556" s="55"/>
      <c r="M1556" s="55"/>
      <c r="N1556" s="55"/>
      <c r="O1556" s="55"/>
      <c r="P1556" s="55"/>
      <c r="Q1556" s="55"/>
      <c r="R1556" s="55"/>
      <c r="S1556" s="55"/>
      <c r="T1556" s="85"/>
      <c r="U1556" s="85"/>
      <c r="V1556" s="38"/>
      <c r="W1556" s="29"/>
      <c r="X1556" s="90"/>
      <c r="Z1556" s="55"/>
      <c r="AA1556" s="56"/>
      <c r="AB1556" s="57"/>
    </row>
    <row r="1557" spans="1:38" s="58" customFormat="1" ht="30" hidden="1" customHeight="1">
      <c r="A1557" s="79"/>
      <c r="B1557" s="79"/>
      <c r="C1557" s="97"/>
      <c r="D1557" s="81"/>
      <c r="E1557" s="81"/>
      <c r="F1557" s="79"/>
      <c r="G1557" s="82"/>
      <c r="H1557" s="83"/>
      <c r="I1557" s="82"/>
      <c r="J1557" s="55"/>
      <c r="K1557" s="55"/>
      <c r="L1557" s="55"/>
      <c r="M1557" s="55"/>
      <c r="N1557" s="55"/>
      <c r="O1557" s="55"/>
      <c r="P1557" s="55"/>
      <c r="Q1557" s="55"/>
      <c r="R1557" s="52"/>
      <c r="S1557" s="52"/>
      <c r="T1557" s="53"/>
      <c r="U1557" s="53"/>
      <c r="V1557" s="38"/>
      <c r="W1557" s="29"/>
      <c r="X1557" s="18"/>
      <c r="Y1557" s="2"/>
      <c r="Z1557" s="55"/>
      <c r="AA1557" s="56"/>
      <c r="AB1557" s="57"/>
      <c r="AC1557" s="2"/>
      <c r="AD1557" s="2"/>
      <c r="AE1557" s="2"/>
      <c r="AF1557" s="2"/>
      <c r="AG1557" s="2"/>
      <c r="AH1557" s="2"/>
      <c r="AI1557" s="2"/>
      <c r="AJ1557" s="2"/>
      <c r="AK1557" s="2"/>
      <c r="AL1557" s="2"/>
    </row>
    <row r="1558" spans="1:38" s="58" customFormat="1" ht="30" hidden="1" customHeight="1">
      <c r="A1558" s="79"/>
      <c r="B1558" s="79"/>
      <c r="C1558" s="97"/>
      <c r="D1558" s="81"/>
      <c r="E1558" s="81"/>
      <c r="F1558" s="79"/>
      <c r="G1558" s="82"/>
      <c r="H1558" s="83"/>
      <c r="I1558" s="82"/>
      <c r="J1558" s="55"/>
      <c r="K1558" s="55"/>
      <c r="L1558" s="55"/>
      <c r="M1558" s="55"/>
      <c r="N1558" s="55"/>
      <c r="O1558" s="55"/>
      <c r="P1558" s="55"/>
      <c r="Q1558" s="55"/>
      <c r="R1558" s="52"/>
      <c r="S1558" s="52"/>
      <c r="T1558" s="53"/>
      <c r="U1558" s="53"/>
      <c r="V1558" s="38"/>
      <c r="W1558" s="29"/>
      <c r="X1558" s="18"/>
      <c r="Y1558" s="2"/>
      <c r="Z1558" s="55"/>
      <c r="AA1558" s="56"/>
      <c r="AB1558" s="57"/>
      <c r="AC1558" s="2"/>
      <c r="AD1558" s="2"/>
      <c r="AE1558" s="2"/>
      <c r="AF1558" s="2"/>
      <c r="AG1558" s="2"/>
      <c r="AH1558" s="2"/>
      <c r="AI1558" s="2"/>
      <c r="AJ1558" s="2"/>
      <c r="AK1558" s="2"/>
      <c r="AL1558" s="2"/>
    </row>
    <row r="1559" spans="1:38" s="58" customFormat="1" ht="30" hidden="1" customHeight="1">
      <c r="A1559" s="79"/>
      <c r="B1559" s="79"/>
      <c r="C1559" s="97"/>
      <c r="D1559" s="81"/>
      <c r="E1559" s="81"/>
      <c r="F1559" s="79"/>
      <c r="G1559" s="82"/>
      <c r="H1559" s="83"/>
      <c r="I1559" s="82"/>
      <c r="J1559" s="55"/>
      <c r="K1559" s="55"/>
      <c r="L1559" s="55"/>
      <c r="M1559" s="55"/>
      <c r="N1559" s="55"/>
      <c r="O1559" s="55"/>
      <c r="P1559" s="55"/>
      <c r="Q1559" s="55"/>
      <c r="R1559" s="52"/>
      <c r="S1559" s="52"/>
      <c r="T1559" s="53"/>
      <c r="U1559" s="53"/>
      <c r="V1559" s="38"/>
      <c r="W1559" s="29"/>
      <c r="X1559" s="18"/>
      <c r="Y1559" s="2"/>
      <c r="Z1559" s="55"/>
      <c r="AA1559" s="56"/>
      <c r="AB1559" s="57"/>
      <c r="AC1559" s="2"/>
      <c r="AD1559" s="2"/>
      <c r="AE1559" s="2"/>
      <c r="AF1559" s="2"/>
      <c r="AG1559" s="2"/>
      <c r="AH1559" s="2"/>
      <c r="AI1559" s="2"/>
      <c r="AJ1559" s="2"/>
      <c r="AK1559" s="2"/>
      <c r="AL1559" s="2"/>
    </row>
    <row r="1560" spans="1:38" s="58" customFormat="1" ht="30" hidden="1" customHeight="1">
      <c r="A1560" s="79"/>
      <c r="B1560" s="79"/>
      <c r="C1560" s="97"/>
      <c r="D1560" s="81"/>
      <c r="E1560" s="81"/>
      <c r="F1560" s="79"/>
      <c r="G1560" s="82"/>
      <c r="H1560" s="83"/>
      <c r="I1560" s="82"/>
      <c r="J1560" s="55"/>
      <c r="K1560" s="55"/>
      <c r="L1560" s="55"/>
      <c r="M1560" s="55"/>
      <c r="N1560" s="55"/>
      <c r="O1560" s="55"/>
      <c r="P1560" s="55"/>
      <c r="Q1560" s="55"/>
      <c r="R1560" s="52"/>
      <c r="S1560" s="52"/>
      <c r="T1560" s="53"/>
      <c r="U1560" s="53"/>
      <c r="V1560" s="38"/>
      <c r="W1560" s="29"/>
      <c r="X1560" s="18"/>
      <c r="Y1560" s="2"/>
      <c r="Z1560" s="55"/>
      <c r="AA1560" s="56"/>
      <c r="AB1560" s="57"/>
      <c r="AC1560" s="2"/>
      <c r="AD1560" s="2"/>
      <c r="AE1560" s="2"/>
      <c r="AF1560" s="2"/>
      <c r="AG1560" s="2"/>
      <c r="AH1560" s="2"/>
      <c r="AI1560" s="2"/>
      <c r="AJ1560" s="2"/>
      <c r="AK1560" s="2"/>
      <c r="AL1560" s="2"/>
    </row>
    <row r="1561" spans="1:38" s="58" customFormat="1" ht="30" hidden="1" customHeight="1">
      <c r="A1561" s="79"/>
      <c r="B1561" s="79"/>
      <c r="C1561" s="80"/>
      <c r="D1561" s="81"/>
      <c r="E1561" s="81"/>
      <c r="F1561" s="79"/>
      <c r="G1561" s="82"/>
      <c r="H1561" s="83"/>
      <c r="I1561" s="82"/>
      <c r="J1561" s="55"/>
      <c r="K1561" s="55"/>
      <c r="L1561" s="55"/>
      <c r="M1561" s="55"/>
      <c r="N1561" s="55"/>
      <c r="O1561" s="55"/>
      <c r="P1561" s="55"/>
      <c r="Q1561" s="55"/>
      <c r="R1561" s="52"/>
      <c r="S1561" s="52"/>
      <c r="T1561" s="53"/>
      <c r="U1561" s="53"/>
      <c r="V1561" s="38"/>
      <c r="W1561" s="74"/>
      <c r="X1561" s="87"/>
      <c r="Y1561" s="2"/>
      <c r="Z1561" s="55"/>
      <c r="AA1561" s="56"/>
      <c r="AB1561" s="57"/>
      <c r="AC1561" s="2"/>
      <c r="AD1561" s="2"/>
      <c r="AE1561" s="2"/>
      <c r="AF1561" s="2"/>
      <c r="AG1561" s="2"/>
      <c r="AH1561" s="2"/>
      <c r="AI1561" s="2"/>
      <c r="AJ1561" s="2"/>
      <c r="AK1561" s="2"/>
      <c r="AL1561" s="2"/>
    </row>
    <row r="1562" spans="1:38" s="70" customFormat="1" ht="30" hidden="1" customHeight="1">
      <c r="A1562" s="69"/>
      <c r="B1562" s="157"/>
      <c r="C1562" s="158"/>
      <c r="D1562" s="29"/>
      <c r="E1562" s="29"/>
      <c r="F1562" s="29"/>
      <c r="G1562" s="30"/>
      <c r="H1562" s="76"/>
      <c r="I1562" s="30"/>
      <c r="J1562" s="30"/>
      <c r="K1562" s="30"/>
      <c r="L1562" s="30"/>
      <c r="M1562" s="30"/>
      <c r="N1562" s="30"/>
      <c r="O1562" s="30"/>
      <c r="P1562" s="30"/>
      <c r="Q1562" s="30"/>
      <c r="R1562" s="30"/>
      <c r="S1562" s="30"/>
      <c r="T1562" s="29"/>
      <c r="U1562" s="29"/>
      <c r="V1562" s="29"/>
      <c r="W1562" s="77"/>
      <c r="X1562" s="74"/>
      <c r="Z1562" s="30"/>
      <c r="AA1562" s="71"/>
      <c r="AB1562" s="72"/>
    </row>
    <row r="1563" spans="1:38" ht="30" hidden="1" customHeight="1">
      <c r="A1563" s="69"/>
      <c r="B1563" s="69"/>
      <c r="C1563" s="73"/>
      <c r="D1563" s="74"/>
      <c r="E1563" s="74"/>
      <c r="F1563" s="74"/>
      <c r="G1563" s="75"/>
      <c r="H1563" s="76"/>
      <c r="I1563" s="75"/>
      <c r="J1563" s="75"/>
      <c r="K1563" s="75"/>
      <c r="L1563" s="75"/>
      <c r="M1563" s="75"/>
      <c r="N1563" s="75"/>
      <c r="O1563" s="75"/>
      <c r="P1563" s="75"/>
      <c r="Q1563" s="75"/>
      <c r="R1563" s="75"/>
      <c r="S1563" s="75"/>
      <c r="T1563" s="74"/>
      <c r="U1563" s="74"/>
      <c r="V1563" s="74"/>
      <c r="W1563" s="54"/>
      <c r="X1563" s="29"/>
      <c r="Z1563" s="75"/>
      <c r="AA1563" s="78"/>
      <c r="AB1563" s="57"/>
    </row>
    <row r="1564" spans="1:38" ht="30" hidden="1" customHeight="1">
      <c r="A1564" s="79"/>
      <c r="B1564" s="79"/>
      <c r="C1564" s="97"/>
      <c r="D1564" s="81"/>
      <c r="E1564" s="81"/>
      <c r="F1564" s="79"/>
      <c r="G1564" s="118"/>
      <c r="H1564" s="119"/>
      <c r="I1564" s="118"/>
      <c r="J1564" s="55"/>
      <c r="K1564" s="55"/>
      <c r="L1564" s="55"/>
      <c r="M1564" s="55"/>
      <c r="N1564" s="55"/>
      <c r="O1564" s="55"/>
      <c r="P1564" s="55"/>
      <c r="Q1564" s="55"/>
      <c r="R1564" s="55"/>
      <c r="S1564" s="55"/>
      <c r="T1564" s="85"/>
      <c r="U1564" s="85"/>
      <c r="V1564" s="38"/>
      <c r="W1564" s="77"/>
      <c r="X1564" s="74"/>
      <c r="Z1564" s="55"/>
      <c r="AA1564" s="56"/>
      <c r="AB1564" s="57"/>
    </row>
    <row r="1565" spans="1:38" ht="30" hidden="1" customHeight="1">
      <c r="A1565" s="79"/>
      <c r="B1565" s="79"/>
      <c r="C1565" s="97"/>
      <c r="D1565" s="81"/>
      <c r="E1565" s="81"/>
      <c r="F1565" s="79"/>
      <c r="G1565" s="118"/>
      <c r="H1565" s="119"/>
      <c r="I1565" s="118"/>
      <c r="J1565" s="55"/>
      <c r="K1565" s="55"/>
      <c r="L1565" s="55"/>
      <c r="M1565" s="55"/>
      <c r="N1565" s="55"/>
      <c r="O1565" s="55"/>
      <c r="P1565" s="55"/>
      <c r="Q1565" s="55"/>
      <c r="R1565" s="55"/>
      <c r="S1565" s="52"/>
      <c r="T1565" s="53"/>
      <c r="U1565" s="53"/>
      <c r="V1565" s="38"/>
      <c r="W1565" s="38"/>
      <c r="X1565" s="44"/>
      <c r="Z1565" s="55"/>
      <c r="AA1565" s="56"/>
      <c r="AB1565" s="57"/>
    </row>
    <row r="1566" spans="1:38" ht="30" hidden="1" customHeight="1">
      <c r="A1566" s="79"/>
      <c r="B1566" s="79"/>
      <c r="C1566" s="97"/>
      <c r="D1566" s="81"/>
      <c r="E1566" s="81"/>
      <c r="F1566" s="79"/>
      <c r="G1566" s="118"/>
      <c r="H1566" s="119"/>
      <c r="I1566" s="118"/>
      <c r="J1566" s="55"/>
      <c r="K1566" s="55"/>
      <c r="L1566" s="55"/>
      <c r="M1566" s="55"/>
      <c r="N1566" s="55"/>
      <c r="O1566" s="55"/>
      <c r="P1566" s="55"/>
      <c r="Q1566" s="55"/>
      <c r="R1566" s="55"/>
      <c r="S1566" s="52"/>
      <c r="T1566" s="53"/>
      <c r="U1566" s="53"/>
      <c r="V1566" s="38"/>
      <c r="W1566" s="38"/>
      <c r="X1566" s="44"/>
      <c r="Z1566" s="55"/>
      <c r="AA1566" s="56"/>
      <c r="AB1566" s="57"/>
    </row>
    <row r="1567" spans="1:38" ht="30" hidden="1" customHeight="1">
      <c r="A1567" s="79"/>
      <c r="B1567" s="79"/>
      <c r="C1567" s="97"/>
      <c r="D1567" s="81"/>
      <c r="E1567" s="81"/>
      <c r="F1567" s="79"/>
      <c r="G1567" s="118"/>
      <c r="H1567" s="119"/>
      <c r="I1567" s="118"/>
      <c r="J1567" s="55"/>
      <c r="K1567" s="55"/>
      <c r="L1567" s="55"/>
      <c r="M1567" s="55"/>
      <c r="N1567" s="55"/>
      <c r="O1567" s="55"/>
      <c r="P1567" s="55"/>
      <c r="Q1567" s="55"/>
      <c r="R1567" s="55"/>
      <c r="S1567" s="52"/>
      <c r="T1567" s="53"/>
      <c r="U1567" s="53"/>
      <c r="V1567" s="38"/>
      <c r="W1567" s="38"/>
      <c r="X1567" s="44"/>
      <c r="Z1567" s="55"/>
      <c r="AA1567" s="56"/>
      <c r="AB1567" s="57"/>
    </row>
    <row r="1568" spans="1:38" ht="30" hidden="1" customHeight="1">
      <c r="A1568" s="79"/>
      <c r="B1568" s="79"/>
      <c r="C1568" s="97"/>
      <c r="D1568" s="81"/>
      <c r="E1568" s="81"/>
      <c r="F1568" s="79"/>
      <c r="G1568" s="118"/>
      <c r="H1568" s="119"/>
      <c r="I1568" s="118"/>
      <c r="J1568" s="55"/>
      <c r="K1568" s="55"/>
      <c r="L1568" s="55"/>
      <c r="M1568" s="55"/>
      <c r="N1568" s="55"/>
      <c r="O1568" s="55"/>
      <c r="P1568" s="55"/>
      <c r="Q1568" s="55"/>
      <c r="R1568" s="55"/>
      <c r="S1568" s="52"/>
      <c r="T1568" s="53"/>
      <c r="U1568" s="53"/>
      <c r="V1568" s="38"/>
      <c r="W1568" s="38"/>
      <c r="X1568" s="44"/>
      <c r="Z1568" s="55"/>
      <c r="AA1568" s="56"/>
      <c r="AB1568" s="57"/>
    </row>
    <row r="1569" spans="1:38" ht="30" hidden="1" customHeight="1">
      <c r="A1569" s="79"/>
      <c r="B1569" s="79"/>
      <c r="C1569" s="97"/>
      <c r="D1569" s="81"/>
      <c r="E1569" s="81"/>
      <c r="F1569" s="79"/>
      <c r="G1569" s="118"/>
      <c r="H1569" s="119"/>
      <c r="I1569" s="118"/>
      <c r="J1569" s="55"/>
      <c r="K1569" s="55"/>
      <c r="L1569" s="55"/>
      <c r="M1569" s="55"/>
      <c r="N1569" s="55"/>
      <c r="O1569" s="55"/>
      <c r="P1569" s="55"/>
      <c r="Q1569" s="55"/>
      <c r="R1569" s="55"/>
      <c r="S1569" s="52"/>
      <c r="T1569" s="53"/>
      <c r="U1569" s="53"/>
      <c r="V1569" s="38"/>
      <c r="W1569" s="38"/>
      <c r="X1569" s="44"/>
      <c r="Z1569" s="55"/>
      <c r="AA1569" s="56"/>
      <c r="AB1569" s="57"/>
    </row>
    <row r="1570" spans="1:38" ht="30" hidden="1" customHeight="1">
      <c r="A1570" s="79"/>
      <c r="B1570" s="79"/>
      <c r="C1570" s="97"/>
      <c r="D1570" s="81"/>
      <c r="E1570" s="81"/>
      <c r="F1570" s="79"/>
      <c r="G1570" s="118"/>
      <c r="H1570" s="119"/>
      <c r="I1570" s="118"/>
      <c r="J1570" s="55"/>
      <c r="K1570" s="55"/>
      <c r="L1570" s="55"/>
      <c r="M1570" s="55"/>
      <c r="N1570" s="55"/>
      <c r="O1570" s="55"/>
      <c r="P1570" s="55"/>
      <c r="Q1570" s="55"/>
      <c r="R1570" s="55"/>
      <c r="S1570" s="52"/>
      <c r="T1570" s="53"/>
      <c r="U1570" s="53"/>
      <c r="V1570" s="38"/>
      <c r="W1570" s="38"/>
      <c r="X1570" s="44"/>
      <c r="Z1570" s="55"/>
      <c r="AA1570" s="56"/>
      <c r="AB1570" s="57"/>
    </row>
    <row r="1571" spans="1:38" ht="30" hidden="1" customHeight="1">
      <c r="A1571" s="79"/>
      <c r="B1571" s="79"/>
      <c r="C1571" s="97"/>
      <c r="D1571" s="81"/>
      <c r="E1571" s="81"/>
      <c r="F1571" s="79"/>
      <c r="G1571" s="118"/>
      <c r="H1571" s="119"/>
      <c r="I1571" s="118"/>
      <c r="J1571" s="55"/>
      <c r="K1571" s="55"/>
      <c r="L1571" s="55"/>
      <c r="M1571" s="55"/>
      <c r="N1571" s="55"/>
      <c r="O1571" s="55"/>
      <c r="P1571" s="55"/>
      <c r="Q1571" s="55"/>
      <c r="R1571" s="55"/>
      <c r="S1571" s="52"/>
      <c r="T1571" s="53"/>
      <c r="U1571" s="53"/>
      <c r="V1571" s="38"/>
      <c r="W1571" s="38"/>
      <c r="X1571" s="44"/>
      <c r="Z1571" s="55"/>
      <c r="AA1571" s="56"/>
      <c r="AB1571" s="57"/>
    </row>
    <row r="1572" spans="1:38" ht="30" hidden="1" customHeight="1">
      <c r="A1572" s="79"/>
      <c r="B1572" s="79"/>
      <c r="C1572" s="80"/>
      <c r="D1572" s="81"/>
      <c r="E1572" s="81"/>
      <c r="F1572" s="79"/>
      <c r="G1572" s="82"/>
      <c r="H1572" s="83"/>
      <c r="I1572" s="82"/>
      <c r="J1572" s="55"/>
      <c r="K1572" s="55"/>
      <c r="L1572" s="55"/>
      <c r="M1572" s="55"/>
      <c r="N1572" s="55"/>
      <c r="O1572" s="55"/>
      <c r="P1572" s="55"/>
      <c r="Q1572" s="55"/>
      <c r="R1572" s="55"/>
      <c r="S1572" s="52"/>
      <c r="T1572" s="53"/>
      <c r="U1572" s="53"/>
      <c r="V1572" s="38"/>
      <c r="W1572" s="38"/>
      <c r="X1572" s="44"/>
      <c r="Z1572" s="55"/>
      <c r="AA1572" s="56"/>
      <c r="AB1572" s="57"/>
    </row>
    <row r="1573" spans="1:38" s="58" customFormat="1" ht="30" hidden="1" customHeight="1">
      <c r="A1573" s="79"/>
      <c r="B1573" s="79"/>
      <c r="C1573" s="80"/>
      <c r="D1573" s="81"/>
      <c r="E1573" s="81"/>
      <c r="F1573" s="79"/>
      <c r="G1573" s="82"/>
      <c r="H1573" s="83"/>
      <c r="I1573" s="82"/>
      <c r="J1573" s="55"/>
      <c r="K1573" s="55"/>
      <c r="L1573" s="55"/>
      <c r="M1573" s="55"/>
      <c r="N1573" s="55"/>
      <c r="O1573" s="55"/>
      <c r="P1573" s="55"/>
      <c r="Q1573" s="55"/>
      <c r="R1573" s="52"/>
      <c r="S1573" s="52"/>
      <c r="T1573" s="53"/>
      <c r="U1573" s="53"/>
      <c r="V1573" s="38"/>
      <c r="W1573" s="38"/>
      <c r="X1573" s="44"/>
      <c r="Y1573" s="2"/>
      <c r="Z1573" s="55"/>
      <c r="AA1573" s="56"/>
      <c r="AB1573" s="57"/>
      <c r="AC1573" s="2"/>
      <c r="AD1573" s="2"/>
      <c r="AE1573" s="2"/>
      <c r="AF1573" s="2"/>
      <c r="AG1573" s="2"/>
      <c r="AH1573" s="2"/>
      <c r="AI1573" s="2"/>
      <c r="AJ1573" s="2"/>
      <c r="AK1573" s="2"/>
      <c r="AL1573" s="2"/>
    </row>
    <row r="1574" spans="1:38" ht="30" hidden="1" customHeight="1">
      <c r="A1574" s="69"/>
      <c r="B1574" s="69"/>
      <c r="C1574" s="73"/>
      <c r="D1574" s="74"/>
      <c r="E1574" s="74"/>
      <c r="F1574" s="74"/>
      <c r="G1574" s="75"/>
      <c r="H1574" s="76"/>
      <c r="I1574" s="75"/>
      <c r="J1574" s="75"/>
      <c r="K1574" s="75"/>
      <c r="L1574" s="75"/>
      <c r="M1574" s="75"/>
      <c r="N1574" s="75"/>
      <c r="O1574" s="75"/>
      <c r="P1574" s="75"/>
      <c r="Q1574" s="75"/>
      <c r="R1574" s="75"/>
      <c r="S1574" s="75"/>
      <c r="T1574" s="74"/>
      <c r="U1574" s="74"/>
      <c r="V1574" s="74"/>
      <c r="W1574" s="102"/>
      <c r="X1574" s="38"/>
      <c r="Z1574" s="75"/>
      <c r="AA1574" s="78"/>
      <c r="AB1574" s="57"/>
    </row>
    <row r="1575" spans="1:38" ht="30" hidden="1" customHeight="1">
      <c r="A1575" s="69"/>
      <c r="B1575" s="79"/>
      <c r="C1575" s="97"/>
      <c r="D1575" s="115"/>
      <c r="E1575" s="81"/>
      <c r="F1575" s="115"/>
      <c r="G1575" s="118"/>
      <c r="H1575" s="119"/>
      <c r="I1575" s="130"/>
      <c r="J1575" s="55"/>
      <c r="K1575" s="55"/>
      <c r="L1575" s="55"/>
      <c r="M1575" s="55"/>
      <c r="N1575" s="55"/>
      <c r="O1575" s="55"/>
      <c r="P1575" s="89"/>
      <c r="Q1575" s="89"/>
      <c r="R1575" s="89"/>
      <c r="S1575" s="75"/>
      <c r="T1575" s="74"/>
      <c r="U1575" s="74"/>
      <c r="V1575" s="74"/>
      <c r="W1575" s="102"/>
      <c r="X1575" s="103"/>
      <c r="Z1575" s="75"/>
      <c r="AA1575" s="78"/>
      <c r="AB1575" s="57"/>
    </row>
    <row r="1576" spans="1:38" ht="30" hidden="1" customHeight="1">
      <c r="A1576" s="69"/>
      <c r="B1576" s="79"/>
      <c r="C1576" s="97"/>
      <c r="D1576" s="115"/>
      <c r="E1576" s="81"/>
      <c r="F1576" s="115"/>
      <c r="G1576" s="118"/>
      <c r="H1576" s="119"/>
      <c r="I1576" s="130"/>
      <c r="J1576" s="55"/>
      <c r="K1576" s="55"/>
      <c r="L1576" s="55"/>
      <c r="M1576" s="55"/>
      <c r="N1576" s="55"/>
      <c r="O1576" s="55"/>
      <c r="P1576" s="89"/>
      <c r="Q1576" s="89"/>
      <c r="R1576" s="89"/>
      <c r="S1576" s="75"/>
      <c r="T1576" s="74"/>
      <c r="U1576" s="74"/>
      <c r="V1576" s="74"/>
      <c r="W1576" s="102"/>
      <c r="X1576" s="103"/>
      <c r="Z1576" s="75"/>
      <c r="AA1576" s="78"/>
      <c r="AB1576" s="57"/>
    </row>
    <row r="1577" spans="1:38" s="58" customFormat="1" ht="30" hidden="1" customHeight="1">
      <c r="A1577" s="79"/>
      <c r="B1577" s="79"/>
      <c r="C1577" s="97"/>
      <c r="D1577" s="81"/>
      <c r="E1577" s="81"/>
      <c r="F1577" s="115"/>
      <c r="G1577" s="118"/>
      <c r="H1577" s="119"/>
      <c r="I1577" s="130"/>
      <c r="J1577" s="55"/>
      <c r="K1577" s="55"/>
      <c r="L1577" s="55"/>
      <c r="M1577" s="55"/>
      <c r="N1577" s="55"/>
      <c r="O1577" s="55"/>
      <c r="P1577" s="89"/>
      <c r="Q1577" s="55"/>
      <c r="R1577" s="52"/>
      <c r="S1577" s="52"/>
      <c r="T1577" s="53"/>
      <c r="U1577" s="53"/>
      <c r="V1577" s="38"/>
      <c r="W1577" s="38"/>
      <c r="X1577" s="98"/>
      <c r="Y1577" s="2"/>
      <c r="Z1577" s="55"/>
      <c r="AA1577" s="56"/>
      <c r="AB1577" s="57"/>
      <c r="AC1577" s="2"/>
      <c r="AD1577" s="2"/>
      <c r="AE1577" s="2"/>
      <c r="AF1577" s="2"/>
      <c r="AG1577" s="2"/>
      <c r="AH1577" s="2"/>
      <c r="AI1577" s="2"/>
      <c r="AJ1577" s="2"/>
      <c r="AK1577" s="2"/>
      <c r="AL1577" s="2"/>
    </row>
    <row r="1578" spans="1:38" s="58" customFormat="1" ht="30" hidden="1" customHeight="1">
      <c r="A1578" s="79"/>
      <c r="B1578" s="79"/>
      <c r="C1578" s="97"/>
      <c r="D1578" s="81"/>
      <c r="E1578" s="81"/>
      <c r="F1578" s="115"/>
      <c r="G1578" s="82"/>
      <c r="H1578" s="83"/>
      <c r="I1578" s="82"/>
      <c r="J1578" s="55"/>
      <c r="K1578" s="55"/>
      <c r="L1578" s="55"/>
      <c r="M1578" s="55"/>
      <c r="N1578" s="55"/>
      <c r="O1578" s="55"/>
      <c r="P1578" s="89"/>
      <c r="Q1578" s="55"/>
      <c r="R1578" s="52"/>
      <c r="S1578" s="52"/>
      <c r="T1578" s="53"/>
      <c r="U1578" s="53"/>
      <c r="V1578" s="38"/>
      <c r="W1578" s="102"/>
      <c r="X1578" s="98"/>
      <c r="Y1578" s="2"/>
      <c r="Z1578" s="55"/>
      <c r="AA1578" s="56"/>
      <c r="AB1578" s="57"/>
      <c r="AC1578" s="2"/>
      <c r="AD1578" s="2"/>
      <c r="AE1578" s="2"/>
      <c r="AF1578" s="2"/>
      <c r="AG1578" s="2"/>
      <c r="AH1578" s="2"/>
      <c r="AI1578" s="2"/>
      <c r="AJ1578" s="2"/>
      <c r="AK1578" s="2"/>
      <c r="AL1578" s="2"/>
    </row>
    <row r="1579" spans="1:38" ht="30" hidden="1" customHeight="1">
      <c r="A1579" s="69"/>
      <c r="B1579" s="69"/>
      <c r="C1579" s="73"/>
      <c r="D1579" s="74"/>
      <c r="E1579" s="74"/>
      <c r="F1579" s="74"/>
      <c r="G1579" s="75"/>
      <c r="H1579" s="76"/>
      <c r="I1579" s="75"/>
      <c r="J1579" s="75"/>
      <c r="K1579" s="75"/>
      <c r="L1579" s="75"/>
      <c r="M1579" s="75"/>
      <c r="N1579" s="75"/>
      <c r="O1579" s="75"/>
      <c r="P1579" s="75"/>
      <c r="Q1579" s="75"/>
      <c r="R1579" s="75"/>
      <c r="S1579" s="75"/>
      <c r="T1579" s="74"/>
      <c r="U1579" s="74"/>
      <c r="V1579" s="74"/>
      <c r="W1579" s="77"/>
      <c r="X1579" s="74"/>
      <c r="Z1579" s="75"/>
      <c r="AA1579" s="78"/>
      <c r="AB1579" s="57"/>
    </row>
    <row r="1580" spans="1:38" ht="42" hidden="1" customHeight="1">
      <c r="A1580" s="79"/>
      <c r="B1580" s="79"/>
      <c r="C1580" s="97"/>
      <c r="D1580" s="81"/>
      <c r="E1580" s="81"/>
      <c r="F1580" s="79"/>
      <c r="G1580" s="118"/>
      <c r="H1580" s="119"/>
      <c r="I1580" s="118"/>
      <c r="J1580" s="55"/>
      <c r="K1580" s="55"/>
      <c r="L1580" s="55"/>
      <c r="M1580" s="55"/>
      <c r="N1580" s="55"/>
      <c r="O1580" s="55"/>
      <c r="P1580" s="55"/>
      <c r="Q1580" s="55"/>
      <c r="R1580" s="161"/>
      <c r="S1580" s="55"/>
      <c r="T1580" s="85"/>
      <c r="U1580" s="85"/>
      <c r="V1580" s="38"/>
      <c r="W1580" s="29"/>
      <c r="X1580" s="90"/>
      <c r="Z1580" s="55"/>
      <c r="AA1580" s="56"/>
      <c r="AB1580" s="57"/>
    </row>
    <row r="1581" spans="1:38" ht="30" hidden="1" customHeight="1">
      <c r="A1581" s="79"/>
      <c r="B1581" s="79"/>
      <c r="C1581" s="122"/>
      <c r="D1581" s="81"/>
      <c r="E1581" s="81"/>
      <c r="F1581" s="79"/>
      <c r="G1581" s="123"/>
      <c r="H1581" s="83"/>
      <c r="I1581" s="124"/>
      <c r="J1581" s="55"/>
      <c r="K1581" s="55"/>
      <c r="L1581" s="55"/>
      <c r="M1581" s="55"/>
      <c r="N1581" s="55"/>
      <c r="O1581" s="55"/>
      <c r="P1581" s="55"/>
      <c r="Q1581" s="55"/>
      <c r="R1581" s="161"/>
      <c r="S1581" s="52"/>
      <c r="T1581" s="53"/>
      <c r="U1581" s="53"/>
      <c r="V1581" s="38"/>
      <c r="W1581" s="29"/>
      <c r="X1581" s="23"/>
      <c r="Z1581" s="55"/>
      <c r="AA1581" s="56"/>
      <c r="AB1581" s="57"/>
    </row>
    <row r="1582" spans="1:38" s="58" customFormat="1" ht="30" hidden="1" customHeight="1">
      <c r="A1582" s="79"/>
      <c r="B1582" s="79"/>
      <c r="C1582" s="80"/>
      <c r="D1582" s="81"/>
      <c r="E1582" s="81"/>
      <c r="F1582" s="79"/>
      <c r="G1582" s="82"/>
      <c r="H1582" s="83"/>
      <c r="I1582" s="82"/>
      <c r="J1582" s="55"/>
      <c r="K1582" s="55"/>
      <c r="L1582" s="55"/>
      <c r="M1582" s="55"/>
      <c r="N1582" s="55"/>
      <c r="O1582" s="55"/>
      <c r="P1582" s="55"/>
      <c r="Q1582" s="55"/>
      <c r="R1582" s="55"/>
      <c r="S1582" s="52"/>
      <c r="T1582" s="53"/>
      <c r="U1582" s="53"/>
      <c r="V1582" s="38"/>
      <c r="W1582" s="29"/>
      <c r="X1582" s="18"/>
      <c r="Y1582" s="2"/>
      <c r="Z1582" s="55"/>
      <c r="AA1582" s="56"/>
      <c r="AB1582" s="57"/>
      <c r="AC1582" s="2"/>
      <c r="AD1582" s="2"/>
      <c r="AE1582" s="2"/>
      <c r="AF1582" s="2"/>
      <c r="AG1582" s="2"/>
      <c r="AH1582" s="2"/>
      <c r="AI1582" s="2"/>
      <c r="AJ1582" s="2"/>
      <c r="AK1582" s="2"/>
      <c r="AL1582" s="2"/>
    </row>
    <row r="1583" spans="1:38" s="58" customFormat="1" ht="27.75" hidden="1" customHeight="1">
      <c r="A1583" s="79"/>
      <c r="B1583" s="79"/>
      <c r="C1583" s="80"/>
      <c r="D1583" s="81"/>
      <c r="E1583" s="81"/>
      <c r="F1583" s="79"/>
      <c r="G1583" s="82"/>
      <c r="H1583" s="83"/>
      <c r="I1583" s="82"/>
      <c r="J1583" s="55"/>
      <c r="K1583" s="55"/>
      <c r="L1583" s="55"/>
      <c r="M1583" s="55"/>
      <c r="N1583" s="55"/>
      <c r="O1583" s="55"/>
      <c r="P1583" s="55"/>
      <c r="Q1583" s="55"/>
      <c r="R1583" s="55"/>
      <c r="S1583" s="52"/>
      <c r="T1583" s="53"/>
      <c r="U1583" s="53"/>
      <c r="V1583" s="38"/>
      <c r="W1583" s="38"/>
      <c r="X1583" s="98"/>
      <c r="Y1583" s="2"/>
      <c r="Z1583" s="55"/>
      <c r="AA1583" s="56"/>
      <c r="AB1583" s="57"/>
      <c r="AC1583" s="2"/>
      <c r="AD1583" s="2"/>
      <c r="AE1583" s="2"/>
      <c r="AF1583" s="2"/>
      <c r="AG1583" s="2"/>
      <c r="AH1583" s="2"/>
      <c r="AI1583" s="2"/>
      <c r="AJ1583" s="2"/>
      <c r="AK1583" s="2"/>
      <c r="AL1583" s="2"/>
    </row>
    <row r="1584" spans="1:38" s="58" customFormat="1" ht="39.950000000000003" hidden="1" customHeight="1">
      <c r="A1584" s="33"/>
      <c r="B1584" s="159"/>
      <c r="C1584" s="160"/>
      <c r="D1584" s="50"/>
      <c r="E1584" s="50"/>
      <c r="F1584" s="50"/>
      <c r="G1584" s="51"/>
      <c r="H1584" s="127"/>
      <c r="I1584" s="51"/>
      <c r="J1584" s="51"/>
      <c r="K1584" s="51"/>
      <c r="L1584" s="51"/>
      <c r="M1584" s="51"/>
      <c r="N1584" s="51"/>
      <c r="O1584" s="51"/>
      <c r="P1584" s="51"/>
      <c r="Q1584" s="51"/>
      <c r="R1584" s="55"/>
      <c r="S1584" s="52"/>
      <c r="T1584" s="53"/>
      <c r="U1584" s="53"/>
      <c r="V1584" s="38"/>
      <c r="W1584" s="54"/>
      <c r="X1584" s="18"/>
      <c r="Y1584" s="2"/>
      <c r="Z1584" s="55"/>
      <c r="AA1584" s="56"/>
      <c r="AB1584" s="57"/>
      <c r="AC1584" s="2"/>
      <c r="AD1584" s="2"/>
      <c r="AE1584" s="2"/>
      <c r="AF1584" s="2"/>
      <c r="AG1584" s="2"/>
      <c r="AH1584" s="2"/>
      <c r="AI1584" s="2"/>
      <c r="AJ1584" s="2"/>
      <c r="AK1584" s="2"/>
      <c r="AL1584" s="2"/>
    </row>
    <row r="1585" spans="1:38" s="58" customFormat="1" ht="24.95" hidden="1" customHeight="1">
      <c r="A1585" s="33"/>
      <c r="B1585" s="159"/>
      <c r="C1585" s="160"/>
      <c r="D1585" s="50"/>
      <c r="E1585" s="50"/>
      <c r="F1585" s="50"/>
      <c r="G1585" s="51"/>
      <c r="H1585" s="127"/>
      <c r="I1585" s="51"/>
      <c r="J1585" s="51"/>
      <c r="K1585" s="51"/>
      <c r="L1585" s="51"/>
      <c r="M1585" s="51"/>
      <c r="N1585" s="51"/>
      <c r="O1585" s="51"/>
      <c r="P1585" s="51"/>
      <c r="Q1585" s="51"/>
      <c r="R1585" s="52"/>
      <c r="S1585" s="52"/>
      <c r="T1585" s="53"/>
      <c r="U1585" s="53"/>
      <c r="V1585" s="38"/>
      <c r="W1585" s="54"/>
      <c r="X1585" s="18"/>
      <c r="Y1585" s="2"/>
      <c r="Z1585" s="55"/>
      <c r="AA1585" s="56"/>
      <c r="AB1585" s="57"/>
      <c r="AC1585" s="2"/>
      <c r="AD1585" s="2"/>
      <c r="AE1585" s="2"/>
      <c r="AF1585" s="2"/>
      <c r="AG1585" s="2"/>
      <c r="AH1585" s="2"/>
      <c r="AI1585" s="2"/>
      <c r="AJ1585" s="2"/>
      <c r="AK1585" s="2"/>
      <c r="AL1585" s="2"/>
    </row>
    <row r="1586" spans="1:38" s="70" customFormat="1" ht="24.95" hidden="1" customHeight="1">
      <c r="A1586" s="69"/>
      <c r="B1586" s="157"/>
      <c r="C1586" s="158"/>
      <c r="D1586" s="29"/>
      <c r="E1586" s="29"/>
      <c r="F1586" s="29"/>
      <c r="G1586" s="30"/>
      <c r="H1586" s="127"/>
      <c r="I1586" s="30"/>
      <c r="J1586" s="30"/>
      <c r="K1586" s="30"/>
      <c r="L1586" s="30"/>
      <c r="M1586" s="30"/>
      <c r="N1586" s="30"/>
      <c r="O1586" s="30"/>
      <c r="P1586" s="30"/>
      <c r="Q1586" s="30"/>
      <c r="R1586" s="30"/>
      <c r="S1586" s="30"/>
      <c r="T1586" s="29"/>
      <c r="U1586" s="29"/>
      <c r="V1586" s="29"/>
      <c r="W1586" s="54"/>
      <c r="X1586" s="29"/>
      <c r="Z1586" s="30"/>
      <c r="AA1586" s="71"/>
      <c r="AB1586" s="72"/>
    </row>
    <row r="1587" spans="1:38" ht="24.95" hidden="1" customHeight="1">
      <c r="A1587" s="69"/>
      <c r="B1587" s="69"/>
      <c r="C1587" s="73"/>
      <c r="D1587" s="74"/>
      <c r="E1587" s="74"/>
      <c r="F1587" s="74"/>
      <c r="G1587" s="75"/>
      <c r="H1587" s="76"/>
      <c r="I1587" s="75"/>
      <c r="J1587" s="75"/>
      <c r="K1587" s="75"/>
      <c r="L1587" s="75"/>
      <c r="M1587" s="75"/>
      <c r="N1587" s="75"/>
      <c r="O1587" s="75"/>
      <c r="P1587" s="75"/>
      <c r="Q1587" s="75"/>
      <c r="R1587" s="75"/>
      <c r="S1587" s="75"/>
      <c r="T1587" s="74"/>
      <c r="U1587" s="74"/>
      <c r="V1587" s="74"/>
      <c r="W1587" s="77"/>
      <c r="X1587" s="74"/>
      <c r="Z1587" s="75"/>
      <c r="AA1587" s="78"/>
      <c r="AB1587" s="57"/>
    </row>
    <row r="1588" spans="1:38" ht="24.95" hidden="1" customHeight="1">
      <c r="A1588" s="79"/>
      <c r="B1588" s="79"/>
      <c r="C1588" s="97"/>
      <c r="D1588" s="81"/>
      <c r="E1588" s="81"/>
      <c r="F1588" s="79"/>
      <c r="G1588" s="118"/>
      <c r="H1588" s="119"/>
      <c r="I1588" s="118"/>
      <c r="J1588" s="55"/>
      <c r="K1588" s="55"/>
      <c r="L1588" s="55"/>
      <c r="M1588" s="55"/>
      <c r="N1588" s="55"/>
      <c r="O1588" s="55"/>
      <c r="P1588" s="55"/>
      <c r="Q1588" s="55"/>
      <c r="R1588" s="55"/>
      <c r="S1588" s="55"/>
      <c r="T1588" s="85"/>
      <c r="U1588" s="85"/>
      <c r="V1588" s="38"/>
      <c r="W1588" s="29"/>
      <c r="X1588" s="90"/>
      <c r="Z1588" s="55"/>
      <c r="AA1588" s="56"/>
      <c r="AB1588" s="57"/>
    </row>
    <row r="1589" spans="1:38" ht="24.95" hidden="1" customHeight="1">
      <c r="A1589" s="79"/>
      <c r="B1589" s="79"/>
      <c r="C1589" s="97"/>
      <c r="D1589" s="81"/>
      <c r="E1589" s="81"/>
      <c r="F1589" s="79"/>
      <c r="G1589" s="118"/>
      <c r="H1589" s="119"/>
      <c r="I1589" s="118"/>
      <c r="J1589" s="55"/>
      <c r="K1589" s="55"/>
      <c r="L1589" s="55"/>
      <c r="M1589" s="55"/>
      <c r="N1589" s="55"/>
      <c r="O1589" s="55"/>
      <c r="P1589" s="55"/>
      <c r="Q1589" s="55"/>
      <c r="R1589" s="52"/>
      <c r="S1589" s="52"/>
      <c r="T1589" s="53"/>
      <c r="U1589" s="53"/>
      <c r="V1589" s="38"/>
      <c r="W1589" s="29"/>
      <c r="X1589" s="23"/>
      <c r="Z1589" s="55"/>
      <c r="AA1589" s="56"/>
      <c r="AB1589" s="57"/>
    </row>
    <row r="1590" spans="1:38" ht="24.95" hidden="1" customHeight="1">
      <c r="A1590" s="79"/>
      <c r="B1590" s="79"/>
      <c r="C1590" s="97"/>
      <c r="D1590" s="81"/>
      <c r="E1590" s="81"/>
      <c r="F1590" s="79"/>
      <c r="G1590" s="118"/>
      <c r="H1590" s="119"/>
      <c r="I1590" s="118"/>
      <c r="J1590" s="55"/>
      <c r="K1590" s="55"/>
      <c r="L1590" s="55"/>
      <c r="M1590" s="55"/>
      <c r="N1590" s="55"/>
      <c r="O1590" s="55"/>
      <c r="P1590" s="55"/>
      <c r="Q1590" s="55"/>
      <c r="R1590" s="52"/>
      <c r="S1590" s="52"/>
      <c r="T1590" s="53"/>
      <c r="U1590" s="53"/>
      <c r="V1590" s="38"/>
      <c r="W1590" s="29"/>
      <c r="X1590" s="23"/>
      <c r="Z1590" s="55"/>
      <c r="AA1590" s="56"/>
      <c r="AB1590" s="57"/>
    </row>
    <row r="1591" spans="1:38" ht="24.95" hidden="1" customHeight="1">
      <c r="A1591" s="79"/>
      <c r="B1591" s="79"/>
      <c r="C1591" s="97"/>
      <c r="D1591" s="81"/>
      <c r="E1591" s="81"/>
      <c r="F1591" s="79"/>
      <c r="G1591" s="118"/>
      <c r="H1591" s="119"/>
      <c r="I1591" s="118"/>
      <c r="J1591" s="55"/>
      <c r="K1591" s="55"/>
      <c r="L1591" s="55"/>
      <c r="M1591" s="55"/>
      <c r="N1591" s="55"/>
      <c r="O1591" s="55"/>
      <c r="P1591" s="55"/>
      <c r="Q1591" s="55"/>
      <c r="R1591" s="52"/>
      <c r="S1591" s="52"/>
      <c r="T1591" s="53"/>
      <c r="U1591" s="53"/>
      <c r="V1591" s="38"/>
      <c r="W1591" s="29"/>
      <c r="X1591" s="23"/>
      <c r="Z1591" s="55"/>
      <c r="AA1591" s="56"/>
      <c r="AB1591" s="57"/>
    </row>
    <row r="1592" spans="1:38" ht="24.95" hidden="1" customHeight="1">
      <c r="A1592" s="79"/>
      <c r="B1592" s="79"/>
      <c r="C1592" s="97"/>
      <c r="D1592" s="81"/>
      <c r="E1592" s="81"/>
      <c r="F1592" s="79"/>
      <c r="G1592" s="118"/>
      <c r="H1592" s="119"/>
      <c r="I1592" s="118"/>
      <c r="J1592" s="55"/>
      <c r="K1592" s="55"/>
      <c r="L1592" s="55"/>
      <c r="M1592" s="55"/>
      <c r="N1592" s="55"/>
      <c r="O1592" s="55"/>
      <c r="P1592" s="55"/>
      <c r="Q1592" s="55"/>
      <c r="R1592" s="52"/>
      <c r="S1592" s="52"/>
      <c r="T1592" s="53"/>
      <c r="U1592" s="53"/>
      <c r="V1592" s="38"/>
      <c r="W1592" s="29"/>
      <c r="X1592" s="23"/>
      <c r="Z1592" s="55"/>
      <c r="AA1592" s="56"/>
      <c r="AB1592" s="57"/>
    </row>
    <row r="1593" spans="1:38" ht="24.95" hidden="1" customHeight="1">
      <c r="A1593" s="79"/>
      <c r="B1593" s="79"/>
      <c r="C1593" s="97"/>
      <c r="D1593" s="81"/>
      <c r="E1593" s="81"/>
      <c r="F1593" s="79"/>
      <c r="G1593" s="118"/>
      <c r="H1593" s="119"/>
      <c r="I1593" s="118"/>
      <c r="J1593" s="55"/>
      <c r="K1593" s="55"/>
      <c r="L1593" s="55"/>
      <c r="M1593" s="55"/>
      <c r="N1593" s="55"/>
      <c r="O1593" s="55"/>
      <c r="P1593" s="55"/>
      <c r="Q1593" s="55"/>
      <c r="R1593" s="52"/>
      <c r="S1593" s="52"/>
      <c r="T1593" s="53"/>
      <c r="U1593" s="53"/>
      <c r="V1593" s="38"/>
      <c r="W1593" s="29"/>
      <c r="X1593" s="23"/>
      <c r="Z1593" s="55"/>
      <c r="AA1593" s="56"/>
      <c r="AB1593" s="57"/>
    </row>
    <row r="1594" spans="1:38" ht="24.95" hidden="1" customHeight="1">
      <c r="A1594" s="79"/>
      <c r="B1594" s="79"/>
      <c r="C1594" s="97"/>
      <c r="D1594" s="81"/>
      <c r="E1594" s="81"/>
      <c r="F1594" s="79"/>
      <c r="G1594" s="118"/>
      <c r="H1594" s="119"/>
      <c r="I1594" s="118"/>
      <c r="J1594" s="55"/>
      <c r="K1594" s="55"/>
      <c r="L1594" s="55"/>
      <c r="M1594" s="55"/>
      <c r="N1594" s="55"/>
      <c r="O1594" s="55"/>
      <c r="P1594" s="55"/>
      <c r="Q1594" s="55"/>
      <c r="R1594" s="52"/>
      <c r="S1594" s="52"/>
      <c r="T1594" s="53"/>
      <c r="U1594" s="53"/>
      <c r="V1594" s="38"/>
      <c r="W1594" s="29"/>
      <c r="X1594" s="23"/>
      <c r="Z1594" s="55"/>
      <c r="AA1594" s="56"/>
      <c r="AB1594" s="57"/>
    </row>
    <row r="1595" spans="1:38" ht="24.95" hidden="1" customHeight="1">
      <c r="A1595" s="79"/>
      <c r="B1595" s="79"/>
      <c r="C1595" s="97"/>
      <c r="D1595" s="81"/>
      <c r="E1595" s="81"/>
      <c r="F1595" s="79"/>
      <c r="G1595" s="118"/>
      <c r="H1595" s="119"/>
      <c r="I1595" s="118"/>
      <c r="J1595" s="55"/>
      <c r="K1595" s="55"/>
      <c r="L1595" s="55"/>
      <c r="M1595" s="55"/>
      <c r="N1595" s="55"/>
      <c r="O1595" s="55"/>
      <c r="P1595" s="55"/>
      <c r="Q1595" s="55"/>
      <c r="R1595" s="52"/>
      <c r="S1595" s="52"/>
      <c r="T1595" s="53"/>
      <c r="U1595" s="53"/>
      <c r="V1595" s="38"/>
      <c r="W1595" s="29"/>
      <c r="X1595" s="23"/>
      <c r="Z1595" s="55"/>
      <c r="AA1595" s="56"/>
      <c r="AB1595" s="57"/>
    </row>
    <row r="1596" spans="1:38" ht="24.95" hidden="1" customHeight="1">
      <c r="A1596" s="79"/>
      <c r="B1596" s="79"/>
      <c r="C1596" s="97"/>
      <c r="D1596" s="81"/>
      <c r="E1596" s="81"/>
      <c r="F1596" s="79"/>
      <c r="G1596" s="118"/>
      <c r="H1596" s="119"/>
      <c r="I1596" s="118"/>
      <c r="J1596" s="55"/>
      <c r="K1596" s="55"/>
      <c r="L1596" s="55"/>
      <c r="M1596" s="55"/>
      <c r="N1596" s="55"/>
      <c r="O1596" s="55"/>
      <c r="P1596" s="55"/>
      <c r="Q1596" s="55"/>
      <c r="R1596" s="52"/>
      <c r="S1596" s="52"/>
      <c r="T1596" s="53"/>
      <c r="U1596" s="53"/>
      <c r="V1596" s="38"/>
      <c r="W1596" s="29"/>
      <c r="X1596" s="23"/>
      <c r="Z1596" s="55"/>
      <c r="AA1596" s="56"/>
      <c r="AB1596" s="57"/>
    </row>
    <row r="1597" spans="1:38" ht="24.95" hidden="1" customHeight="1">
      <c r="A1597" s="79"/>
      <c r="B1597" s="79"/>
      <c r="C1597" s="80"/>
      <c r="D1597" s="81"/>
      <c r="E1597" s="81"/>
      <c r="F1597" s="79"/>
      <c r="G1597" s="82"/>
      <c r="H1597" s="83"/>
      <c r="I1597" s="82"/>
      <c r="J1597" s="55"/>
      <c r="K1597" s="55"/>
      <c r="L1597" s="55"/>
      <c r="M1597" s="55"/>
      <c r="N1597" s="55"/>
      <c r="O1597" s="55"/>
      <c r="P1597" s="55"/>
      <c r="Q1597" s="55"/>
      <c r="R1597" s="52"/>
      <c r="S1597" s="52"/>
      <c r="T1597" s="53"/>
      <c r="U1597" s="53"/>
      <c r="V1597" s="38"/>
      <c r="W1597" s="29"/>
      <c r="X1597" s="23"/>
      <c r="Z1597" s="55"/>
      <c r="AA1597" s="56"/>
      <c r="AB1597" s="57"/>
    </row>
    <row r="1598" spans="1:38" ht="24.95" hidden="1" customHeight="1">
      <c r="A1598" s="79"/>
      <c r="B1598" s="79"/>
      <c r="C1598" s="80"/>
      <c r="D1598" s="81"/>
      <c r="E1598" s="81"/>
      <c r="F1598" s="79"/>
      <c r="G1598" s="82"/>
      <c r="H1598" s="83"/>
      <c r="I1598" s="82"/>
      <c r="J1598" s="55"/>
      <c r="K1598" s="55"/>
      <c r="L1598" s="55"/>
      <c r="M1598" s="55"/>
      <c r="N1598" s="55"/>
      <c r="O1598" s="55"/>
      <c r="P1598" s="55"/>
      <c r="Q1598" s="55"/>
      <c r="R1598" s="52"/>
      <c r="S1598" s="52"/>
      <c r="T1598" s="53"/>
      <c r="U1598" s="53"/>
      <c r="V1598" s="38"/>
      <c r="W1598" s="29"/>
      <c r="X1598" s="23"/>
      <c r="Z1598" s="55"/>
      <c r="AA1598" s="56"/>
      <c r="AB1598" s="57"/>
    </row>
    <row r="1599" spans="1:38" ht="24.95" hidden="1" customHeight="1">
      <c r="A1599" s="79"/>
      <c r="B1599" s="79"/>
      <c r="C1599" s="80"/>
      <c r="D1599" s="81"/>
      <c r="E1599" s="81"/>
      <c r="F1599" s="79"/>
      <c r="G1599" s="82"/>
      <c r="H1599" s="83"/>
      <c r="I1599" s="82"/>
      <c r="J1599" s="55"/>
      <c r="K1599" s="55"/>
      <c r="L1599" s="55"/>
      <c r="M1599" s="55"/>
      <c r="N1599" s="55"/>
      <c r="O1599" s="55"/>
      <c r="P1599" s="55"/>
      <c r="Q1599" s="55"/>
      <c r="R1599" s="52"/>
      <c r="S1599" s="52"/>
      <c r="T1599" s="53"/>
      <c r="U1599" s="53"/>
      <c r="V1599" s="38"/>
      <c r="W1599" s="29"/>
      <c r="X1599" s="23"/>
      <c r="Z1599" s="55"/>
      <c r="AA1599" s="56"/>
      <c r="AB1599" s="57"/>
    </row>
    <row r="1600" spans="1:38" ht="24.95" hidden="1" customHeight="1">
      <c r="A1600" s="79"/>
      <c r="B1600" s="79"/>
      <c r="C1600" s="80"/>
      <c r="D1600" s="81"/>
      <c r="E1600" s="81"/>
      <c r="F1600" s="79"/>
      <c r="G1600" s="82"/>
      <c r="H1600" s="83"/>
      <c r="I1600" s="82"/>
      <c r="J1600" s="55"/>
      <c r="K1600" s="55"/>
      <c r="L1600" s="55"/>
      <c r="M1600" s="55"/>
      <c r="N1600" s="55"/>
      <c r="O1600" s="55"/>
      <c r="P1600" s="55"/>
      <c r="Q1600" s="55"/>
      <c r="R1600" s="52"/>
      <c r="S1600" s="52"/>
      <c r="T1600" s="53"/>
      <c r="U1600" s="53"/>
      <c r="V1600" s="38"/>
      <c r="W1600" s="29"/>
      <c r="X1600" s="23"/>
      <c r="Z1600" s="55"/>
      <c r="AA1600" s="56"/>
      <c r="AB1600" s="57"/>
    </row>
    <row r="1601" spans="1:38" s="58" customFormat="1" ht="24.95" hidden="1" customHeight="1">
      <c r="A1601" s="79"/>
      <c r="B1601" s="79"/>
      <c r="C1601" s="80"/>
      <c r="D1601" s="81"/>
      <c r="E1601" s="81"/>
      <c r="F1601" s="79"/>
      <c r="G1601" s="82"/>
      <c r="H1601" s="83"/>
      <c r="I1601" s="82"/>
      <c r="J1601" s="55"/>
      <c r="K1601" s="55"/>
      <c r="L1601" s="55"/>
      <c r="M1601" s="55"/>
      <c r="N1601" s="55"/>
      <c r="O1601" s="55"/>
      <c r="P1601" s="55"/>
      <c r="Q1601" s="55"/>
      <c r="R1601" s="52"/>
      <c r="S1601" s="52"/>
      <c r="T1601" s="53"/>
      <c r="U1601" s="53"/>
      <c r="V1601" s="38"/>
      <c r="W1601" s="29"/>
      <c r="X1601" s="18"/>
      <c r="Y1601" s="2"/>
      <c r="Z1601" s="55"/>
      <c r="AA1601" s="56"/>
      <c r="AB1601" s="57"/>
      <c r="AC1601" s="2"/>
      <c r="AD1601" s="2"/>
      <c r="AE1601" s="2"/>
      <c r="AF1601" s="2"/>
      <c r="AG1601" s="2"/>
      <c r="AH1601" s="2"/>
      <c r="AI1601" s="2"/>
      <c r="AJ1601" s="2"/>
      <c r="AK1601" s="2"/>
      <c r="AL1601" s="2"/>
    </row>
    <row r="1602" spans="1:38" s="70" customFormat="1" ht="24.95" hidden="1" customHeight="1">
      <c r="A1602" s="69"/>
      <c r="B1602" s="157"/>
      <c r="C1602" s="158"/>
      <c r="D1602" s="29"/>
      <c r="E1602" s="29"/>
      <c r="F1602" s="29"/>
      <c r="G1602" s="30"/>
      <c r="H1602" s="127"/>
      <c r="I1602" s="30"/>
      <c r="J1602" s="30"/>
      <c r="K1602" s="30"/>
      <c r="L1602" s="30"/>
      <c r="M1602" s="30"/>
      <c r="N1602" s="30"/>
      <c r="O1602" s="30"/>
      <c r="P1602" s="30"/>
      <c r="Q1602" s="30"/>
      <c r="R1602" s="30"/>
      <c r="S1602" s="30"/>
      <c r="T1602" s="29"/>
      <c r="U1602" s="29"/>
      <c r="V1602" s="29"/>
      <c r="W1602" s="54"/>
      <c r="X1602" s="29"/>
      <c r="Z1602" s="30"/>
      <c r="AA1602" s="71"/>
      <c r="AB1602" s="72"/>
    </row>
    <row r="1603" spans="1:38" ht="24.95" hidden="1" customHeight="1">
      <c r="A1603" s="79"/>
      <c r="B1603" s="69"/>
      <c r="C1603" s="73"/>
      <c r="D1603" s="74"/>
      <c r="E1603" s="74"/>
      <c r="F1603" s="74"/>
      <c r="G1603" s="75"/>
      <c r="H1603" s="76"/>
      <c r="I1603" s="75"/>
      <c r="J1603" s="75"/>
      <c r="K1603" s="75"/>
      <c r="L1603" s="75"/>
      <c r="M1603" s="75"/>
      <c r="N1603" s="75"/>
      <c r="O1603" s="75"/>
      <c r="P1603" s="75"/>
      <c r="Q1603" s="75"/>
      <c r="R1603" s="55"/>
      <c r="S1603" s="55"/>
      <c r="T1603" s="85"/>
      <c r="U1603" s="85"/>
      <c r="V1603" s="38"/>
      <c r="W1603" s="29"/>
      <c r="X1603" s="90"/>
      <c r="Z1603" s="55"/>
      <c r="AA1603" s="56"/>
      <c r="AB1603" s="57"/>
    </row>
    <row r="1604" spans="1:38" ht="24.95" hidden="1" customHeight="1">
      <c r="A1604" s="79"/>
      <c r="B1604" s="79"/>
      <c r="C1604" s="97"/>
      <c r="D1604" s="81"/>
      <c r="E1604" s="81"/>
      <c r="F1604" s="79"/>
      <c r="G1604" s="118"/>
      <c r="H1604" s="119"/>
      <c r="I1604" s="118"/>
      <c r="J1604" s="55"/>
      <c r="K1604" s="55"/>
      <c r="L1604" s="55"/>
      <c r="M1604" s="55"/>
      <c r="N1604" s="55"/>
      <c r="O1604" s="55"/>
      <c r="P1604" s="55"/>
      <c r="Q1604" s="55"/>
      <c r="R1604" s="55"/>
      <c r="S1604" s="55"/>
      <c r="T1604" s="85"/>
      <c r="U1604" s="85"/>
      <c r="V1604" s="38"/>
      <c r="W1604" s="54"/>
      <c r="X1604" s="90"/>
      <c r="Z1604" s="55"/>
      <c r="AA1604" s="56"/>
      <c r="AB1604" s="57"/>
    </row>
    <row r="1605" spans="1:38" ht="24.95" hidden="1" customHeight="1">
      <c r="A1605" s="79"/>
      <c r="B1605" s="79"/>
      <c r="C1605" s="97"/>
      <c r="D1605" s="81"/>
      <c r="E1605" s="81"/>
      <c r="F1605" s="79"/>
      <c r="G1605" s="118"/>
      <c r="H1605" s="119"/>
      <c r="I1605" s="118"/>
      <c r="J1605" s="55"/>
      <c r="K1605" s="55"/>
      <c r="L1605" s="55"/>
      <c r="M1605" s="55"/>
      <c r="N1605" s="55"/>
      <c r="O1605" s="55"/>
      <c r="P1605" s="55"/>
      <c r="Q1605" s="55"/>
      <c r="R1605" s="55"/>
      <c r="S1605" s="55"/>
      <c r="T1605" s="85"/>
      <c r="U1605" s="85"/>
      <c r="V1605" s="38"/>
      <c r="W1605" s="54"/>
      <c r="X1605" s="90"/>
      <c r="Z1605" s="55"/>
      <c r="AA1605" s="56"/>
      <c r="AB1605" s="57"/>
    </row>
    <row r="1606" spans="1:38" ht="24.95" hidden="1" customHeight="1">
      <c r="A1606" s="79"/>
      <c r="B1606" s="79"/>
      <c r="C1606" s="97"/>
      <c r="D1606" s="81"/>
      <c r="E1606" s="81"/>
      <c r="F1606" s="79"/>
      <c r="G1606" s="118"/>
      <c r="H1606" s="119"/>
      <c r="I1606" s="118"/>
      <c r="J1606" s="55"/>
      <c r="K1606" s="55"/>
      <c r="L1606" s="55"/>
      <c r="M1606" s="55"/>
      <c r="N1606" s="55"/>
      <c r="O1606" s="55"/>
      <c r="P1606" s="55"/>
      <c r="Q1606" s="55"/>
      <c r="R1606" s="55"/>
      <c r="S1606" s="55"/>
      <c r="T1606" s="85"/>
      <c r="U1606" s="85"/>
      <c r="V1606" s="38"/>
      <c r="W1606" s="54"/>
      <c r="X1606" s="90"/>
      <c r="Z1606" s="55"/>
      <c r="AA1606" s="56"/>
      <c r="AB1606" s="57"/>
    </row>
    <row r="1607" spans="1:38" ht="24.95" hidden="1" customHeight="1">
      <c r="A1607" s="79"/>
      <c r="B1607" s="79"/>
      <c r="C1607" s="97"/>
      <c r="D1607" s="81"/>
      <c r="E1607" s="81"/>
      <c r="F1607" s="79"/>
      <c r="G1607" s="118"/>
      <c r="H1607" s="119"/>
      <c r="I1607" s="118"/>
      <c r="J1607" s="55"/>
      <c r="K1607" s="55"/>
      <c r="L1607" s="55"/>
      <c r="M1607" s="55"/>
      <c r="N1607" s="55"/>
      <c r="O1607" s="55"/>
      <c r="P1607" s="55"/>
      <c r="Q1607" s="55"/>
      <c r="R1607" s="55"/>
      <c r="S1607" s="55"/>
      <c r="T1607" s="85"/>
      <c r="U1607" s="85"/>
      <c r="V1607" s="38"/>
      <c r="W1607" s="54"/>
      <c r="X1607" s="90"/>
      <c r="Z1607" s="55"/>
      <c r="AA1607" s="56"/>
      <c r="AB1607" s="57"/>
    </row>
    <row r="1608" spans="1:38" ht="24.95" hidden="1" customHeight="1">
      <c r="A1608" s="79"/>
      <c r="B1608" s="79"/>
      <c r="C1608" s="97"/>
      <c r="D1608" s="81"/>
      <c r="E1608" s="81"/>
      <c r="F1608" s="79"/>
      <c r="G1608" s="118"/>
      <c r="H1608" s="119"/>
      <c r="I1608" s="118"/>
      <c r="J1608" s="55"/>
      <c r="K1608" s="55"/>
      <c r="L1608" s="55"/>
      <c r="M1608" s="55"/>
      <c r="N1608" s="55"/>
      <c r="O1608" s="55"/>
      <c r="P1608" s="55"/>
      <c r="Q1608" s="55"/>
      <c r="R1608" s="55"/>
      <c r="S1608" s="55"/>
      <c r="T1608" s="85"/>
      <c r="U1608" s="85"/>
      <c r="V1608" s="38"/>
      <c r="W1608" s="54"/>
      <c r="X1608" s="90"/>
      <c r="Z1608" s="55"/>
      <c r="AA1608" s="56"/>
      <c r="AB1608" s="57"/>
    </row>
    <row r="1609" spans="1:38" ht="24.95" hidden="1" customHeight="1">
      <c r="A1609" s="79"/>
      <c r="B1609" s="79"/>
      <c r="C1609" s="97"/>
      <c r="D1609" s="81"/>
      <c r="E1609" s="81"/>
      <c r="F1609" s="79"/>
      <c r="G1609" s="118"/>
      <c r="H1609" s="119"/>
      <c r="I1609" s="118"/>
      <c r="J1609" s="55"/>
      <c r="K1609" s="55"/>
      <c r="L1609" s="55"/>
      <c r="M1609" s="55"/>
      <c r="N1609" s="55"/>
      <c r="O1609" s="55"/>
      <c r="P1609" s="55"/>
      <c r="Q1609" s="55"/>
      <c r="R1609" s="55"/>
      <c r="S1609" s="55"/>
      <c r="T1609" s="85"/>
      <c r="U1609" s="85"/>
      <c r="V1609" s="38"/>
      <c r="W1609" s="54"/>
      <c r="X1609" s="90"/>
      <c r="Z1609" s="55"/>
      <c r="AA1609" s="56"/>
      <c r="AB1609" s="57"/>
    </row>
    <row r="1610" spans="1:38" ht="24.95" hidden="1" customHeight="1">
      <c r="A1610" s="79"/>
      <c r="B1610" s="79"/>
      <c r="C1610" s="97"/>
      <c r="D1610" s="81"/>
      <c r="E1610" s="81"/>
      <c r="F1610" s="79"/>
      <c r="G1610" s="118"/>
      <c r="H1610" s="119"/>
      <c r="I1610" s="118"/>
      <c r="J1610" s="55"/>
      <c r="K1610" s="55"/>
      <c r="L1610" s="55"/>
      <c r="M1610" s="55"/>
      <c r="N1610" s="55"/>
      <c r="O1610" s="55"/>
      <c r="P1610" s="55"/>
      <c r="Q1610" s="55"/>
      <c r="R1610" s="55"/>
      <c r="S1610" s="55"/>
      <c r="T1610" s="85"/>
      <c r="U1610" s="85"/>
      <c r="V1610" s="38"/>
      <c r="W1610" s="54"/>
      <c r="X1610" s="90"/>
      <c r="Z1610" s="55"/>
      <c r="AA1610" s="56"/>
      <c r="AB1610" s="57"/>
    </row>
    <row r="1611" spans="1:38" ht="24.95" hidden="1" customHeight="1">
      <c r="A1611" s="79"/>
      <c r="B1611" s="79"/>
      <c r="C1611" s="73"/>
      <c r="D1611" s="81"/>
      <c r="E1611" s="81"/>
      <c r="F1611" s="79"/>
      <c r="G1611" s="82"/>
      <c r="H1611" s="83"/>
      <c r="I1611" s="82"/>
      <c r="J1611" s="55"/>
      <c r="K1611" s="55"/>
      <c r="L1611" s="55"/>
      <c r="M1611" s="55"/>
      <c r="N1611" s="55"/>
      <c r="O1611" s="55"/>
      <c r="P1611" s="55"/>
      <c r="Q1611" s="55"/>
      <c r="R1611" s="55"/>
      <c r="S1611" s="55"/>
      <c r="T1611" s="85"/>
      <c r="U1611" s="85"/>
      <c r="V1611" s="38"/>
      <c r="W1611" s="54"/>
      <c r="X1611" s="90"/>
      <c r="Z1611" s="55"/>
      <c r="AA1611" s="56"/>
      <c r="AB1611" s="57"/>
    </row>
    <row r="1612" spans="1:38" ht="24.95" hidden="1" customHeight="1">
      <c r="A1612" s="79"/>
      <c r="B1612" s="79"/>
      <c r="C1612" s="73"/>
      <c r="D1612" s="81"/>
      <c r="E1612" s="81"/>
      <c r="F1612" s="79"/>
      <c r="G1612" s="82"/>
      <c r="H1612" s="83"/>
      <c r="I1612" s="82"/>
      <c r="J1612" s="55"/>
      <c r="K1612" s="55"/>
      <c r="L1612" s="55"/>
      <c r="M1612" s="55"/>
      <c r="N1612" s="55"/>
      <c r="O1612" s="55"/>
      <c r="P1612" s="55"/>
      <c r="Q1612" s="55"/>
      <c r="R1612" s="55"/>
      <c r="S1612" s="55"/>
      <c r="T1612" s="85"/>
      <c r="U1612" s="85"/>
      <c r="V1612" s="38"/>
      <c r="W1612" s="54"/>
      <c r="X1612" s="90"/>
      <c r="Z1612" s="55"/>
      <c r="AA1612" s="56"/>
      <c r="AB1612" s="57"/>
    </row>
    <row r="1613" spans="1:38" s="58" customFormat="1" ht="24.95" hidden="1" customHeight="1">
      <c r="A1613" s="33"/>
      <c r="B1613" s="159"/>
      <c r="C1613" s="160"/>
      <c r="D1613" s="50"/>
      <c r="E1613" s="50"/>
      <c r="F1613" s="50"/>
      <c r="G1613" s="51"/>
      <c r="H1613" s="51"/>
      <c r="I1613" s="51"/>
      <c r="J1613" s="51"/>
      <c r="K1613" s="51"/>
      <c r="L1613" s="51"/>
      <c r="M1613" s="51"/>
      <c r="N1613" s="51"/>
      <c r="O1613" s="51"/>
      <c r="P1613" s="51"/>
      <c r="Q1613" s="51"/>
      <c r="R1613" s="52"/>
      <c r="S1613" s="52"/>
      <c r="T1613" s="53"/>
      <c r="U1613" s="53"/>
      <c r="V1613" s="38"/>
      <c r="W1613" s="54"/>
      <c r="X1613" s="18"/>
      <c r="Y1613" s="2"/>
      <c r="Z1613" s="55"/>
      <c r="AA1613" s="56"/>
      <c r="AB1613" s="57"/>
      <c r="AC1613" s="2"/>
      <c r="AD1613" s="2"/>
      <c r="AE1613" s="2"/>
      <c r="AF1613" s="2"/>
      <c r="AG1613" s="2"/>
      <c r="AH1613" s="2"/>
      <c r="AI1613" s="2"/>
      <c r="AJ1613" s="2"/>
      <c r="AK1613" s="2"/>
      <c r="AL1613" s="2"/>
    </row>
    <row r="1614" spans="1:38" s="70" customFormat="1" ht="24.95" hidden="1" customHeight="1">
      <c r="A1614" s="69"/>
      <c r="B1614" s="157"/>
      <c r="C1614" s="158"/>
      <c r="D1614" s="29"/>
      <c r="E1614" s="29"/>
      <c r="F1614" s="29"/>
      <c r="G1614" s="29"/>
      <c r="H1614" s="29"/>
      <c r="I1614" s="29"/>
      <c r="J1614" s="29"/>
      <c r="K1614" s="29"/>
      <c r="L1614" s="29"/>
      <c r="M1614" s="29"/>
      <c r="N1614" s="29"/>
      <c r="O1614" s="29"/>
      <c r="P1614" s="29"/>
      <c r="Q1614" s="29"/>
      <c r="R1614" s="30"/>
      <c r="S1614" s="30"/>
      <c r="T1614" s="29"/>
      <c r="U1614" s="29"/>
      <c r="V1614" s="29"/>
      <c r="W1614" s="54"/>
      <c r="X1614" s="29"/>
      <c r="Z1614" s="30"/>
      <c r="AA1614" s="71"/>
      <c r="AB1614" s="72"/>
    </row>
    <row r="1615" spans="1:38" ht="24.95" hidden="1" customHeight="1">
      <c r="A1615" s="69"/>
      <c r="B1615" s="69"/>
      <c r="C1615" s="73"/>
      <c r="D1615" s="74"/>
      <c r="E1615" s="74"/>
      <c r="F1615" s="74"/>
      <c r="G1615" s="74"/>
      <c r="H1615" s="74"/>
      <c r="I1615" s="74"/>
      <c r="J1615" s="74"/>
      <c r="K1615" s="74"/>
      <c r="L1615" s="74"/>
      <c r="M1615" s="74"/>
      <c r="N1615" s="74"/>
      <c r="O1615" s="74"/>
      <c r="P1615" s="74"/>
      <c r="Q1615" s="74"/>
      <c r="R1615" s="75"/>
      <c r="S1615" s="75"/>
      <c r="T1615" s="74"/>
      <c r="U1615" s="74"/>
      <c r="V1615" s="74"/>
      <c r="W1615" s="77"/>
      <c r="X1615" s="74"/>
      <c r="Z1615" s="75"/>
      <c r="AA1615" s="78"/>
      <c r="AB1615" s="57"/>
    </row>
    <row r="1616" spans="1:38" ht="24.95" hidden="1" customHeight="1">
      <c r="A1616" s="79"/>
      <c r="B1616" s="79"/>
      <c r="C1616" s="80"/>
      <c r="D1616" s="81"/>
      <c r="E1616" s="81"/>
      <c r="F1616" s="79"/>
      <c r="G1616" s="82"/>
      <c r="H1616" s="83"/>
      <c r="I1616" s="82"/>
      <c r="J1616" s="55"/>
      <c r="K1616" s="55"/>
      <c r="L1616" s="55"/>
      <c r="M1616" s="55"/>
      <c r="N1616" s="55"/>
      <c r="O1616" s="55"/>
      <c r="P1616" s="55"/>
      <c r="Q1616" s="55"/>
      <c r="R1616" s="55"/>
      <c r="S1616" s="55"/>
      <c r="T1616" s="85"/>
      <c r="U1616" s="85"/>
      <c r="V1616" s="38"/>
      <c r="W1616" s="29"/>
      <c r="X1616" s="90"/>
      <c r="Z1616" s="55"/>
      <c r="AA1616" s="56"/>
      <c r="AB1616" s="57"/>
    </row>
    <row r="1617" spans="1:38" s="58" customFormat="1" ht="24.95" hidden="1" customHeight="1">
      <c r="A1617" s="79"/>
      <c r="B1617" s="79"/>
      <c r="C1617" s="80"/>
      <c r="D1617" s="81"/>
      <c r="E1617" s="81"/>
      <c r="F1617" s="79"/>
      <c r="G1617" s="82"/>
      <c r="H1617" s="83"/>
      <c r="I1617" s="82"/>
      <c r="J1617" s="55"/>
      <c r="K1617" s="55"/>
      <c r="L1617" s="55"/>
      <c r="M1617" s="55"/>
      <c r="N1617" s="55"/>
      <c r="O1617" s="55"/>
      <c r="P1617" s="55"/>
      <c r="Q1617" s="55"/>
      <c r="R1617" s="52"/>
      <c r="S1617" s="52"/>
      <c r="T1617" s="53"/>
      <c r="U1617" s="53"/>
      <c r="V1617" s="38"/>
      <c r="W1617" s="29"/>
      <c r="X1617" s="18"/>
      <c r="Y1617" s="2"/>
      <c r="Z1617" s="55"/>
      <c r="AA1617" s="56"/>
      <c r="AB1617" s="57"/>
      <c r="AC1617" s="2"/>
      <c r="AD1617" s="2"/>
      <c r="AE1617" s="2"/>
      <c r="AF1617" s="2"/>
      <c r="AG1617" s="2"/>
      <c r="AH1617" s="2"/>
      <c r="AI1617" s="2"/>
      <c r="AJ1617" s="2"/>
      <c r="AK1617" s="2"/>
      <c r="AL1617" s="2"/>
    </row>
    <row r="1618" spans="1:38" s="70" customFormat="1" ht="24.95" hidden="1" customHeight="1">
      <c r="A1618" s="69"/>
      <c r="B1618" s="157"/>
      <c r="C1618" s="158"/>
      <c r="D1618" s="29"/>
      <c r="E1618" s="29"/>
      <c r="F1618" s="29"/>
      <c r="G1618" s="30"/>
      <c r="H1618" s="127"/>
      <c r="I1618" s="30"/>
      <c r="J1618" s="30"/>
      <c r="K1618" s="30"/>
      <c r="L1618" s="30"/>
      <c r="M1618" s="30"/>
      <c r="N1618" s="30"/>
      <c r="O1618" s="30"/>
      <c r="P1618" s="30"/>
      <c r="Q1618" s="30"/>
      <c r="R1618" s="30"/>
      <c r="S1618" s="30"/>
      <c r="T1618" s="29"/>
      <c r="U1618" s="29"/>
      <c r="V1618" s="29"/>
      <c r="W1618" s="54"/>
      <c r="X1618" s="29"/>
      <c r="Z1618" s="30"/>
      <c r="AA1618" s="71"/>
      <c r="AB1618" s="72"/>
    </row>
    <row r="1619" spans="1:38" ht="24.95" hidden="1" customHeight="1">
      <c r="A1619" s="79"/>
      <c r="B1619" s="69"/>
      <c r="C1619" s="73"/>
      <c r="D1619" s="74"/>
      <c r="E1619" s="74"/>
      <c r="F1619" s="74"/>
      <c r="G1619" s="75"/>
      <c r="H1619" s="76"/>
      <c r="I1619" s="75"/>
      <c r="J1619" s="75"/>
      <c r="K1619" s="75"/>
      <c r="L1619" s="75"/>
      <c r="M1619" s="75"/>
      <c r="N1619" s="75"/>
      <c r="O1619" s="75"/>
      <c r="P1619" s="75"/>
      <c r="Q1619" s="55"/>
      <c r="R1619" s="55"/>
      <c r="S1619" s="55"/>
      <c r="T1619" s="85"/>
      <c r="U1619" s="85"/>
      <c r="V1619" s="38"/>
      <c r="W1619" s="29"/>
      <c r="X1619" s="90"/>
      <c r="Z1619" s="55"/>
      <c r="AA1619" s="56"/>
      <c r="AB1619" s="57"/>
    </row>
    <row r="1620" spans="1:38" ht="24.95" hidden="1" customHeight="1">
      <c r="A1620" s="79"/>
      <c r="B1620" s="79"/>
      <c r="C1620" s="97"/>
      <c r="D1620" s="81"/>
      <c r="E1620" s="81"/>
      <c r="F1620" s="79"/>
      <c r="G1620" s="82"/>
      <c r="H1620" s="119"/>
      <c r="I1620" s="118"/>
      <c r="J1620" s="55"/>
      <c r="K1620" s="55"/>
      <c r="L1620" s="55"/>
      <c r="M1620" s="55"/>
      <c r="N1620" s="55"/>
      <c r="O1620" s="55"/>
      <c r="P1620" s="55"/>
      <c r="Q1620" s="55"/>
      <c r="R1620" s="55"/>
      <c r="S1620" s="55"/>
      <c r="T1620" s="85"/>
      <c r="U1620" s="85"/>
      <c r="V1620" s="38"/>
      <c r="W1620" s="54"/>
      <c r="X1620" s="90"/>
      <c r="Z1620" s="55"/>
      <c r="AA1620" s="56"/>
      <c r="AB1620" s="57"/>
    </row>
    <row r="1621" spans="1:38" ht="24.95" hidden="1" customHeight="1">
      <c r="A1621" s="79"/>
      <c r="B1621" s="69"/>
      <c r="C1621" s="73"/>
      <c r="D1621" s="81"/>
      <c r="E1621" s="81"/>
      <c r="F1621" s="79"/>
      <c r="G1621" s="82"/>
      <c r="H1621" s="83"/>
      <c r="I1621" s="82"/>
      <c r="J1621" s="55"/>
      <c r="K1621" s="55"/>
      <c r="L1621" s="55"/>
      <c r="M1621" s="55"/>
      <c r="N1621" s="55"/>
      <c r="O1621" s="55"/>
      <c r="P1621" s="55"/>
      <c r="Q1621" s="55"/>
      <c r="R1621" s="55"/>
      <c r="S1621" s="55"/>
      <c r="T1621" s="85"/>
      <c r="U1621" s="85"/>
      <c r="V1621" s="38"/>
      <c r="W1621" s="54"/>
      <c r="X1621" s="90"/>
      <c r="Z1621" s="55"/>
      <c r="AA1621" s="56"/>
      <c r="AB1621" s="57"/>
    </row>
    <row r="1622" spans="1:38" s="63" customFormat="1" ht="30" hidden="1" customHeight="1">
      <c r="A1622" s="59"/>
      <c r="B1622" s="162"/>
      <c r="C1622" s="163"/>
      <c r="D1622" s="49"/>
      <c r="E1622" s="49"/>
      <c r="F1622" s="49"/>
      <c r="G1622" s="60"/>
      <c r="H1622" s="61"/>
      <c r="I1622" s="60"/>
      <c r="J1622" s="60"/>
      <c r="K1622" s="60"/>
      <c r="L1622" s="60"/>
      <c r="M1622" s="60"/>
      <c r="N1622" s="60"/>
      <c r="O1622" s="60"/>
      <c r="P1622" s="60"/>
      <c r="Q1622" s="60"/>
      <c r="R1622" s="60"/>
      <c r="S1622" s="60"/>
      <c r="T1622" s="49"/>
      <c r="U1622" s="49"/>
      <c r="V1622" s="49"/>
      <c r="W1622" s="100"/>
      <c r="X1622" s="101"/>
      <c r="Z1622" s="60"/>
      <c r="AA1622" s="64"/>
      <c r="AB1622" s="65"/>
    </row>
    <row r="1623" spans="1:38" s="67" customFormat="1" ht="39.950000000000003" hidden="1" customHeight="1">
      <c r="A1623" s="33"/>
      <c r="B1623" s="159"/>
      <c r="C1623" s="160"/>
      <c r="D1623" s="29"/>
      <c r="E1623" s="29"/>
      <c r="F1623" s="29"/>
      <c r="G1623" s="30"/>
      <c r="H1623" s="127"/>
      <c r="I1623" s="30"/>
      <c r="J1623" s="30"/>
      <c r="K1623" s="30"/>
      <c r="L1623" s="30"/>
      <c r="M1623" s="30"/>
      <c r="N1623" s="30"/>
      <c r="O1623" s="30"/>
      <c r="P1623" s="30"/>
      <c r="Q1623" s="30"/>
      <c r="R1623" s="21"/>
      <c r="S1623" s="21"/>
      <c r="T1623" s="29"/>
      <c r="U1623" s="29"/>
      <c r="V1623" s="6"/>
      <c r="W1623" s="27"/>
      <c r="X1623" s="6"/>
      <c r="Z1623" s="21"/>
      <c r="AA1623" s="32"/>
      <c r="AB1623" s="68"/>
    </row>
    <row r="1624" spans="1:38" s="70" customFormat="1" ht="30" hidden="1" customHeight="1">
      <c r="A1624" s="69"/>
      <c r="B1624" s="157"/>
      <c r="C1624" s="158"/>
      <c r="D1624" s="29"/>
      <c r="E1624" s="29"/>
      <c r="F1624" s="29"/>
      <c r="G1624" s="30"/>
      <c r="H1624" s="127"/>
      <c r="I1624" s="30"/>
      <c r="J1624" s="30"/>
      <c r="K1624" s="30"/>
      <c r="L1624" s="30"/>
      <c r="M1624" s="30"/>
      <c r="N1624" s="30"/>
      <c r="O1624" s="30"/>
      <c r="P1624" s="30"/>
      <c r="Q1624" s="30"/>
      <c r="R1624" s="30"/>
      <c r="S1624" s="30"/>
      <c r="T1624" s="29"/>
      <c r="U1624" s="29"/>
      <c r="V1624" s="29"/>
      <c r="W1624" s="77"/>
      <c r="X1624" s="74"/>
      <c r="Z1624" s="30"/>
      <c r="AA1624" s="71"/>
      <c r="AB1624" s="72"/>
    </row>
    <row r="1625" spans="1:38" ht="30" hidden="1" customHeight="1">
      <c r="A1625" s="69"/>
      <c r="B1625" s="69"/>
      <c r="C1625" s="73"/>
      <c r="D1625" s="74"/>
      <c r="E1625" s="74"/>
      <c r="F1625" s="74"/>
      <c r="G1625" s="75"/>
      <c r="H1625" s="76"/>
      <c r="I1625" s="75"/>
      <c r="J1625" s="75"/>
      <c r="K1625" s="75"/>
      <c r="L1625" s="75"/>
      <c r="M1625" s="75"/>
      <c r="N1625" s="75"/>
      <c r="O1625" s="75"/>
      <c r="P1625" s="75"/>
      <c r="Q1625" s="75"/>
      <c r="R1625" s="75"/>
      <c r="S1625" s="75"/>
      <c r="T1625" s="74"/>
      <c r="U1625" s="74"/>
      <c r="V1625" s="74"/>
      <c r="W1625" s="77"/>
      <c r="X1625" s="74"/>
      <c r="Z1625" s="75"/>
      <c r="AA1625" s="78"/>
      <c r="AB1625" s="57"/>
      <c r="AC1625" s="120"/>
      <c r="AD1625" s="121"/>
      <c r="AE1625" s="120"/>
    </row>
    <row r="1626" spans="1:38" ht="30" hidden="1" customHeight="1">
      <c r="A1626" s="79"/>
      <c r="B1626" s="79"/>
      <c r="C1626" s="97"/>
      <c r="D1626" s="81"/>
      <c r="E1626" s="81"/>
      <c r="F1626" s="79"/>
      <c r="G1626" s="118"/>
      <c r="H1626" s="119"/>
      <c r="I1626" s="118"/>
      <c r="J1626" s="55"/>
      <c r="K1626" s="55"/>
      <c r="L1626" s="55"/>
      <c r="M1626" s="55"/>
      <c r="N1626" s="55"/>
      <c r="O1626" s="55"/>
      <c r="P1626" s="55"/>
      <c r="Q1626" s="55"/>
      <c r="R1626" s="55"/>
      <c r="S1626" s="55"/>
      <c r="T1626" s="85"/>
      <c r="U1626" s="85"/>
      <c r="V1626" s="38"/>
      <c r="W1626" s="29"/>
      <c r="X1626" s="90"/>
      <c r="Z1626" s="55"/>
      <c r="AA1626" s="56"/>
      <c r="AB1626" s="57"/>
    </row>
    <row r="1627" spans="1:38" ht="30" hidden="1" customHeight="1">
      <c r="A1627" s="79"/>
      <c r="B1627" s="79"/>
      <c r="C1627" s="97"/>
      <c r="D1627" s="81"/>
      <c r="E1627" s="81"/>
      <c r="F1627" s="79"/>
      <c r="G1627" s="118"/>
      <c r="H1627" s="119"/>
      <c r="I1627" s="118"/>
      <c r="J1627" s="55"/>
      <c r="K1627" s="55"/>
      <c r="L1627" s="55"/>
      <c r="M1627" s="55"/>
      <c r="N1627" s="55"/>
      <c r="O1627" s="55"/>
      <c r="P1627" s="55"/>
      <c r="Q1627" s="55"/>
      <c r="R1627" s="135"/>
      <c r="S1627" s="52"/>
      <c r="T1627" s="53"/>
      <c r="U1627" s="53"/>
      <c r="V1627" s="38"/>
      <c r="W1627" s="74"/>
      <c r="X1627" s="87"/>
      <c r="Z1627" s="55"/>
      <c r="AA1627" s="56"/>
      <c r="AB1627" s="57"/>
    </row>
    <row r="1628" spans="1:38" ht="30" hidden="1" customHeight="1">
      <c r="A1628" s="79"/>
      <c r="B1628" s="79"/>
      <c r="C1628" s="97"/>
      <c r="D1628" s="81"/>
      <c r="E1628" s="81"/>
      <c r="F1628" s="79"/>
      <c r="G1628" s="118"/>
      <c r="H1628" s="119"/>
      <c r="I1628" s="118"/>
      <c r="J1628" s="55"/>
      <c r="K1628" s="55"/>
      <c r="L1628" s="55"/>
      <c r="M1628" s="55"/>
      <c r="N1628" s="55"/>
      <c r="O1628" s="55"/>
      <c r="P1628" s="55"/>
      <c r="Q1628" s="55"/>
      <c r="R1628" s="55"/>
      <c r="S1628" s="52"/>
      <c r="T1628" s="53"/>
      <c r="U1628" s="53"/>
      <c r="V1628" s="38"/>
      <c r="W1628" s="74"/>
      <c r="X1628" s="87"/>
      <c r="Z1628" s="55"/>
      <c r="AA1628" s="56"/>
      <c r="AB1628" s="57"/>
    </row>
    <row r="1629" spans="1:38" ht="30" hidden="1" customHeight="1">
      <c r="A1629" s="79"/>
      <c r="B1629" s="79"/>
      <c r="C1629" s="97"/>
      <c r="D1629" s="81"/>
      <c r="E1629" s="81"/>
      <c r="F1629" s="79"/>
      <c r="G1629" s="118"/>
      <c r="H1629" s="119"/>
      <c r="I1629" s="118"/>
      <c r="J1629" s="55"/>
      <c r="K1629" s="55"/>
      <c r="L1629" s="55"/>
      <c r="M1629" s="55"/>
      <c r="N1629" s="55"/>
      <c r="O1629" s="55"/>
      <c r="P1629" s="55"/>
      <c r="Q1629" s="55"/>
      <c r="R1629" s="55"/>
      <c r="S1629" s="52"/>
      <c r="T1629" s="53"/>
      <c r="U1629" s="53"/>
      <c r="V1629" s="38"/>
      <c r="W1629" s="74"/>
      <c r="X1629" s="87"/>
      <c r="Z1629" s="55"/>
      <c r="AA1629" s="56"/>
      <c r="AB1629" s="57"/>
    </row>
    <row r="1630" spans="1:38" ht="30" hidden="1" customHeight="1">
      <c r="A1630" s="79"/>
      <c r="B1630" s="79"/>
      <c r="C1630" s="97"/>
      <c r="D1630" s="81"/>
      <c r="E1630" s="81"/>
      <c r="F1630" s="79"/>
      <c r="G1630" s="118"/>
      <c r="H1630" s="119"/>
      <c r="I1630" s="118"/>
      <c r="J1630" s="55"/>
      <c r="K1630" s="55"/>
      <c r="L1630" s="55"/>
      <c r="M1630" s="55"/>
      <c r="N1630" s="55"/>
      <c r="O1630" s="55"/>
      <c r="P1630" s="55"/>
      <c r="Q1630" s="55"/>
      <c r="R1630" s="55"/>
      <c r="S1630" s="52"/>
      <c r="T1630" s="53"/>
      <c r="U1630" s="53"/>
      <c r="V1630" s="38"/>
      <c r="W1630" s="74"/>
      <c r="X1630" s="87"/>
      <c r="Z1630" s="55"/>
      <c r="AA1630" s="56"/>
      <c r="AB1630" s="57"/>
    </row>
    <row r="1631" spans="1:38" ht="30" hidden="1" customHeight="1">
      <c r="A1631" s="79"/>
      <c r="B1631" s="79"/>
      <c r="C1631" s="97"/>
      <c r="D1631" s="81"/>
      <c r="E1631" s="81"/>
      <c r="F1631" s="79"/>
      <c r="G1631" s="118"/>
      <c r="H1631" s="119"/>
      <c r="I1631" s="118"/>
      <c r="J1631" s="55"/>
      <c r="K1631" s="55"/>
      <c r="L1631" s="55"/>
      <c r="M1631" s="55"/>
      <c r="N1631" s="55"/>
      <c r="O1631" s="55"/>
      <c r="P1631" s="55"/>
      <c r="Q1631" s="55"/>
      <c r="R1631" s="55"/>
      <c r="S1631" s="52"/>
      <c r="T1631" s="53"/>
      <c r="U1631" s="53"/>
      <c r="V1631" s="38"/>
      <c r="W1631" s="74"/>
      <c r="X1631" s="87"/>
      <c r="Z1631" s="55"/>
      <c r="AA1631" s="56"/>
      <c r="AB1631" s="57"/>
    </row>
    <row r="1632" spans="1:38" ht="30" hidden="1" customHeight="1">
      <c r="A1632" s="79"/>
      <c r="B1632" s="79"/>
      <c r="C1632" s="97"/>
      <c r="D1632" s="81"/>
      <c r="E1632" s="81"/>
      <c r="F1632" s="79"/>
      <c r="G1632" s="82"/>
      <c r="H1632" s="83"/>
      <c r="I1632" s="82"/>
      <c r="J1632" s="55"/>
      <c r="K1632" s="55"/>
      <c r="L1632" s="55"/>
      <c r="M1632" s="55"/>
      <c r="N1632" s="55"/>
      <c r="O1632" s="55"/>
      <c r="P1632" s="55"/>
      <c r="Q1632" s="55"/>
      <c r="R1632" s="55"/>
      <c r="S1632" s="52"/>
      <c r="T1632" s="53"/>
      <c r="U1632" s="53"/>
      <c r="V1632" s="38"/>
      <c r="W1632" s="74"/>
      <c r="X1632" s="87"/>
      <c r="Z1632" s="55"/>
      <c r="AA1632" s="56"/>
      <c r="AB1632" s="57"/>
    </row>
    <row r="1633" spans="1:38" ht="30" hidden="1" customHeight="1">
      <c r="A1633" s="79"/>
      <c r="B1633" s="79"/>
      <c r="C1633" s="97"/>
      <c r="D1633" s="81"/>
      <c r="E1633" s="81"/>
      <c r="F1633" s="79"/>
      <c r="G1633" s="82"/>
      <c r="H1633" s="83"/>
      <c r="I1633" s="82"/>
      <c r="J1633" s="55"/>
      <c r="K1633" s="55"/>
      <c r="L1633" s="55"/>
      <c r="M1633" s="55"/>
      <c r="N1633" s="55"/>
      <c r="O1633" s="55"/>
      <c r="P1633" s="55"/>
      <c r="Q1633" s="55"/>
      <c r="R1633" s="55"/>
      <c r="S1633" s="52"/>
      <c r="T1633" s="53"/>
      <c r="U1633" s="53"/>
      <c r="V1633" s="38"/>
      <c r="W1633" s="74"/>
      <c r="X1633" s="87"/>
      <c r="Z1633" s="55"/>
      <c r="AA1633" s="56"/>
      <c r="AB1633" s="57"/>
    </row>
    <row r="1634" spans="1:38" ht="30" hidden="1" customHeight="1">
      <c r="A1634" s="79"/>
      <c r="B1634" s="79"/>
      <c r="C1634" s="97"/>
      <c r="D1634" s="81"/>
      <c r="E1634" s="81"/>
      <c r="F1634" s="79"/>
      <c r="G1634" s="82"/>
      <c r="H1634" s="83"/>
      <c r="I1634" s="82"/>
      <c r="J1634" s="55"/>
      <c r="K1634" s="55"/>
      <c r="L1634" s="55"/>
      <c r="M1634" s="55"/>
      <c r="N1634" s="55"/>
      <c r="O1634" s="55"/>
      <c r="P1634" s="55"/>
      <c r="Q1634" s="55"/>
      <c r="R1634" s="55"/>
      <c r="S1634" s="52"/>
      <c r="T1634" s="53"/>
      <c r="U1634" s="53"/>
      <c r="V1634" s="38"/>
      <c r="W1634" s="74"/>
      <c r="X1634" s="87"/>
      <c r="Z1634" s="55"/>
      <c r="AA1634" s="56"/>
      <c r="AB1634" s="57"/>
    </row>
    <row r="1635" spans="1:38" ht="30" hidden="1" customHeight="1">
      <c r="A1635" s="79"/>
      <c r="B1635" s="79"/>
      <c r="C1635" s="97"/>
      <c r="D1635" s="81"/>
      <c r="E1635" s="81"/>
      <c r="F1635" s="79"/>
      <c r="G1635" s="82"/>
      <c r="H1635" s="83"/>
      <c r="I1635" s="82"/>
      <c r="J1635" s="55"/>
      <c r="K1635" s="55"/>
      <c r="L1635" s="55"/>
      <c r="M1635" s="55"/>
      <c r="N1635" s="55"/>
      <c r="O1635" s="55"/>
      <c r="P1635" s="55"/>
      <c r="Q1635" s="55"/>
      <c r="R1635" s="55"/>
      <c r="S1635" s="52"/>
      <c r="T1635" s="53"/>
      <c r="U1635" s="53"/>
      <c r="V1635" s="38"/>
      <c r="W1635" s="74"/>
      <c r="X1635" s="87"/>
      <c r="Z1635" s="55"/>
      <c r="AA1635" s="56"/>
      <c r="AB1635" s="57"/>
    </row>
    <row r="1636" spans="1:38" ht="30" hidden="1" customHeight="1">
      <c r="A1636" s="79"/>
      <c r="B1636" s="79"/>
      <c r="C1636" s="97"/>
      <c r="D1636" s="81"/>
      <c r="E1636" s="81"/>
      <c r="F1636" s="79"/>
      <c r="G1636" s="82"/>
      <c r="H1636" s="83"/>
      <c r="I1636" s="82"/>
      <c r="J1636" s="55"/>
      <c r="K1636" s="55"/>
      <c r="L1636" s="55"/>
      <c r="M1636" s="55"/>
      <c r="N1636" s="55"/>
      <c r="O1636" s="55"/>
      <c r="P1636" s="55"/>
      <c r="Q1636" s="55"/>
      <c r="R1636" s="55"/>
      <c r="S1636" s="52"/>
      <c r="T1636" s="53"/>
      <c r="U1636" s="53"/>
      <c r="V1636" s="38"/>
      <c r="W1636" s="74"/>
      <c r="X1636" s="87"/>
      <c r="Z1636" s="55"/>
      <c r="AA1636" s="56"/>
      <c r="AB1636" s="57"/>
    </row>
    <row r="1637" spans="1:38" ht="30" hidden="1" customHeight="1">
      <c r="A1637" s="79"/>
      <c r="B1637" s="79"/>
      <c r="C1637" s="97"/>
      <c r="D1637" s="81"/>
      <c r="E1637" s="81"/>
      <c r="F1637" s="79"/>
      <c r="G1637" s="82"/>
      <c r="H1637" s="83"/>
      <c r="I1637" s="82"/>
      <c r="J1637" s="55"/>
      <c r="K1637" s="55"/>
      <c r="L1637" s="55"/>
      <c r="M1637" s="55"/>
      <c r="N1637" s="55"/>
      <c r="O1637" s="55"/>
      <c r="P1637" s="55"/>
      <c r="Q1637" s="55"/>
      <c r="R1637" s="55"/>
      <c r="S1637" s="52"/>
      <c r="T1637" s="53"/>
      <c r="U1637" s="53"/>
      <c r="V1637" s="38"/>
      <c r="W1637" s="74"/>
      <c r="X1637" s="87"/>
      <c r="Z1637" s="55"/>
      <c r="AA1637" s="56"/>
      <c r="AB1637" s="57"/>
    </row>
    <row r="1638" spans="1:38" ht="30" hidden="1" customHeight="1">
      <c r="A1638" s="79"/>
      <c r="B1638" s="79"/>
      <c r="C1638" s="97"/>
      <c r="D1638" s="81"/>
      <c r="E1638" s="81"/>
      <c r="F1638" s="79"/>
      <c r="G1638" s="82"/>
      <c r="H1638" s="83"/>
      <c r="I1638" s="82"/>
      <c r="J1638" s="55"/>
      <c r="K1638" s="55"/>
      <c r="L1638" s="55"/>
      <c r="M1638" s="55"/>
      <c r="N1638" s="55"/>
      <c r="O1638" s="55"/>
      <c r="P1638" s="55"/>
      <c r="Q1638" s="55"/>
      <c r="R1638" s="55"/>
      <c r="S1638" s="52"/>
      <c r="T1638" s="53"/>
      <c r="U1638" s="53"/>
      <c r="V1638" s="38"/>
      <c r="W1638" s="74"/>
      <c r="X1638" s="87"/>
      <c r="Z1638" s="55"/>
      <c r="AA1638" s="56"/>
      <c r="AB1638" s="57"/>
    </row>
    <row r="1639" spans="1:38" ht="30" hidden="1" customHeight="1">
      <c r="A1639" s="79"/>
      <c r="B1639" s="79"/>
      <c r="C1639" s="80"/>
      <c r="D1639" s="81"/>
      <c r="E1639" s="81"/>
      <c r="F1639" s="79"/>
      <c r="G1639" s="82"/>
      <c r="H1639" s="83"/>
      <c r="I1639" s="82"/>
      <c r="J1639" s="55"/>
      <c r="K1639" s="55"/>
      <c r="L1639" s="55"/>
      <c r="M1639" s="55"/>
      <c r="N1639" s="55"/>
      <c r="O1639" s="55"/>
      <c r="P1639" s="55"/>
      <c r="Q1639" s="55"/>
      <c r="R1639" s="55"/>
      <c r="S1639" s="52"/>
      <c r="T1639" s="53"/>
      <c r="U1639" s="53"/>
      <c r="V1639" s="38"/>
      <c r="W1639" s="74"/>
      <c r="X1639" s="87"/>
      <c r="Z1639" s="55"/>
      <c r="AA1639" s="56"/>
      <c r="AB1639" s="57"/>
    </row>
    <row r="1640" spans="1:38" ht="30" hidden="1" customHeight="1">
      <c r="A1640" s="79"/>
      <c r="B1640" s="79"/>
      <c r="C1640" s="80"/>
      <c r="D1640" s="81"/>
      <c r="E1640" s="81"/>
      <c r="F1640" s="79"/>
      <c r="G1640" s="82"/>
      <c r="H1640" s="83"/>
      <c r="I1640" s="82"/>
      <c r="J1640" s="55"/>
      <c r="K1640" s="55"/>
      <c r="L1640" s="55"/>
      <c r="M1640" s="55"/>
      <c r="N1640" s="55"/>
      <c r="O1640" s="55"/>
      <c r="P1640" s="55"/>
      <c r="Q1640" s="55"/>
      <c r="R1640" s="55"/>
      <c r="S1640" s="52"/>
      <c r="T1640" s="53"/>
      <c r="U1640" s="53"/>
      <c r="V1640" s="38"/>
      <c r="W1640" s="74"/>
      <c r="X1640" s="87"/>
      <c r="Z1640" s="55"/>
      <c r="AA1640" s="56"/>
      <c r="AB1640" s="57"/>
    </row>
    <row r="1641" spans="1:38" s="58" customFormat="1" ht="30" hidden="1" customHeight="1">
      <c r="A1641" s="79"/>
      <c r="B1641" s="79"/>
      <c r="C1641" s="80"/>
      <c r="D1641" s="81"/>
      <c r="E1641" s="81"/>
      <c r="F1641" s="79"/>
      <c r="G1641" s="82"/>
      <c r="H1641" s="83"/>
      <c r="I1641" s="82"/>
      <c r="J1641" s="55"/>
      <c r="K1641" s="55"/>
      <c r="L1641" s="55"/>
      <c r="M1641" s="55"/>
      <c r="N1641" s="55"/>
      <c r="O1641" s="55"/>
      <c r="P1641" s="55"/>
      <c r="Q1641" s="55"/>
      <c r="R1641" s="52"/>
      <c r="S1641" s="52"/>
      <c r="T1641" s="53"/>
      <c r="U1641" s="53"/>
      <c r="V1641" s="38"/>
      <c r="W1641" s="74"/>
      <c r="X1641" s="87"/>
      <c r="Y1641" s="2"/>
      <c r="Z1641" s="55"/>
      <c r="AA1641" s="56"/>
      <c r="AB1641" s="57"/>
      <c r="AC1641" s="2"/>
      <c r="AD1641" s="2"/>
      <c r="AE1641" s="2"/>
      <c r="AF1641" s="2"/>
      <c r="AG1641" s="2"/>
      <c r="AH1641" s="2"/>
      <c r="AI1641" s="2"/>
      <c r="AJ1641" s="2"/>
      <c r="AK1641" s="2"/>
      <c r="AL1641" s="2"/>
    </row>
    <row r="1642" spans="1:38" ht="30" hidden="1" customHeight="1">
      <c r="A1642" s="69"/>
      <c r="B1642" s="69"/>
      <c r="C1642" s="73"/>
      <c r="D1642" s="74"/>
      <c r="E1642" s="74"/>
      <c r="F1642" s="74"/>
      <c r="G1642" s="75"/>
      <c r="H1642" s="76"/>
      <c r="I1642" s="75"/>
      <c r="J1642" s="75"/>
      <c r="K1642" s="75"/>
      <c r="L1642" s="75"/>
      <c r="M1642" s="75"/>
      <c r="N1642" s="75"/>
      <c r="O1642" s="75"/>
      <c r="P1642" s="75"/>
      <c r="Q1642" s="75"/>
      <c r="R1642" s="75"/>
      <c r="S1642" s="75"/>
      <c r="T1642" s="74"/>
      <c r="U1642" s="74"/>
      <c r="V1642" s="74"/>
      <c r="W1642" s="77"/>
      <c r="X1642" s="74"/>
      <c r="Z1642" s="75"/>
      <c r="AA1642" s="78"/>
      <c r="AB1642" s="57"/>
      <c r="AC1642" s="120"/>
      <c r="AD1642" s="121"/>
      <c r="AE1642" s="120"/>
    </row>
    <row r="1643" spans="1:38" ht="30" hidden="1" customHeight="1">
      <c r="A1643" s="79"/>
      <c r="B1643" s="79"/>
      <c r="C1643" s="134"/>
      <c r="D1643" s="81"/>
      <c r="E1643" s="81"/>
      <c r="F1643" s="79"/>
      <c r="G1643" s="118"/>
      <c r="H1643" s="119"/>
      <c r="I1643" s="118"/>
      <c r="J1643" s="55"/>
      <c r="K1643" s="55"/>
      <c r="L1643" s="55"/>
      <c r="M1643" s="55"/>
      <c r="N1643" s="55"/>
      <c r="O1643" s="55"/>
      <c r="P1643" s="55"/>
      <c r="Q1643" s="55"/>
      <c r="R1643" s="55"/>
      <c r="S1643" s="55"/>
      <c r="T1643" s="85"/>
      <c r="U1643" s="85"/>
      <c r="V1643" s="38"/>
      <c r="W1643" s="74"/>
      <c r="X1643" s="86"/>
      <c r="Z1643" s="55"/>
      <c r="AA1643" s="56"/>
      <c r="AB1643" s="57"/>
    </row>
    <row r="1644" spans="1:38" ht="30" hidden="1" customHeight="1">
      <c r="A1644" s="79"/>
      <c r="B1644" s="79"/>
      <c r="C1644" s="97"/>
      <c r="D1644" s="81"/>
      <c r="E1644" s="81"/>
      <c r="F1644" s="79"/>
      <c r="G1644" s="118"/>
      <c r="H1644" s="119"/>
      <c r="I1644" s="118"/>
      <c r="J1644" s="55"/>
      <c r="K1644" s="55"/>
      <c r="L1644" s="55"/>
      <c r="M1644" s="55"/>
      <c r="N1644" s="55"/>
      <c r="O1644" s="55"/>
      <c r="P1644" s="55"/>
      <c r="Q1644" s="55"/>
      <c r="R1644" s="135"/>
      <c r="S1644" s="52"/>
      <c r="T1644" s="53"/>
      <c r="U1644" s="53"/>
      <c r="V1644" s="38"/>
      <c r="W1644" s="29"/>
      <c r="X1644" s="18"/>
      <c r="Z1644" s="55"/>
      <c r="AA1644" s="56"/>
      <c r="AB1644" s="57"/>
    </row>
    <row r="1645" spans="1:38" ht="30" hidden="1" customHeight="1">
      <c r="A1645" s="79"/>
      <c r="B1645" s="79"/>
      <c r="C1645" s="97"/>
      <c r="D1645" s="81"/>
      <c r="E1645" s="81"/>
      <c r="F1645" s="79"/>
      <c r="G1645" s="118"/>
      <c r="H1645" s="119"/>
      <c r="I1645" s="118"/>
      <c r="J1645" s="55"/>
      <c r="K1645" s="55"/>
      <c r="L1645" s="55"/>
      <c r="M1645" s="55"/>
      <c r="N1645" s="55"/>
      <c r="O1645" s="55"/>
      <c r="P1645" s="55"/>
      <c r="Q1645" s="55"/>
      <c r="R1645" s="135"/>
      <c r="S1645" s="52"/>
      <c r="T1645" s="53"/>
      <c r="U1645" s="53"/>
      <c r="V1645" s="38"/>
      <c r="W1645" s="29"/>
      <c r="X1645" s="18"/>
      <c r="Z1645" s="55"/>
      <c r="AA1645" s="56"/>
      <c r="AB1645" s="57"/>
    </row>
    <row r="1646" spans="1:38" ht="30" hidden="1" customHeight="1">
      <c r="A1646" s="79"/>
      <c r="B1646" s="79"/>
      <c r="C1646" s="97"/>
      <c r="D1646" s="81"/>
      <c r="E1646" s="81"/>
      <c r="F1646" s="79"/>
      <c r="G1646" s="118"/>
      <c r="H1646" s="119"/>
      <c r="I1646" s="118"/>
      <c r="J1646" s="55"/>
      <c r="K1646" s="55"/>
      <c r="L1646" s="55"/>
      <c r="M1646" s="55"/>
      <c r="N1646" s="55"/>
      <c r="O1646" s="55"/>
      <c r="P1646" s="55"/>
      <c r="Q1646" s="55"/>
      <c r="R1646" s="135"/>
      <c r="S1646" s="52"/>
      <c r="T1646" s="53"/>
      <c r="U1646" s="53"/>
      <c r="V1646" s="38"/>
      <c r="W1646" s="29"/>
      <c r="X1646" s="18"/>
      <c r="Z1646" s="55"/>
      <c r="AA1646" s="56"/>
      <c r="AB1646" s="57"/>
    </row>
    <row r="1647" spans="1:38" ht="30" hidden="1" customHeight="1">
      <c r="A1647" s="79"/>
      <c r="B1647" s="79"/>
      <c r="C1647" s="97"/>
      <c r="D1647" s="81"/>
      <c r="E1647" s="81"/>
      <c r="F1647" s="79"/>
      <c r="G1647" s="118"/>
      <c r="H1647" s="119"/>
      <c r="I1647" s="118"/>
      <c r="J1647" s="55"/>
      <c r="K1647" s="55"/>
      <c r="L1647" s="55"/>
      <c r="M1647" s="55"/>
      <c r="N1647" s="55"/>
      <c r="O1647" s="55"/>
      <c r="P1647" s="55"/>
      <c r="Q1647" s="55"/>
      <c r="R1647" s="55"/>
      <c r="S1647" s="52"/>
      <c r="T1647" s="53"/>
      <c r="U1647" s="53"/>
      <c r="V1647" s="38"/>
      <c r="W1647" s="29"/>
      <c r="X1647" s="18"/>
      <c r="Z1647" s="55"/>
      <c r="AA1647" s="56"/>
      <c r="AB1647" s="57"/>
    </row>
    <row r="1648" spans="1:38" ht="30" hidden="1" customHeight="1">
      <c r="A1648" s="79"/>
      <c r="B1648" s="79"/>
      <c r="C1648" s="97"/>
      <c r="D1648" s="81"/>
      <c r="E1648" s="81"/>
      <c r="F1648" s="79"/>
      <c r="G1648" s="118"/>
      <c r="H1648" s="119"/>
      <c r="I1648" s="118"/>
      <c r="J1648" s="55"/>
      <c r="K1648" s="55"/>
      <c r="L1648" s="55"/>
      <c r="M1648" s="55"/>
      <c r="N1648" s="55"/>
      <c r="O1648" s="55"/>
      <c r="P1648" s="55"/>
      <c r="Q1648" s="55"/>
      <c r="R1648" s="55"/>
      <c r="S1648" s="52"/>
      <c r="T1648" s="53"/>
      <c r="U1648" s="53"/>
      <c r="V1648" s="38"/>
      <c r="W1648" s="29"/>
      <c r="X1648" s="18"/>
      <c r="Z1648" s="55"/>
      <c r="AA1648" s="56"/>
      <c r="AB1648" s="57"/>
    </row>
    <row r="1649" spans="1:28" ht="30" hidden="1" customHeight="1">
      <c r="A1649" s="79"/>
      <c r="B1649" s="79"/>
      <c r="C1649" s="97"/>
      <c r="D1649" s="81"/>
      <c r="E1649" s="81"/>
      <c r="F1649" s="79"/>
      <c r="G1649" s="118"/>
      <c r="H1649" s="119"/>
      <c r="I1649" s="118"/>
      <c r="J1649" s="55"/>
      <c r="K1649" s="55"/>
      <c r="L1649" s="55"/>
      <c r="M1649" s="55"/>
      <c r="N1649" s="55"/>
      <c r="O1649" s="55"/>
      <c r="P1649" s="55"/>
      <c r="Q1649" s="55"/>
      <c r="R1649" s="55"/>
      <c r="S1649" s="52"/>
      <c r="T1649" s="53"/>
      <c r="U1649" s="53"/>
      <c r="V1649" s="38"/>
      <c r="W1649" s="29"/>
      <c r="X1649" s="18"/>
      <c r="Z1649" s="55"/>
      <c r="AA1649" s="56"/>
      <c r="AB1649" s="57"/>
    </row>
    <row r="1650" spans="1:28" ht="30" hidden="1" customHeight="1">
      <c r="A1650" s="79"/>
      <c r="B1650" s="79"/>
      <c r="C1650" s="97"/>
      <c r="D1650" s="81"/>
      <c r="E1650" s="81"/>
      <c r="F1650" s="79"/>
      <c r="G1650" s="118"/>
      <c r="H1650" s="119"/>
      <c r="I1650" s="118"/>
      <c r="J1650" s="55"/>
      <c r="K1650" s="55"/>
      <c r="L1650" s="55"/>
      <c r="M1650" s="55"/>
      <c r="N1650" s="55"/>
      <c r="O1650" s="55"/>
      <c r="P1650" s="55"/>
      <c r="Q1650" s="55"/>
      <c r="R1650" s="55"/>
      <c r="S1650" s="52"/>
      <c r="T1650" s="53"/>
      <c r="U1650" s="53"/>
      <c r="V1650" s="38"/>
      <c r="W1650" s="29"/>
      <c r="X1650" s="18"/>
      <c r="Z1650" s="55"/>
      <c r="AA1650" s="56"/>
      <c r="AB1650" s="57"/>
    </row>
    <row r="1651" spans="1:28" ht="30" hidden="1" customHeight="1">
      <c r="A1651" s="79"/>
      <c r="B1651" s="79"/>
      <c r="C1651" s="97"/>
      <c r="D1651" s="81"/>
      <c r="E1651" s="81"/>
      <c r="F1651" s="79"/>
      <c r="G1651" s="118"/>
      <c r="H1651" s="119"/>
      <c r="I1651" s="118"/>
      <c r="J1651" s="55"/>
      <c r="K1651" s="55"/>
      <c r="L1651" s="55"/>
      <c r="M1651" s="55"/>
      <c r="N1651" s="55"/>
      <c r="O1651" s="55"/>
      <c r="P1651" s="55"/>
      <c r="Q1651" s="55"/>
      <c r="R1651" s="55"/>
      <c r="S1651" s="52"/>
      <c r="T1651" s="53"/>
      <c r="U1651" s="53"/>
      <c r="V1651" s="38"/>
      <c r="W1651" s="29"/>
      <c r="X1651" s="18"/>
      <c r="Z1651" s="55"/>
      <c r="AA1651" s="56"/>
      <c r="AB1651" s="57"/>
    </row>
    <row r="1652" spans="1:28" ht="30" hidden="1" customHeight="1">
      <c r="A1652" s="79"/>
      <c r="B1652" s="79"/>
      <c r="C1652" s="97"/>
      <c r="D1652" s="81"/>
      <c r="E1652" s="81"/>
      <c r="F1652" s="79"/>
      <c r="G1652" s="118"/>
      <c r="H1652" s="119"/>
      <c r="I1652" s="118"/>
      <c r="J1652" s="55"/>
      <c r="K1652" s="55"/>
      <c r="L1652" s="55"/>
      <c r="M1652" s="55"/>
      <c r="N1652" s="55"/>
      <c r="O1652" s="55"/>
      <c r="P1652" s="55"/>
      <c r="Q1652" s="55"/>
      <c r="R1652" s="55"/>
      <c r="S1652" s="52"/>
      <c r="T1652" s="53"/>
      <c r="U1652" s="53"/>
      <c r="V1652" s="38"/>
      <c r="W1652" s="29"/>
      <c r="X1652" s="18"/>
      <c r="Z1652" s="55"/>
      <c r="AA1652" s="56"/>
      <c r="AB1652" s="57"/>
    </row>
    <row r="1653" spans="1:28" ht="30" hidden="1" customHeight="1">
      <c r="A1653" s="79"/>
      <c r="B1653" s="79"/>
      <c r="C1653" s="97"/>
      <c r="D1653" s="81"/>
      <c r="E1653" s="81"/>
      <c r="F1653" s="79"/>
      <c r="G1653" s="118"/>
      <c r="H1653" s="119"/>
      <c r="I1653" s="118"/>
      <c r="J1653" s="55"/>
      <c r="K1653" s="55"/>
      <c r="L1653" s="55"/>
      <c r="M1653" s="55"/>
      <c r="N1653" s="55"/>
      <c r="O1653" s="55"/>
      <c r="P1653" s="55"/>
      <c r="Q1653" s="55"/>
      <c r="R1653" s="55"/>
      <c r="S1653" s="52"/>
      <c r="T1653" s="53"/>
      <c r="U1653" s="53"/>
      <c r="V1653" s="38"/>
      <c r="W1653" s="29"/>
      <c r="X1653" s="18"/>
      <c r="Z1653" s="55"/>
      <c r="AA1653" s="56"/>
      <c r="AB1653" s="57"/>
    </row>
    <row r="1654" spans="1:28" ht="30" hidden="1" customHeight="1">
      <c r="A1654" s="79"/>
      <c r="B1654" s="79"/>
      <c r="C1654" s="97"/>
      <c r="D1654" s="81"/>
      <c r="E1654" s="81"/>
      <c r="F1654" s="79"/>
      <c r="G1654" s="118"/>
      <c r="H1654" s="119"/>
      <c r="I1654" s="118"/>
      <c r="J1654" s="55"/>
      <c r="K1654" s="55"/>
      <c r="L1654" s="55"/>
      <c r="M1654" s="55"/>
      <c r="N1654" s="55"/>
      <c r="O1654" s="55"/>
      <c r="P1654" s="55"/>
      <c r="Q1654" s="55"/>
      <c r="R1654" s="55"/>
      <c r="S1654" s="52"/>
      <c r="T1654" s="53"/>
      <c r="U1654" s="53"/>
      <c r="V1654" s="38"/>
      <c r="W1654" s="29"/>
      <c r="X1654" s="18"/>
      <c r="Z1654" s="55"/>
      <c r="AA1654" s="56"/>
      <c r="AB1654" s="57"/>
    </row>
    <row r="1655" spans="1:28" ht="30" hidden="1" customHeight="1">
      <c r="A1655" s="79"/>
      <c r="B1655" s="79"/>
      <c r="C1655" s="97"/>
      <c r="D1655" s="81"/>
      <c r="E1655" s="81"/>
      <c r="F1655" s="79"/>
      <c r="G1655" s="118"/>
      <c r="H1655" s="119"/>
      <c r="I1655" s="118"/>
      <c r="J1655" s="55"/>
      <c r="K1655" s="55"/>
      <c r="L1655" s="55"/>
      <c r="M1655" s="55"/>
      <c r="N1655" s="55"/>
      <c r="O1655" s="55"/>
      <c r="P1655" s="55"/>
      <c r="Q1655" s="55"/>
      <c r="R1655" s="55"/>
      <c r="S1655" s="52"/>
      <c r="T1655" s="53"/>
      <c r="U1655" s="53"/>
      <c r="V1655" s="38"/>
      <c r="W1655" s="29"/>
      <c r="X1655" s="18"/>
      <c r="Z1655" s="55"/>
      <c r="AA1655" s="56"/>
      <c r="AB1655" s="57"/>
    </row>
    <row r="1656" spans="1:28" ht="30" hidden="1" customHeight="1">
      <c r="A1656" s="79"/>
      <c r="B1656" s="79"/>
      <c r="C1656" s="97"/>
      <c r="D1656" s="81"/>
      <c r="E1656" s="81"/>
      <c r="F1656" s="79"/>
      <c r="G1656" s="118"/>
      <c r="H1656" s="119"/>
      <c r="I1656" s="118"/>
      <c r="J1656" s="55"/>
      <c r="K1656" s="55"/>
      <c r="L1656" s="55"/>
      <c r="M1656" s="55"/>
      <c r="N1656" s="55"/>
      <c r="O1656" s="55"/>
      <c r="P1656" s="55"/>
      <c r="Q1656" s="55"/>
      <c r="R1656" s="55"/>
      <c r="S1656" s="52"/>
      <c r="T1656" s="53"/>
      <c r="U1656" s="53"/>
      <c r="V1656" s="38"/>
      <c r="W1656" s="29"/>
      <c r="X1656" s="18"/>
      <c r="Z1656" s="55"/>
      <c r="AA1656" s="56"/>
      <c r="AB1656" s="57"/>
    </row>
    <row r="1657" spans="1:28" ht="30" hidden="1" customHeight="1">
      <c r="A1657" s="79"/>
      <c r="B1657" s="79"/>
      <c r="C1657" s="97"/>
      <c r="D1657" s="81"/>
      <c r="E1657" s="81"/>
      <c r="F1657" s="79"/>
      <c r="G1657" s="118"/>
      <c r="H1657" s="119"/>
      <c r="I1657" s="118"/>
      <c r="J1657" s="55"/>
      <c r="K1657" s="55"/>
      <c r="L1657" s="55"/>
      <c r="M1657" s="55"/>
      <c r="N1657" s="55"/>
      <c r="O1657" s="55"/>
      <c r="P1657" s="55"/>
      <c r="Q1657" s="55"/>
      <c r="R1657" s="55"/>
      <c r="S1657" s="52"/>
      <c r="T1657" s="53"/>
      <c r="U1657" s="53"/>
      <c r="V1657" s="38"/>
      <c r="W1657" s="29"/>
      <c r="X1657" s="18"/>
      <c r="Z1657" s="55"/>
      <c r="AA1657" s="56"/>
      <c r="AB1657" s="57"/>
    </row>
    <row r="1658" spans="1:28" ht="30" hidden="1" customHeight="1">
      <c r="A1658" s="79"/>
      <c r="B1658" s="79"/>
      <c r="C1658" s="97"/>
      <c r="D1658" s="81"/>
      <c r="E1658" s="81"/>
      <c r="F1658" s="79"/>
      <c r="G1658" s="118"/>
      <c r="H1658" s="119"/>
      <c r="I1658" s="118"/>
      <c r="J1658" s="55"/>
      <c r="K1658" s="55"/>
      <c r="L1658" s="55"/>
      <c r="M1658" s="55"/>
      <c r="N1658" s="55"/>
      <c r="O1658" s="55"/>
      <c r="P1658" s="55"/>
      <c r="Q1658" s="55"/>
      <c r="R1658" s="55"/>
      <c r="S1658" s="52"/>
      <c r="T1658" s="53"/>
      <c r="U1658" s="53"/>
      <c r="V1658" s="38"/>
      <c r="W1658" s="29"/>
      <c r="X1658" s="18"/>
      <c r="Z1658" s="55"/>
      <c r="AA1658" s="56"/>
      <c r="AB1658" s="57"/>
    </row>
    <row r="1659" spans="1:28" ht="30" hidden="1" customHeight="1">
      <c r="A1659" s="79"/>
      <c r="B1659" s="79"/>
      <c r="C1659" s="97"/>
      <c r="D1659" s="81"/>
      <c r="E1659" s="81"/>
      <c r="F1659" s="79"/>
      <c r="G1659" s="118"/>
      <c r="H1659" s="119"/>
      <c r="I1659" s="118"/>
      <c r="J1659" s="55"/>
      <c r="K1659" s="55"/>
      <c r="L1659" s="55"/>
      <c r="M1659" s="55"/>
      <c r="N1659" s="55"/>
      <c r="O1659" s="55"/>
      <c r="P1659" s="55"/>
      <c r="Q1659" s="55"/>
      <c r="R1659" s="55"/>
      <c r="S1659" s="52"/>
      <c r="T1659" s="53"/>
      <c r="U1659" s="53"/>
      <c r="V1659" s="38"/>
      <c r="W1659" s="29"/>
      <c r="X1659" s="18"/>
      <c r="Z1659" s="55"/>
      <c r="AA1659" s="56"/>
      <c r="AB1659" s="57"/>
    </row>
    <row r="1660" spans="1:28" ht="30" hidden="1" customHeight="1">
      <c r="A1660" s="79"/>
      <c r="B1660" s="79"/>
      <c r="C1660" s="97"/>
      <c r="D1660" s="81"/>
      <c r="E1660" s="81"/>
      <c r="F1660" s="79"/>
      <c r="G1660" s="118"/>
      <c r="H1660" s="119"/>
      <c r="I1660" s="118"/>
      <c r="J1660" s="55"/>
      <c r="K1660" s="55"/>
      <c r="L1660" s="55"/>
      <c r="M1660" s="55"/>
      <c r="N1660" s="55"/>
      <c r="O1660" s="55"/>
      <c r="P1660" s="55"/>
      <c r="Q1660" s="55"/>
      <c r="R1660" s="55"/>
      <c r="S1660" s="52"/>
      <c r="T1660" s="53"/>
      <c r="U1660" s="53"/>
      <c r="V1660" s="38"/>
      <c r="W1660" s="29"/>
      <c r="X1660" s="18"/>
      <c r="Z1660" s="55"/>
      <c r="AA1660" s="56"/>
      <c r="AB1660" s="57"/>
    </row>
    <row r="1661" spans="1:28" ht="30" hidden="1" customHeight="1">
      <c r="A1661" s="79"/>
      <c r="B1661" s="79"/>
      <c r="C1661" s="97"/>
      <c r="D1661" s="81"/>
      <c r="E1661" s="81"/>
      <c r="F1661" s="79"/>
      <c r="G1661" s="118"/>
      <c r="H1661" s="119"/>
      <c r="I1661" s="118"/>
      <c r="J1661" s="55"/>
      <c r="K1661" s="55"/>
      <c r="L1661" s="55"/>
      <c r="M1661" s="55"/>
      <c r="N1661" s="55"/>
      <c r="O1661" s="55"/>
      <c r="P1661" s="55"/>
      <c r="Q1661" s="55"/>
      <c r="R1661" s="55"/>
      <c r="S1661" s="52"/>
      <c r="T1661" s="53"/>
      <c r="U1661" s="53"/>
      <c r="V1661" s="38"/>
      <c r="W1661" s="29"/>
      <c r="X1661" s="18"/>
      <c r="Z1661" s="55"/>
      <c r="AA1661" s="56"/>
      <c r="AB1661" s="57"/>
    </row>
    <row r="1662" spans="1:28" ht="30" hidden="1" customHeight="1">
      <c r="A1662" s="79"/>
      <c r="B1662" s="79"/>
      <c r="C1662" s="97"/>
      <c r="D1662" s="81"/>
      <c r="E1662" s="81"/>
      <c r="F1662" s="79"/>
      <c r="G1662" s="118"/>
      <c r="H1662" s="119"/>
      <c r="I1662" s="118"/>
      <c r="J1662" s="55"/>
      <c r="K1662" s="55"/>
      <c r="L1662" s="55"/>
      <c r="M1662" s="55"/>
      <c r="N1662" s="55"/>
      <c r="O1662" s="55"/>
      <c r="P1662" s="55"/>
      <c r="Q1662" s="55"/>
      <c r="R1662" s="55"/>
      <c r="S1662" s="52"/>
      <c r="T1662" s="53"/>
      <c r="U1662" s="53"/>
      <c r="V1662" s="38"/>
      <c r="W1662" s="29"/>
      <c r="X1662" s="18"/>
      <c r="Z1662" s="55"/>
      <c r="AA1662" s="56"/>
      <c r="AB1662" s="57"/>
    </row>
    <row r="1663" spans="1:28" ht="30" hidden="1" customHeight="1">
      <c r="A1663" s="79"/>
      <c r="B1663" s="79"/>
      <c r="C1663" s="97"/>
      <c r="D1663" s="81"/>
      <c r="E1663" s="81"/>
      <c r="F1663" s="79"/>
      <c r="G1663" s="118"/>
      <c r="H1663" s="119"/>
      <c r="I1663" s="118"/>
      <c r="J1663" s="55"/>
      <c r="K1663" s="55"/>
      <c r="L1663" s="55"/>
      <c r="M1663" s="55"/>
      <c r="N1663" s="55"/>
      <c r="O1663" s="55"/>
      <c r="P1663" s="55"/>
      <c r="Q1663" s="55"/>
      <c r="R1663" s="55"/>
      <c r="S1663" s="52"/>
      <c r="T1663" s="53"/>
      <c r="U1663" s="53"/>
      <c r="V1663" s="38"/>
      <c r="W1663" s="29"/>
      <c r="X1663" s="18"/>
      <c r="Z1663" s="55"/>
      <c r="AA1663" s="56"/>
      <c r="AB1663" s="57"/>
    </row>
    <row r="1664" spans="1:28" ht="30" hidden="1" customHeight="1">
      <c r="A1664" s="79"/>
      <c r="B1664" s="79"/>
      <c r="C1664" s="80"/>
      <c r="D1664" s="81"/>
      <c r="E1664" s="81"/>
      <c r="F1664" s="79"/>
      <c r="G1664" s="82"/>
      <c r="H1664" s="83"/>
      <c r="I1664" s="82"/>
      <c r="J1664" s="55"/>
      <c r="K1664" s="55"/>
      <c r="L1664" s="55"/>
      <c r="M1664" s="55"/>
      <c r="N1664" s="55"/>
      <c r="O1664" s="55"/>
      <c r="P1664" s="55"/>
      <c r="Q1664" s="55"/>
      <c r="R1664" s="55"/>
      <c r="S1664" s="52"/>
      <c r="T1664" s="53"/>
      <c r="U1664" s="53"/>
      <c r="V1664" s="38"/>
      <c r="W1664" s="29"/>
      <c r="X1664" s="18"/>
      <c r="Z1664" s="55"/>
      <c r="AA1664" s="56"/>
      <c r="AB1664" s="57"/>
    </row>
    <row r="1665" spans="1:38" ht="30" hidden="1" customHeight="1">
      <c r="A1665" s="79"/>
      <c r="B1665" s="79"/>
      <c r="C1665" s="80"/>
      <c r="D1665" s="81"/>
      <c r="E1665" s="81"/>
      <c r="F1665" s="79"/>
      <c r="G1665" s="82"/>
      <c r="H1665" s="83"/>
      <c r="I1665" s="82"/>
      <c r="J1665" s="55"/>
      <c r="K1665" s="55"/>
      <c r="L1665" s="55"/>
      <c r="M1665" s="55"/>
      <c r="N1665" s="55"/>
      <c r="O1665" s="55"/>
      <c r="P1665" s="55"/>
      <c r="Q1665" s="55"/>
      <c r="R1665" s="55"/>
      <c r="S1665" s="52"/>
      <c r="T1665" s="53"/>
      <c r="U1665" s="53"/>
      <c r="V1665" s="38"/>
      <c r="W1665" s="29"/>
      <c r="X1665" s="18"/>
      <c r="Z1665" s="55"/>
      <c r="AA1665" s="56"/>
      <c r="AB1665" s="57"/>
    </row>
    <row r="1666" spans="1:38" ht="30" hidden="1" customHeight="1">
      <c r="A1666" s="79"/>
      <c r="B1666" s="79"/>
      <c r="C1666" s="80"/>
      <c r="D1666" s="81"/>
      <c r="E1666" s="81"/>
      <c r="F1666" s="79"/>
      <c r="G1666" s="82"/>
      <c r="H1666" s="83"/>
      <c r="I1666" s="82"/>
      <c r="J1666" s="55"/>
      <c r="K1666" s="55"/>
      <c r="L1666" s="55"/>
      <c r="M1666" s="55"/>
      <c r="N1666" s="55"/>
      <c r="O1666" s="55"/>
      <c r="P1666" s="55"/>
      <c r="Q1666" s="55"/>
      <c r="R1666" s="55"/>
      <c r="S1666" s="52"/>
      <c r="T1666" s="53"/>
      <c r="U1666" s="53"/>
      <c r="V1666" s="38"/>
      <c r="W1666" s="29"/>
      <c r="X1666" s="18"/>
      <c r="Z1666" s="55"/>
      <c r="AA1666" s="56"/>
      <c r="AB1666" s="57"/>
    </row>
    <row r="1667" spans="1:38" ht="30" hidden="1" customHeight="1">
      <c r="A1667" s="79"/>
      <c r="B1667" s="79"/>
      <c r="C1667" s="80"/>
      <c r="D1667" s="81"/>
      <c r="E1667" s="81"/>
      <c r="F1667" s="79"/>
      <c r="G1667" s="82"/>
      <c r="H1667" s="83"/>
      <c r="I1667" s="82"/>
      <c r="J1667" s="55"/>
      <c r="K1667" s="55"/>
      <c r="L1667" s="55"/>
      <c r="M1667" s="55"/>
      <c r="N1667" s="55"/>
      <c r="O1667" s="55"/>
      <c r="P1667" s="55"/>
      <c r="Q1667" s="55"/>
      <c r="R1667" s="55"/>
      <c r="S1667" s="52"/>
      <c r="T1667" s="53"/>
      <c r="U1667" s="53"/>
      <c r="V1667" s="38"/>
      <c r="W1667" s="29"/>
      <c r="X1667" s="18"/>
      <c r="Z1667" s="55"/>
      <c r="AA1667" s="56"/>
      <c r="AB1667" s="57"/>
    </row>
    <row r="1668" spans="1:38" ht="30" hidden="1" customHeight="1">
      <c r="A1668" s="79"/>
      <c r="B1668" s="79"/>
      <c r="C1668" s="80"/>
      <c r="D1668" s="81"/>
      <c r="E1668" s="81"/>
      <c r="F1668" s="79"/>
      <c r="G1668" s="82"/>
      <c r="H1668" s="83"/>
      <c r="I1668" s="82"/>
      <c r="J1668" s="55"/>
      <c r="K1668" s="55"/>
      <c r="L1668" s="55"/>
      <c r="M1668" s="55"/>
      <c r="N1668" s="55"/>
      <c r="O1668" s="55"/>
      <c r="P1668" s="55"/>
      <c r="Q1668" s="55"/>
      <c r="R1668" s="55"/>
      <c r="S1668" s="52"/>
      <c r="T1668" s="53"/>
      <c r="U1668" s="53"/>
      <c r="V1668" s="38"/>
      <c r="W1668" s="29"/>
      <c r="X1668" s="18"/>
      <c r="Z1668" s="55"/>
      <c r="AA1668" s="56"/>
      <c r="AB1668" s="57"/>
    </row>
    <row r="1669" spans="1:38" ht="30" hidden="1" customHeight="1">
      <c r="A1669" s="79"/>
      <c r="B1669" s="79"/>
      <c r="C1669" s="80"/>
      <c r="D1669" s="81"/>
      <c r="E1669" s="81"/>
      <c r="F1669" s="79"/>
      <c r="G1669" s="82"/>
      <c r="H1669" s="83"/>
      <c r="I1669" s="82"/>
      <c r="J1669" s="55"/>
      <c r="K1669" s="55"/>
      <c r="L1669" s="55"/>
      <c r="M1669" s="55"/>
      <c r="N1669" s="55"/>
      <c r="O1669" s="55"/>
      <c r="P1669" s="55"/>
      <c r="Q1669" s="55"/>
      <c r="R1669" s="55"/>
      <c r="S1669" s="52"/>
      <c r="T1669" s="53"/>
      <c r="U1669" s="53"/>
      <c r="V1669" s="38"/>
      <c r="W1669" s="29"/>
      <c r="X1669" s="18"/>
      <c r="Z1669" s="55"/>
      <c r="AA1669" s="56"/>
      <c r="AB1669" s="57"/>
    </row>
    <row r="1670" spans="1:38" ht="30" hidden="1" customHeight="1">
      <c r="A1670" s="79"/>
      <c r="B1670" s="79"/>
      <c r="C1670" s="80"/>
      <c r="D1670" s="81"/>
      <c r="E1670" s="81"/>
      <c r="F1670" s="79"/>
      <c r="G1670" s="82"/>
      <c r="H1670" s="83"/>
      <c r="I1670" s="82"/>
      <c r="J1670" s="55"/>
      <c r="K1670" s="55"/>
      <c r="L1670" s="55"/>
      <c r="M1670" s="55"/>
      <c r="N1670" s="55"/>
      <c r="O1670" s="55"/>
      <c r="P1670" s="55"/>
      <c r="Q1670" s="55"/>
      <c r="R1670" s="55"/>
      <c r="S1670" s="52"/>
      <c r="T1670" s="53"/>
      <c r="U1670" s="53"/>
      <c r="V1670" s="38"/>
      <c r="W1670" s="29"/>
      <c r="X1670" s="18"/>
      <c r="Z1670" s="55"/>
      <c r="AA1670" s="56"/>
      <c r="AB1670" s="57"/>
    </row>
    <row r="1671" spans="1:38" ht="30" hidden="1" customHeight="1">
      <c r="A1671" s="79"/>
      <c r="B1671" s="79"/>
      <c r="C1671" s="80"/>
      <c r="D1671" s="81"/>
      <c r="E1671" s="81"/>
      <c r="F1671" s="79"/>
      <c r="G1671" s="82"/>
      <c r="H1671" s="83"/>
      <c r="I1671" s="82"/>
      <c r="J1671" s="55"/>
      <c r="K1671" s="55"/>
      <c r="L1671" s="55"/>
      <c r="M1671" s="55"/>
      <c r="N1671" s="55"/>
      <c r="O1671" s="55"/>
      <c r="P1671" s="55"/>
      <c r="Q1671" s="55"/>
      <c r="R1671" s="55"/>
      <c r="S1671" s="52"/>
      <c r="T1671" s="53"/>
      <c r="U1671" s="53"/>
      <c r="V1671" s="38"/>
      <c r="W1671" s="29"/>
      <c r="X1671" s="18"/>
      <c r="Z1671" s="55"/>
      <c r="AA1671" s="56"/>
      <c r="AB1671" s="57"/>
    </row>
    <row r="1672" spans="1:38" ht="30" hidden="1" customHeight="1">
      <c r="A1672" s="79"/>
      <c r="B1672" s="79"/>
      <c r="C1672" s="80"/>
      <c r="D1672" s="81"/>
      <c r="E1672" s="81"/>
      <c r="F1672" s="79"/>
      <c r="G1672" s="82"/>
      <c r="H1672" s="83"/>
      <c r="I1672" s="82"/>
      <c r="J1672" s="55"/>
      <c r="K1672" s="55"/>
      <c r="L1672" s="55"/>
      <c r="M1672" s="55"/>
      <c r="N1672" s="55"/>
      <c r="O1672" s="55"/>
      <c r="P1672" s="55"/>
      <c r="Q1672" s="55"/>
      <c r="R1672" s="55"/>
      <c r="S1672" s="52"/>
      <c r="T1672" s="53"/>
      <c r="U1672" s="53"/>
      <c r="V1672" s="38"/>
      <c r="W1672" s="29"/>
      <c r="X1672" s="18"/>
      <c r="Z1672" s="55"/>
      <c r="AA1672" s="56"/>
      <c r="AB1672" s="57"/>
    </row>
    <row r="1673" spans="1:38" s="58" customFormat="1" ht="30" hidden="1" customHeight="1">
      <c r="A1673" s="79"/>
      <c r="B1673" s="79"/>
      <c r="C1673" s="80"/>
      <c r="D1673" s="81"/>
      <c r="E1673" s="81"/>
      <c r="F1673" s="79"/>
      <c r="G1673" s="82"/>
      <c r="H1673" s="83"/>
      <c r="I1673" s="82"/>
      <c r="J1673" s="55"/>
      <c r="K1673" s="55"/>
      <c r="L1673" s="55"/>
      <c r="M1673" s="55"/>
      <c r="N1673" s="55"/>
      <c r="O1673" s="55"/>
      <c r="P1673" s="55"/>
      <c r="Q1673" s="55"/>
      <c r="R1673" s="52"/>
      <c r="S1673" s="52"/>
      <c r="T1673" s="53"/>
      <c r="U1673" s="53"/>
      <c r="V1673" s="38"/>
      <c r="W1673" s="29"/>
      <c r="X1673" s="18"/>
      <c r="Y1673" s="2"/>
      <c r="Z1673" s="55"/>
      <c r="AA1673" s="56"/>
      <c r="AB1673" s="57"/>
      <c r="AC1673" s="2"/>
      <c r="AD1673" s="2"/>
      <c r="AE1673" s="2"/>
      <c r="AF1673" s="2"/>
      <c r="AG1673" s="2"/>
      <c r="AH1673" s="2"/>
      <c r="AI1673" s="2"/>
      <c r="AJ1673" s="2"/>
      <c r="AK1673" s="2"/>
      <c r="AL1673" s="2"/>
    </row>
    <row r="1674" spans="1:38" ht="30" hidden="1" customHeight="1">
      <c r="A1674" s="69"/>
      <c r="B1674" s="69"/>
      <c r="C1674" s="73"/>
      <c r="D1674" s="74"/>
      <c r="E1674" s="74"/>
      <c r="F1674" s="74"/>
      <c r="G1674" s="75"/>
      <c r="H1674" s="133"/>
      <c r="I1674" s="75"/>
      <c r="J1674" s="75"/>
      <c r="K1674" s="75"/>
      <c r="L1674" s="75"/>
      <c r="M1674" s="75"/>
      <c r="N1674" s="75"/>
      <c r="O1674" s="75"/>
      <c r="P1674" s="75"/>
      <c r="Q1674" s="75"/>
      <c r="R1674" s="75"/>
      <c r="S1674" s="75"/>
      <c r="T1674" s="74"/>
      <c r="U1674" s="74"/>
      <c r="V1674" s="74"/>
      <c r="W1674" s="77"/>
      <c r="X1674" s="74"/>
      <c r="Z1674" s="75"/>
      <c r="AA1674" s="78"/>
      <c r="AB1674" s="57"/>
      <c r="AC1674" s="120"/>
      <c r="AD1674" s="121"/>
      <c r="AE1674" s="120"/>
    </row>
    <row r="1675" spans="1:38" ht="30" hidden="1" customHeight="1">
      <c r="A1675" s="79"/>
      <c r="B1675" s="79"/>
      <c r="C1675" s="97"/>
      <c r="D1675" s="81"/>
      <c r="E1675" s="81"/>
      <c r="F1675" s="79"/>
      <c r="G1675" s="118"/>
      <c r="H1675" s="119"/>
      <c r="I1675" s="118"/>
      <c r="J1675" s="55"/>
      <c r="K1675" s="55"/>
      <c r="L1675" s="55"/>
      <c r="M1675" s="55"/>
      <c r="N1675" s="55"/>
      <c r="O1675" s="55"/>
      <c r="P1675" s="55"/>
      <c r="Q1675" s="55"/>
      <c r="R1675" s="55"/>
      <c r="S1675" s="55"/>
      <c r="T1675" s="85"/>
      <c r="U1675" s="85"/>
      <c r="V1675" s="38"/>
      <c r="W1675" s="29"/>
      <c r="X1675" s="90"/>
      <c r="Z1675" s="55"/>
      <c r="AA1675" s="56"/>
      <c r="AB1675" s="57"/>
    </row>
    <row r="1676" spans="1:38" s="58" customFormat="1" ht="30" hidden="1" customHeight="1">
      <c r="A1676" s="79"/>
      <c r="B1676" s="79"/>
      <c r="C1676" s="97"/>
      <c r="D1676" s="81"/>
      <c r="E1676" s="81"/>
      <c r="F1676" s="79"/>
      <c r="G1676" s="82"/>
      <c r="H1676" s="83"/>
      <c r="I1676" s="82"/>
      <c r="J1676" s="55"/>
      <c r="K1676" s="55"/>
      <c r="L1676" s="55"/>
      <c r="M1676" s="55"/>
      <c r="N1676" s="55"/>
      <c r="O1676" s="55"/>
      <c r="P1676" s="55"/>
      <c r="Q1676" s="55"/>
      <c r="R1676" s="52"/>
      <c r="S1676" s="52"/>
      <c r="T1676" s="53"/>
      <c r="U1676" s="53"/>
      <c r="V1676" s="38"/>
      <c r="W1676" s="29"/>
      <c r="X1676" s="18"/>
      <c r="Y1676" s="2"/>
      <c r="Z1676" s="55"/>
      <c r="AA1676" s="56"/>
      <c r="AB1676" s="57"/>
      <c r="AC1676" s="2"/>
      <c r="AD1676" s="2"/>
      <c r="AE1676" s="2"/>
      <c r="AF1676" s="2"/>
      <c r="AG1676" s="2"/>
      <c r="AH1676" s="2"/>
      <c r="AI1676" s="2"/>
      <c r="AJ1676" s="2"/>
      <c r="AK1676" s="2"/>
      <c r="AL1676" s="2"/>
    </row>
    <row r="1677" spans="1:38" s="58" customFormat="1" ht="30" hidden="1" customHeight="1">
      <c r="A1677" s="79"/>
      <c r="B1677" s="79"/>
      <c r="C1677" s="97"/>
      <c r="D1677" s="81"/>
      <c r="E1677" s="81"/>
      <c r="F1677" s="79"/>
      <c r="G1677" s="82"/>
      <c r="H1677" s="83"/>
      <c r="I1677" s="82"/>
      <c r="J1677" s="55"/>
      <c r="K1677" s="55"/>
      <c r="L1677" s="55"/>
      <c r="M1677" s="55"/>
      <c r="N1677" s="55"/>
      <c r="O1677" s="55"/>
      <c r="P1677" s="55"/>
      <c r="Q1677" s="55"/>
      <c r="R1677" s="52"/>
      <c r="S1677" s="52"/>
      <c r="T1677" s="53"/>
      <c r="U1677" s="53"/>
      <c r="V1677" s="38"/>
      <c r="W1677" s="29"/>
      <c r="X1677" s="18"/>
      <c r="Y1677" s="2"/>
      <c r="Z1677" s="55"/>
      <c r="AA1677" s="56"/>
      <c r="AB1677" s="57"/>
      <c r="AC1677" s="2"/>
      <c r="AD1677" s="2"/>
      <c r="AE1677" s="2"/>
      <c r="AF1677" s="2"/>
      <c r="AG1677" s="2"/>
      <c r="AH1677" s="2"/>
      <c r="AI1677" s="2"/>
      <c r="AJ1677" s="2"/>
      <c r="AK1677" s="2"/>
      <c r="AL1677" s="2"/>
    </row>
    <row r="1678" spans="1:38" s="58" customFormat="1" ht="30" hidden="1" customHeight="1">
      <c r="A1678" s="79"/>
      <c r="B1678" s="79"/>
      <c r="C1678" s="97"/>
      <c r="D1678" s="81"/>
      <c r="E1678" s="81"/>
      <c r="F1678" s="79"/>
      <c r="G1678" s="82"/>
      <c r="H1678" s="83"/>
      <c r="I1678" s="82"/>
      <c r="J1678" s="55"/>
      <c r="K1678" s="55"/>
      <c r="L1678" s="55"/>
      <c r="M1678" s="55"/>
      <c r="N1678" s="55"/>
      <c r="O1678" s="55"/>
      <c r="P1678" s="55"/>
      <c r="Q1678" s="55"/>
      <c r="R1678" s="52"/>
      <c r="S1678" s="52"/>
      <c r="T1678" s="53"/>
      <c r="U1678" s="53"/>
      <c r="V1678" s="38"/>
      <c r="W1678" s="29"/>
      <c r="X1678" s="18"/>
      <c r="Y1678" s="2"/>
      <c r="Z1678" s="55"/>
      <c r="AA1678" s="56"/>
      <c r="AB1678" s="57"/>
      <c r="AC1678" s="2"/>
      <c r="AD1678" s="2"/>
      <c r="AE1678" s="2"/>
      <c r="AF1678" s="2"/>
      <c r="AG1678" s="2"/>
      <c r="AH1678" s="2"/>
      <c r="AI1678" s="2"/>
      <c r="AJ1678" s="2"/>
      <c r="AK1678" s="2"/>
      <c r="AL1678" s="2"/>
    </row>
    <row r="1679" spans="1:38" s="58" customFormat="1" ht="30" hidden="1" customHeight="1">
      <c r="A1679" s="79"/>
      <c r="B1679" s="79"/>
      <c r="C1679" s="97"/>
      <c r="D1679" s="81"/>
      <c r="E1679" s="81"/>
      <c r="F1679" s="79"/>
      <c r="G1679" s="82"/>
      <c r="H1679" s="83"/>
      <c r="I1679" s="82"/>
      <c r="J1679" s="55"/>
      <c r="K1679" s="55"/>
      <c r="L1679" s="55"/>
      <c r="M1679" s="55"/>
      <c r="N1679" s="55"/>
      <c r="O1679" s="55"/>
      <c r="P1679" s="55"/>
      <c r="Q1679" s="55"/>
      <c r="R1679" s="52"/>
      <c r="S1679" s="52"/>
      <c r="T1679" s="53"/>
      <c r="U1679" s="53"/>
      <c r="V1679" s="38"/>
      <c r="W1679" s="29"/>
      <c r="X1679" s="18"/>
      <c r="Y1679" s="2"/>
      <c r="Z1679" s="55"/>
      <c r="AA1679" s="56"/>
      <c r="AB1679" s="57"/>
      <c r="AC1679" s="2"/>
      <c r="AD1679" s="2"/>
      <c r="AE1679" s="2"/>
      <c r="AF1679" s="2"/>
      <c r="AG1679" s="2"/>
      <c r="AH1679" s="2"/>
      <c r="AI1679" s="2"/>
      <c r="AJ1679" s="2"/>
      <c r="AK1679" s="2"/>
      <c r="AL1679" s="2"/>
    </row>
    <row r="1680" spans="1:38" s="58" customFormat="1" ht="30" hidden="1" customHeight="1">
      <c r="A1680" s="79"/>
      <c r="B1680" s="79"/>
      <c r="C1680" s="80"/>
      <c r="D1680" s="81"/>
      <c r="E1680" s="81"/>
      <c r="F1680" s="79"/>
      <c r="G1680" s="82"/>
      <c r="H1680" s="83"/>
      <c r="I1680" s="82"/>
      <c r="J1680" s="55"/>
      <c r="K1680" s="55"/>
      <c r="L1680" s="55"/>
      <c r="M1680" s="55"/>
      <c r="N1680" s="55"/>
      <c r="O1680" s="55"/>
      <c r="P1680" s="55"/>
      <c r="Q1680" s="55"/>
      <c r="R1680" s="52"/>
      <c r="S1680" s="52"/>
      <c r="T1680" s="53"/>
      <c r="U1680" s="53"/>
      <c r="V1680" s="38"/>
      <c r="W1680" s="74"/>
      <c r="X1680" s="87"/>
      <c r="Y1680" s="2"/>
      <c r="Z1680" s="55"/>
      <c r="AA1680" s="56"/>
      <c r="AB1680" s="57"/>
      <c r="AC1680" s="2"/>
      <c r="AD1680" s="2"/>
      <c r="AE1680" s="2"/>
      <c r="AF1680" s="2"/>
      <c r="AG1680" s="2"/>
      <c r="AH1680" s="2"/>
      <c r="AI1680" s="2"/>
      <c r="AJ1680" s="2"/>
      <c r="AK1680" s="2"/>
      <c r="AL1680" s="2"/>
    </row>
    <row r="1681" spans="1:38" s="70" customFormat="1" ht="30" hidden="1" customHeight="1">
      <c r="A1681" s="69"/>
      <c r="B1681" s="157"/>
      <c r="C1681" s="158"/>
      <c r="D1681" s="29"/>
      <c r="E1681" s="29"/>
      <c r="F1681" s="29"/>
      <c r="G1681" s="30"/>
      <c r="H1681" s="76"/>
      <c r="I1681" s="30"/>
      <c r="J1681" s="30"/>
      <c r="K1681" s="30"/>
      <c r="L1681" s="30"/>
      <c r="M1681" s="30"/>
      <c r="N1681" s="30"/>
      <c r="O1681" s="30"/>
      <c r="P1681" s="30"/>
      <c r="Q1681" s="30"/>
      <c r="R1681" s="30"/>
      <c r="S1681" s="30"/>
      <c r="T1681" s="29"/>
      <c r="U1681" s="29"/>
      <c r="V1681" s="29"/>
      <c r="W1681" s="77"/>
      <c r="X1681" s="74"/>
      <c r="Z1681" s="30"/>
      <c r="AA1681" s="71"/>
      <c r="AB1681" s="72"/>
    </row>
    <row r="1682" spans="1:38" ht="30" hidden="1" customHeight="1">
      <c r="A1682" s="69"/>
      <c r="B1682" s="69"/>
      <c r="C1682" s="73"/>
      <c r="D1682" s="74"/>
      <c r="E1682" s="74"/>
      <c r="F1682" s="74"/>
      <c r="G1682" s="75"/>
      <c r="H1682" s="76"/>
      <c r="I1682" s="75"/>
      <c r="J1682" s="75"/>
      <c r="K1682" s="75"/>
      <c r="L1682" s="75"/>
      <c r="M1682" s="75"/>
      <c r="N1682" s="75"/>
      <c r="O1682" s="75"/>
      <c r="P1682" s="75"/>
      <c r="Q1682" s="75"/>
      <c r="R1682" s="75"/>
      <c r="S1682" s="75"/>
      <c r="T1682" s="74"/>
      <c r="U1682" s="74"/>
      <c r="V1682" s="74"/>
      <c r="W1682" s="54"/>
      <c r="X1682" s="29"/>
      <c r="Z1682" s="75"/>
      <c r="AA1682" s="78"/>
      <c r="AB1682" s="57"/>
    </row>
    <row r="1683" spans="1:38" ht="30" hidden="1" customHeight="1">
      <c r="A1683" s="79"/>
      <c r="B1683" s="79"/>
      <c r="C1683" s="97"/>
      <c r="D1683" s="81"/>
      <c r="E1683" s="81"/>
      <c r="F1683" s="79"/>
      <c r="G1683" s="118"/>
      <c r="H1683" s="119"/>
      <c r="I1683" s="118"/>
      <c r="J1683" s="55"/>
      <c r="K1683" s="55"/>
      <c r="L1683" s="55"/>
      <c r="M1683" s="55"/>
      <c r="N1683" s="55"/>
      <c r="O1683" s="55"/>
      <c r="P1683" s="55"/>
      <c r="Q1683" s="55"/>
      <c r="R1683" s="55"/>
      <c r="S1683" s="55"/>
      <c r="T1683" s="85"/>
      <c r="U1683" s="85"/>
      <c r="V1683" s="38"/>
      <c r="W1683" s="77"/>
      <c r="X1683" s="74"/>
      <c r="Z1683" s="55"/>
      <c r="AA1683" s="56"/>
      <c r="AB1683" s="57"/>
    </row>
    <row r="1684" spans="1:38" ht="30" hidden="1" customHeight="1">
      <c r="A1684" s="79"/>
      <c r="B1684" s="79"/>
      <c r="C1684" s="97"/>
      <c r="D1684" s="81"/>
      <c r="E1684" s="81"/>
      <c r="F1684" s="79"/>
      <c r="G1684" s="118"/>
      <c r="H1684" s="119"/>
      <c r="I1684" s="118"/>
      <c r="J1684" s="55"/>
      <c r="K1684" s="55"/>
      <c r="L1684" s="55"/>
      <c r="M1684" s="55"/>
      <c r="N1684" s="55"/>
      <c r="O1684" s="55"/>
      <c r="P1684" s="55"/>
      <c r="Q1684" s="55"/>
      <c r="R1684" s="55"/>
      <c r="S1684" s="52"/>
      <c r="T1684" s="53"/>
      <c r="U1684" s="53"/>
      <c r="V1684" s="38"/>
      <c r="W1684" s="38"/>
      <c r="X1684" s="44"/>
      <c r="Z1684" s="55"/>
      <c r="AA1684" s="56"/>
      <c r="AB1684" s="57"/>
    </row>
    <row r="1685" spans="1:38" ht="30" hidden="1" customHeight="1">
      <c r="A1685" s="79"/>
      <c r="B1685" s="79"/>
      <c r="C1685" s="97"/>
      <c r="D1685" s="81"/>
      <c r="E1685" s="81"/>
      <c r="F1685" s="79"/>
      <c r="G1685" s="118"/>
      <c r="H1685" s="119"/>
      <c r="I1685" s="118"/>
      <c r="J1685" s="55"/>
      <c r="K1685" s="55"/>
      <c r="L1685" s="55"/>
      <c r="M1685" s="55"/>
      <c r="N1685" s="55"/>
      <c r="O1685" s="55"/>
      <c r="P1685" s="55"/>
      <c r="Q1685" s="55"/>
      <c r="R1685" s="55"/>
      <c r="S1685" s="52"/>
      <c r="T1685" s="53"/>
      <c r="U1685" s="53"/>
      <c r="V1685" s="38"/>
      <c r="W1685" s="38"/>
      <c r="X1685" s="44"/>
      <c r="Z1685" s="55"/>
      <c r="AA1685" s="56"/>
      <c r="AB1685" s="57"/>
    </row>
    <row r="1686" spans="1:38" ht="30" hidden="1" customHeight="1">
      <c r="A1686" s="79"/>
      <c r="B1686" s="79"/>
      <c r="C1686" s="97"/>
      <c r="D1686" s="81"/>
      <c r="E1686" s="81"/>
      <c r="F1686" s="79"/>
      <c r="G1686" s="118"/>
      <c r="H1686" s="119"/>
      <c r="I1686" s="118"/>
      <c r="J1686" s="55"/>
      <c r="K1686" s="55"/>
      <c r="L1686" s="55"/>
      <c r="M1686" s="55"/>
      <c r="N1686" s="55"/>
      <c r="O1686" s="55"/>
      <c r="P1686" s="55"/>
      <c r="Q1686" s="55"/>
      <c r="R1686" s="55"/>
      <c r="S1686" s="52"/>
      <c r="T1686" s="53"/>
      <c r="U1686" s="53"/>
      <c r="V1686" s="38"/>
      <c r="W1686" s="38"/>
      <c r="X1686" s="44"/>
      <c r="Z1686" s="55"/>
      <c r="AA1686" s="56"/>
      <c r="AB1686" s="57"/>
    </row>
    <row r="1687" spans="1:38" ht="30" hidden="1" customHeight="1">
      <c r="A1687" s="79"/>
      <c r="B1687" s="79"/>
      <c r="C1687" s="97"/>
      <c r="D1687" s="81"/>
      <c r="E1687" s="81"/>
      <c r="F1687" s="79"/>
      <c r="G1687" s="118"/>
      <c r="H1687" s="119"/>
      <c r="I1687" s="118"/>
      <c r="J1687" s="55"/>
      <c r="K1687" s="55"/>
      <c r="L1687" s="55"/>
      <c r="M1687" s="55"/>
      <c r="N1687" s="55"/>
      <c r="O1687" s="55"/>
      <c r="P1687" s="55"/>
      <c r="Q1687" s="55"/>
      <c r="R1687" s="55"/>
      <c r="S1687" s="52"/>
      <c r="T1687" s="53"/>
      <c r="U1687" s="53"/>
      <c r="V1687" s="38"/>
      <c r="W1687" s="38"/>
      <c r="X1687" s="44"/>
      <c r="Z1687" s="55"/>
      <c r="AA1687" s="56"/>
      <c r="AB1687" s="57"/>
    </row>
    <row r="1688" spans="1:38" ht="30" hidden="1" customHeight="1">
      <c r="A1688" s="79"/>
      <c r="B1688" s="79"/>
      <c r="C1688" s="97"/>
      <c r="D1688" s="81"/>
      <c r="E1688" s="81"/>
      <c r="F1688" s="79"/>
      <c r="G1688" s="118"/>
      <c r="H1688" s="119"/>
      <c r="I1688" s="118"/>
      <c r="J1688" s="55"/>
      <c r="K1688" s="55"/>
      <c r="L1688" s="55"/>
      <c r="M1688" s="55"/>
      <c r="N1688" s="55"/>
      <c r="O1688" s="55"/>
      <c r="P1688" s="55"/>
      <c r="Q1688" s="55"/>
      <c r="R1688" s="55"/>
      <c r="S1688" s="52"/>
      <c r="T1688" s="53"/>
      <c r="U1688" s="53"/>
      <c r="V1688" s="38"/>
      <c r="W1688" s="38"/>
      <c r="X1688" s="44"/>
      <c r="Z1688" s="55"/>
      <c r="AA1688" s="56"/>
      <c r="AB1688" s="57"/>
    </row>
    <row r="1689" spans="1:38" ht="30" hidden="1" customHeight="1">
      <c r="A1689" s="79"/>
      <c r="B1689" s="79"/>
      <c r="C1689" s="97"/>
      <c r="D1689" s="81"/>
      <c r="E1689" s="81"/>
      <c r="F1689" s="79"/>
      <c r="G1689" s="118"/>
      <c r="H1689" s="119"/>
      <c r="I1689" s="118"/>
      <c r="J1689" s="55"/>
      <c r="K1689" s="55"/>
      <c r="L1689" s="55"/>
      <c r="M1689" s="55"/>
      <c r="N1689" s="55"/>
      <c r="O1689" s="55"/>
      <c r="P1689" s="55"/>
      <c r="Q1689" s="55"/>
      <c r="R1689" s="55"/>
      <c r="S1689" s="52"/>
      <c r="T1689" s="53"/>
      <c r="U1689" s="53"/>
      <c r="V1689" s="38"/>
      <c r="W1689" s="38"/>
      <c r="X1689" s="44"/>
      <c r="Z1689" s="55"/>
      <c r="AA1689" s="56"/>
      <c r="AB1689" s="57"/>
    </row>
    <row r="1690" spans="1:38" ht="30" hidden="1" customHeight="1">
      <c r="A1690" s="79"/>
      <c r="B1690" s="79"/>
      <c r="C1690" s="97"/>
      <c r="D1690" s="81"/>
      <c r="E1690" s="81"/>
      <c r="F1690" s="79"/>
      <c r="G1690" s="118"/>
      <c r="H1690" s="119"/>
      <c r="I1690" s="118"/>
      <c r="J1690" s="55"/>
      <c r="K1690" s="55"/>
      <c r="L1690" s="55"/>
      <c r="M1690" s="55"/>
      <c r="N1690" s="55"/>
      <c r="O1690" s="55"/>
      <c r="P1690" s="55"/>
      <c r="Q1690" s="55"/>
      <c r="R1690" s="55"/>
      <c r="S1690" s="52"/>
      <c r="T1690" s="53"/>
      <c r="U1690" s="53"/>
      <c r="V1690" s="38"/>
      <c r="W1690" s="38"/>
      <c r="X1690" s="44"/>
      <c r="Z1690" s="55"/>
      <c r="AA1690" s="56"/>
      <c r="AB1690" s="57"/>
    </row>
    <row r="1691" spans="1:38" ht="30" hidden="1" customHeight="1">
      <c r="A1691" s="79"/>
      <c r="B1691" s="79"/>
      <c r="C1691" s="80"/>
      <c r="D1691" s="81"/>
      <c r="E1691" s="81"/>
      <c r="F1691" s="79"/>
      <c r="G1691" s="82"/>
      <c r="H1691" s="83"/>
      <c r="I1691" s="82"/>
      <c r="J1691" s="55"/>
      <c r="K1691" s="55"/>
      <c r="L1691" s="55"/>
      <c r="M1691" s="55"/>
      <c r="N1691" s="55"/>
      <c r="O1691" s="55"/>
      <c r="P1691" s="55"/>
      <c r="Q1691" s="55"/>
      <c r="R1691" s="55"/>
      <c r="S1691" s="52"/>
      <c r="T1691" s="53"/>
      <c r="U1691" s="53"/>
      <c r="V1691" s="38"/>
      <c r="W1691" s="38"/>
      <c r="X1691" s="44"/>
      <c r="Z1691" s="55"/>
      <c r="AA1691" s="56"/>
      <c r="AB1691" s="57"/>
    </row>
    <row r="1692" spans="1:38" s="58" customFormat="1" ht="30" hidden="1" customHeight="1">
      <c r="A1692" s="79"/>
      <c r="B1692" s="79"/>
      <c r="C1692" s="80"/>
      <c r="D1692" s="81"/>
      <c r="E1692" s="81"/>
      <c r="F1692" s="79"/>
      <c r="G1692" s="82"/>
      <c r="H1692" s="83"/>
      <c r="I1692" s="82"/>
      <c r="J1692" s="55"/>
      <c r="K1692" s="55"/>
      <c r="L1692" s="55"/>
      <c r="M1692" s="55"/>
      <c r="N1692" s="55"/>
      <c r="O1692" s="55"/>
      <c r="P1692" s="55"/>
      <c r="Q1692" s="55"/>
      <c r="R1692" s="52"/>
      <c r="S1692" s="52"/>
      <c r="T1692" s="53"/>
      <c r="U1692" s="53"/>
      <c r="V1692" s="38"/>
      <c r="W1692" s="38"/>
      <c r="X1692" s="44"/>
      <c r="Y1692" s="2"/>
      <c r="Z1692" s="55"/>
      <c r="AA1692" s="56"/>
      <c r="AB1692" s="57"/>
      <c r="AC1692" s="2"/>
      <c r="AD1692" s="2"/>
      <c r="AE1692" s="2"/>
      <c r="AF1692" s="2"/>
      <c r="AG1692" s="2"/>
      <c r="AH1692" s="2"/>
      <c r="AI1692" s="2"/>
      <c r="AJ1692" s="2"/>
      <c r="AK1692" s="2"/>
      <c r="AL1692" s="2"/>
    </row>
    <row r="1693" spans="1:38" ht="30" hidden="1" customHeight="1">
      <c r="A1693" s="69"/>
      <c r="B1693" s="69"/>
      <c r="C1693" s="73"/>
      <c r="D1693" s="74"/>
      <c r="E1693" s="74"/>
      <c r="F1693" s="74"/>
      <c r="G1693" s="75"/>
      <c r="H1693" s="76"/>
      <c r="I1693" s="75"/>
      <c r="J1693" s="75"/>
      <c r="K1693" s="75"/>
      <c r="L1693" s="75"/>
      <c r="M1693" s="75"/>
      <c r="N1693" s="75"/>
      <c r="O1693" s="75"/>
      <c r="P1693" s="75"/>
      <c r="Q1693" s="75"/>
      <c r="R1693" s="75"/>
      <c r="S1693" s="75"/>
      <c r="T1693" s="74"/>
      <c r="U1693" s="74"/>
      <c r="V1693" s="74"/>
      <c r="W1693" s="102"/>
      <c r="X1693" s="38"/>
      <c r="Z1693" s="75"/>
      <c r="AA1693" s="78"/>
      <c r="AB1693" s="57"/>
    </row>
    <row r="1694" spans="1:38" ht="30" hidden="1" customHeight="1">
      <c r="A1694" s="69"/>
      <c r="B1694" s="79"/>
      <c r="C1694" s="97"/>
      <c r="D1694" s="115"/>
      <c r="E1694" s="81"/>
      <c r="F1694" s="115"/>
      <c r="G1694" s="118"/>
      <c r="H1694" s="119"/>
      <c r="I1694" s="130"/>
      <c r="J1694" s="55"/>
      <c r="K1694" s="55"/>
      <c r="L1694" s="55"/>
      <c r="M1694" s="55"/>
      <c r="N1694" s="55"/>
      <c r="O1694" s="55"/>
      <c r="P1694" s="89"/>
      <c r="Q1694" s="89"/>
      <c r="R1694" s="89"/>
      <c r="S1694" s="75"/>
      <c r="T1694" s="74"/>
      <c r="U1694" s="74"/>
      <c r="V1694" s="74"/>
      <c r="W1694" s="102"/>
      <c r="X1694" s="103"/>
      <c r="Z1694" s="75"/>
      <c r="AA1694" s="78"/>
      <c r="AB1694" s="57"/>
    </row>
    <row r="1695" spans="1:38" ht="30" hidden="1" customHeight="1">
      <c r="A1695" s="69"/>
      <c r="B1695" s="79"/>
      <c r="C1695" s="97"/>
      <c r="D1695" s="115"/>
      <c r="E1695" s="81"/>
      <c r="F1695" s="115"/>
      <c r="G1695" s="118"/>
      <c r="H1695" s="119"/>
      <c r="I1695" s="130"/>
      <c r="J1695" s="55"/>
      <c r="K1695" s="55"/>
      <c r="L1695" s="55"/>
      <c r="M1695" s="55"/>
      <c r="N1695" s="55"/>
      <c r="O1695" s="55"/>
      <c r="P1695" s="89"/>
      <c r="Q1695" s="89"/>
      <c r="R1695" s="89"/>
      <c r="S1695" s="75"/>
      <c r="T1695" s="74"/>
      <c r="U1695" s="74"/>
      <c r="V1695" s="74"/>
      <c r="W1695" s="102"/>
      <c r="X1695" s="103"/>
      <c r="Z1695" s="75"/>
      <c r="AA1695" s="78"/>
      <c r="AB1695" s="57"/>
    </row>
    <row r="1696" spans="1:38" s="58" customFormat="1" ht="30" hidden="1" customHeight="1">
      <c r="A1696" s="79"/>
      <c r="B1696" s="79"/>
      <c r="C1696" s="97"/>
      <c r="D1696" s="81"/>
      <c r="E1696" s="81"/>
      <c r="F1696" s="115"/>
      <c r="G1696" s="118"/>
      <c r="H1696" s="119"/>
      <c r="I1696" s="130"/>
      <c r="J1696" s="55"/>
      <c r="K1696" s="55"/>
      <c r="L1696" s="55"/>
      <c r="M1696" s="55"/>
      <c r="N1696" s="55"/>
      <c r="O1696" s="55"/>
      <c r="P1696" s="89"/>
      <c r="Q1696" s="55"/>
      <c r="R1696" s="52"/>
      <c r="S1696" s="52"/>
      <c r="T1696" s="53"/>
      <c r="U1696" s="53"/>
      <c r="V1696" s="38"/>
      <c r="W1696" s="38"/>
      <c r="X1696" s="98"/>
      <c r="Y1696" s="2"/>
      <c r="Z1696" s="55"/>
      <c r="AA1696" s="56"/>
      <c r="AB1696" s="57"/>
      <c r="AC1696" s="2"/>
      <c r="AD1696" s="2"/>
      <c r="AE1696" s="2"/>
      <c r="AF1696" s="2"/>
      <c r="AG1696" s="2"/>
      <c r="AH1696" s="2"/>
      <c r="AI1696" s="2"/>
      <c r="AJ1696" s="2"/>
      <c r="AK1696" s="2"/>
      <c r="AL1696" s="2"/>
    </row>
    <row r="1697" spans="1:38" s="58" customFormat="1" ht="30" hidden="1" customHeight="1">
      <c r="A1697" s="79"/>
      <c r="B1697" s="79"/>
      <c r="C1697" s="97"/>
      <c r="D1697" s="81"/>
      <c r="E1697" s="81"/>
      <c r="F1697" s="115"/>
      <c r="G1697" s="82"/>
      <c r="H1697" s="83"/>
      <c r="I1697" s="82"/>
      <c r="J1697" s="55"/>
      <c r="K1697" s="55"/>
      <c r="L1697" s="55"/>
      <c r="M1697" s="55"/>
      <c r="N1697" s="55"/>
      <c r="O1697" s="55"/>
      <c r="P1697" s="89"/>
      <c r="Q1697" s="55"/>
      <c r="R1697" s="52"/>
      <c r="S1697" s="52"/>
      <c r="T1697" s="53"/>
      <c r="U1697" s="53"/>
      <c r="V1697" s="38"/>
      <c r="W1697" s="102"/>
      <c r="X1697" s="98"/>
      <c r="Y1697" s="2"/>
      <c r="Z1697" s="55"/>
      <c r="AA1697" s="56"/>
      <c r="AB1697" s="57"/>
      <c r="AC1697" s="2"/>
      <c r="AD1697" s="2"/>
      <c r="AE1697" s="2"/>
      <c r="AF1697" s="2"/>
      <c r="AG1697" s="2"/>
      <c r="AH1697" s="2"/>
      <c r="AI1697" s="2"/>
      <c r="AJ1697" s="2"/>
      <c r="AK1697" s="2"/>
      <c r="AL1697" s="2"/>
    </row>
    <row r="1698" spans="1:38" ht="30" hidden="1" customHeight="1">
      <c r="A1698" s="69"/>
      <c r="B1698" s="69"/>
      <c r="C1698" s="73"/>
      <c r="D1698" s="74"/>
      <c r="E1698" s="74"/>
      <c r="F1698" s="74"/>
      <c r="G1698" s="75"/>
      <c r="H1698" s="76"/>
      <c r="I1698" s="75"/>
      <c r="J1698" s="75"/>
      <c r="K1698" s="75"/>
      <c r="L1698" s="75"/>
      <c r="M1698" s="75"/>
      <c r="N1698" s="75"/>
      <c r="O1698" s="75"/>
      <c r="P1698" s="75"/>
      <c r="Q1698" s="75"/>
      <c r="R1698" s="75"/>
      <c r="S1698" s="75"/>
      <c r="T1698" s="74"/>
      <c r="U1698" s="74"/>
      <c r="V1698" s="74"/>
      <c r="W1698" s="77"/>
      <c r="X1698" s="74"/>
      <c r="Z1698" s="75"/>
      <c r="AA1698" s="78"/>
      <c r="AB1698" s="57"/>
    </row>
    <row r="1699" spans="1:38" ht="42" hidden="1" customHeight="1">
      <c r="A1699" s="79"/>
      <c r="B1699" s="79"/>
      <c r="C1699" s="97"/>
      <c r="D1699" s="81"/>
      <c r="E1699" s="81"/>
      <c r="F1699" s="79"/>
      <c r="G1699" s="118"/>
      <c r="H1699" s="119"/>
      <c r="I1699" s="118"/>
      <c r="J1699" s="55"/>
      <c r="K1699" s="55"/>
      <c r="L1699" s="55"/>
      <c r="M1699" s="55"/>
      <c r="N1699" s="55"/>
      <c r="O1699" s="55"/>
      <c r="P1699" s="55"/>
      <c r="Q1699" s="55"/>
      <c r="R1699" s="161"/>
      <c r="S1699" s="55"/>
      <c r="T1699" s="85"/>
      <c r="U1699" s="85"/>
      <c r="V1699" s="38"/>
      <c r="W1699" s="29"/>
      <c r="X1699" s="90"/>
      <c r="Z1699" s="55"/>
      <c r="AA1699" s="56"/>
      <c r="AB1699" s="57"/>
    </row>
    <row r="1700" spans="1:38" ht="30" hidden="1" customHeight="1">
      <c r="A1700" s="79"/>
      <c r="B1700" s="79"/>
      <c r="C1700" s="122"/>
      <c r="D1700" s="81"/>
      <c r="E1700" s="81"/>
      <c r="F1700" s="79"/>
      <c r="G1700" s="123"/>
      <c r="H1700" s="83"/>
      <c r="I1700" s="124"/>
      <c r="J1700" s="55"/>
      <c r="K1700" s="55"/>
      <c r="L1700" s="55"/>
      <c r="M1700" s="55"/>
      <c r="N1700" s="55"/>
      <c r="O1700" s="55"/>
      <c r="P1700" s="55"/>
      <c r="Q1700" s="55"/>
      <c r="R1700" s="161"/>
      <c r="S1700" s="52"/>
      <c r="T1700" s="53"/>
      <c r="U1700" s="53"/>
      <c r="V1700" s="38"/>
      <c r="W1700" s="29"/>
      <c r="X1700" s="23"/>
      <c r="Z1700" s="55"/>
      <c r="AA1700" s="56"/>
      <c r="AB1700" s="57"/>
    </row>
    <row r="1701" spans="1:38" s="58" customFormat="1" ht="30" hidden="1" customHeight="1">
      <c r="A1701" s="79"/>
      <c r="B1701" s="79"/>
      <c r="C1701" s="80"/>
      <c r="D1701" s="81"/>
      <c r="E1701" s="81"/>
      <c r="F1701" s="79"/>
      <c r="G1701" s="82"/>
      <c r="H1701" s="83"/>
      <c r="I1701" s="82"/>
      <c r="J1701" s="55"/>
      <c r="K1701" s="55"/>
      <c r="L1701" s="55"/>
      <c r="M1701" s="55"/>
      <c r="N1701" s="55"/>
      <c r="O1701" s="55"/>
      <c r="P1701" s="55"/>
      <c r="Q1701" s="55"/>
      <c r="R1701" s="55"/>
      <c r="S1701" s="52"/>
      <c r="T1701" s="53"/>
      <c r="U1701" s="53"/>
      <c r="V1701" s="38"/>
      <c r="W1701" s="29"/>
      <c r="X1701" s="18"/>
      <c r="Y1701" s="2"/>
      <c r="Z1701" s="55"/>
      <c r="AA1701" s="56"/>
      <c r="AB1701" s="57"/>
      <c r="AC1701" s="2"/>
      <c r="AD1701" s="2"/>
      <c r="AE1701" s="2"/>
      <c r="AF1701" s="2"/>
      <c r="AG1701" s="2"/>
      <c r="AH1701" s="2"/>
      <c r="AI1701" s="2"/>
      <c r="AJ1701" s="2"/>
      <c r="AK1701" s="2"/>
      <c r="AL1701" s="2"/>
    </row>
    <row r="1702" spans="1:38" s="58" customFormat="1" ht="27.75" hidden="1" customHeight="1">
      <c r="A1702" s="79"/>
      <c r="B1702" s="79"/>
      <c r="C1702" s="80"/>
      <c r="D1702" s="81"/>
      <c r="E1702" s="81"/>
      <c r="F1702" s="79"/>
      <c r="G1702" s="82"/>
      <c r="H1702" s="83"/>
      <c r="I1702" s="82"/>
      <c r="J1702" s="55"/>
      <c r="K1702" s="55"/>
      <c r="L1702" s="55"/>
      <c r="M1702" s="55"/>
      <c r="N1702" s="55"/>
      <c r="O1702" s="55"/>
      <c r="P1702" s="55"/>
      <c r="Q1702" s="55"/>
      <c r="R1702" s="55"/>
      <c r="S1702" s="52"/>
      <c r="T1702" s="53"/>
      <c r="U1702" s="53"/>
      <c r="V1702" s="38"/>
      <c r="W1702" s="38"/>
      <c r="X1702" s="98"/>
      <c r="Y1702" s="2"/>
      <c r="Z1702" s="55"/>
      <c r="AA1702" s="56"/>
      <c r="AB1702" s="57"/>
      <c r="AC1702" s="2"/>
      <c r="AD1702" s="2"/>
      <c r="AE1702" s="2"/>
      <c r="AF1702" s="2"/>
      <c r="AG1702" s="2"/>
      <c r="AH1702" s="2"/>
      <c r="AI1702" s="2"/>
      <c r="AJ1702" s="2"/>
      <c r="AK1702" s="2"/>
      <c r="AL1702" s="2"/>
    </row>
    <row r="1703" spans="1:38" s="58" customFormat="1" ht="39.950000000000003" hidden="1" customHeight="1">
      <c r="A1703" s="33"/>
      <c r="B1703" s="159"/>
      <c r="C1703" s="160"/>
      <c r="D1703" s="50"/>
      <c r="E1703" s="50"/>
      <c r="F1703" s="50"/>
      <c r="G1703" s="51"/>
      <c r="H1703" s="127"/>
      <c r="I1703" s="51"/>
      <c r="J1703" s="51"/>
      <c r="K1703" s="51"/>
      <c r="L1703" s="51"/>
      <c r="M1703" s="51"/>
      <c r="N1703" s="51"/>
      <c r="O1703" s="51"/>
      <c r="P1703" s="51"/>
      <c r="Q1703" s="51"/>
      <c r="R1703" s="55"/>
      <c r="S1703" s="52"/>
      <c r="T1703" s="53"/>
      <c r="U1703" s="53"/>
      <c r="V1703" s="38"/>
      <c r="W1703" s="54"/>
      <c r="X1703" s="18"/>
      <c r="Y1703" s="2"/>
      <c r="Z1703" s="55"/>
      <c r="AA1703" s="56"/>
      <c r="AB1703" s="57"/>
      <c r="AC1703" s="2"/>
      <c r="AD1703" s="2"/>
      <c r="AE1703" s="2"/>
      <c r="AF1703" s="2"/>
      <c r="AG1703" s="2"/>
      <c r="AH1703" s="2"/>
      <c r="AI1703" s="2"/>
      <c r="AJ1703" s="2"/>
      <c r="AK1703" s="2"/>
      <c r="AL1703" s="2"/>
    </row>
    <row r="1704" spans="1:38" s="58" customFormat="1" ht="24.95" hidden="1" customHeight="1">
      <c r="A1704" s="33"/>
      <c r="B1704" s="159"/>
      <c r="C1704" s="160"/>
      <c r="D1704" s="50"/>
      <c r="E1704" s="50"/>
      <c r="F1704" s="50"/>
      <c r="G1704" s="51"/>
      <c r="H1704" s="127"/>
      <c r="I1704" s="51"/>
      <c r="J1704" s="51"/>
      <c r="K1704" s="51"/>
      <c r="L1704" s="51"/>
      <c r="M1704" s="51"/>
      <c r="N1704" s="51"/>
      <c r="O1704" s="51"/>
      <c r="P1704" s="51"/>
      <c r="Q1704" s="51"/>
      <c r="R1704" s="52"/>
      <c r="S1704" s="52"/>
      <c r="T1704" s="53"/>
      <c r="U1704" s="53"/>
      <c r="V1704" s="38"/>
      <c r="W1704" s="54"/>
      <c r="X1704" s="18"/>
      <c r="Y1704" s="2"/>
      <c r="Z1704" s="55"/>
      <c r="AA1704" s="56"/>
      <c r="AB1704" s="57"/>
      <c r="AC1704" s="2"/>
      <c r="AD1704" s="2"/>
      <c r="AE1704" s="2"/>
      <c r="AF1704" s="2"/>
      <c r="AG1704" s="2"/>
      <c r="AH1704" s="2"/>
      <c r="AI1704" s="2"/>
      <c r="AJ1704" s="2"/>
      <c r="AK1704" s="2"/>
      <c r="AL1704" s="2"/>
    </row>
    <row r="1705" spans="1:38" s="70" customFormat="1" ht="24.95" hidden="1" customHeight="1">
      <c r="A1705" s="69"/>
      <c r="B1705" s="157"/>
      <c r="C1705" s="158"/>
      <c r="D1705" s="29"/>
      <c r="E1705" s="29"/>
      <c r="F1705" s="29"/>
      <c r="G1705" s="30"/>
      <c r="H1705" s="127"/>
      <c r="I1705" s="30"/>
      <c r="J1705" s="30"/>
      <c r="K1705" s="30"/>
      <c r="L1705" s="30"/>
      <c r="M1705" s="30"/>
      <c r="N1705" s="30"/>
      <c r="O1705" s="30"/>
      <c r="P1705" s="30"/>
      <c r="Q1705" s="30"/>
      <c r="R1705" s="30"/>
      <c r="S1705" s="30"/>
      <c r="T1705" s="29"/>
      <c r="U1705" s="29"/>
      <c r="V1705" s="29"/>
      <c r="W1705" s="54"/>
      <c r="X1705" s="29"/>
      <c r="Z1705" s="30"/>
      <c r="AA1705" s="71"/>
      <c r="AB1705" s="72"/>
    </row>
    <row r="1706" spans="1:38" ht="24.95" hidden="1" customHeight="1">
      <c r="A1706" s="69"/>
      <c r="B1706" s="69"/>
      <c r="C1706" s="73"/>
      <c r="D1706" s="74"/>
      <c r="E1706" s="74"/>
      <c r="F1706" s="74"/>
      <c r="G1706" s="75"/>
      <c r="H1706" s="76"/>
      <c r="I1706" s="75"/>
      <c r="J1706" s="75"/>
      <c r="K1706" s="75"/>
      <c r="L1706" s="75"/>
      <c r="M1706" s="75"/>
      <c r="N1706" s="75"/>
      <c r="O1706" s="75"/>
      <c r="P1706" s="75"/>
      <c r="Q1706" s="75"/>
      <c r="R1706" s="75"/>
      <c r="S1706" s="75"/>
      <c r="T1706" s="74"/>
      <c r="U1706" s="74"/>
      <c r="V1706" s="74"/>
      <c r="W1706" s="77"/>
      <c r="X1706" s="74"/>
      <c r="Z1706" s="75"/>
      <c r="AA1706" s="78"/>
      <c r="AB1706" s="57"/>
    </row>
    <row r="1707" spans="1:38" ht="24.95" hidden="1" customHeight="1">
      <c r="A1707" s="79"/>
      <c r="B1707" s="79"/>
      <c r="C1707" s="97"/>
      <c r="D1707" s="81"/>
      <c r="E1707" s="81"/>
      <c r="F1707" s="79"/>
      <c r="G1707" s="118"/>
      <c r="H1707" s="119"/>
      <c r="I1707" s="118"/>
      <c r="J1707" s="55"/>
      <c r="K1707" s="55"/>
      <c r="L1707" s="55"/>
      <c r="M1707" s="55"/>
      <c r="N1707" s="55"/>
      <c r="O1707" s="55"/>
      <c r="P1707" s="55"/>
      <c r="Q1707" s="55"/>
      <c r="R1707" s="55"/>
      <c r="S1707" s="55"/>
      <c r="T1707" s="85"/>
      <c r="U1707" s="85"/>
      <c r="V1707" s="38"/>
      <c r="W1707" s="29"/>
      <c r="X1707" s="90"/>
      <c r="Z1707" s="55"/>
      <c r="AA1707" s="56"/>
      <c r="AB1707" s="57"/>
    </row>
    <row r="1708" spans="1:38" ht="24.95" hidden="1" customHeight="1">
      <c r="A1708" s="79"/>
      <c r="B1708" s="79"/>
      <c r="C1708" s="97"/>
      <c r="D1708" s="81"/>
      <c r="E1708" s="81"/>
      <c r="F1708" s="79"/>
      <c r="G1708" s="118"/>
      <c r="H1708" s="119"/>
      <c r="I1708" s="118"/>
      <c r="J1708" s="55"/>
      <c r="K1708" s="55"/>
      <c r="L1708" s="55"/>
      <c r="M1708" s="55"/>
      <c r="N1708" s="55"/>
      <c r="O1708" s="55"/>
      <c r="P1708" s="55"/>
      <c r="Q1708" s="55"/>
      <c r="R1708" s="52"/>
      <c r="S1708" s="52"/>
      <c r="T1708" s="53"/>
      <c r="U1708" s="53"/>
      <c r="V1708" s="38"/>
      <c r="W1708" s="29"/>
      <c r="X1708" s="23"/>
      <c r="Z1708" s="55"/>
      <c r="AA1708" s="56"/>
      <c r="AB1708" s="57"/>
    </row>
    <row r="1709" spans="1:38" ht="24.95" hidden="1" customHeight="1">
      <c r="A1709" s="79"/>
      <c r="B1709" s="79"/>
      <c r="C1709" s="97"/>
      <c r="D1709" s="81"/>
      <c r="E1709" s="81"/>
      <c r="F1709" s="79"/>
      <c r="G1709" s="118"/>
      <c r="H1709" s="119"/>
      <c r="I1709" s="118"/>
      <c r="J1709" s="55"/>
      <c r="K1709" s="55"/>
      <c r="L1709" s="55"/>
      <c r="M1709" s="55"/>
      <c r="N1709" s="55"/>
      <c r="O1709" s="55"/>
      <c r="P1709" s="55"/>
      <c r="Q1709" s="55"/>
      <c r="R1709" s="52"/>
      <c r="S1709" s="52"/>
      <c r="T1709" s="53"/>
      <c r="U1709" s="53"/>
      <c r="V1709" s="38"/>
      <c r="W1709" s="29"/>
      <c r="X1709" s="23"/>
      <c r="Z1709" s="55"/>
      <c r="AA1709" s="56"/>
      <c r="AB1709" s="57"/>
    </row>
    <row r="1710" spans="1:38" ht="24.95" hidden="1" customHeight="1">
      <c r="A1710" s="79"/>
      <c r="B1710" s="79"/>
      <c r="C1710" s="97"/>
      <c r="D1710" s="81"/>
      <c r="E1710" s="81"/>
      <c r="F1710" s="79"/>
      <c r="G1710" s="118"/>
      <c r="H1710" s="119"/>
      <c r="I1710" s="118"/>
      <c r="J1710" s="55"/>
      <c r="K1710" s="55"/>
      <c r="L1710" s="55"/>
      <c r="M1710" s="55"/>
      <c r="N1710" s="55"/>
      <c r="O1710" s="55"/>
      <c r="P1710" s="55"/>
      <c r="Q1710" s="55"/>
      <c r="R1710" s="52"/>
      <c r="S1710" s="52"/>
      <c r="T1710" s="53"/>
      <c r="U1710" s="53"/>
      <c r="V1710" s="38"/>
      <c r="W1710" s="29"/>
      <c r="X1710" s="23"/>
      <c r="Z1710" s="55"/>
      <c r="AA1710" s="56"/>
      <c r="AB1710" s="57"/>
    </row>
    <row r="1711" spans="1:38" ht="24.95" hidden="1" customHeight="1">
      <c r="A1711" s="79"/>
      <c r="B1711" s="79"/>
      <c r="C1711" s="97"/>
      <c r="D1711" s="81"/>
      <c r="E1711" s="81"/>
      <c r="F1711" s="79"/>
      <c r="G1711" s="118"/>
      <c r="H1711" s="119"/>
      <c r="I1711" s="118"/>
      <c r="J1711" s="55"/>
      <c r="K1711" s="55"/>
      <c r="L1711" s="55"/>
      <c r="M1711" s="55"/>
      <c r="N1711" s="55"/>
      <c r="O1711" s="55"/>
      <c r="P1711" s="55"/>
      <c r="Q1711" s="55"/>
      <c r="R1711" s="52"/>
      <c r="S1711" s="52"/>
      <c r="T1711" s="53"/>
      <c r="U1711" s="53"/>
      <c r="V1711" s="38"/>
      <c r="W1711" s="29"/>
      <c r="X1711" s="23"/>
      <c r="Z1711" s="55"/>
      <c r="AA1711" s="56"/>
      <c r="AB1711" s="57"/>
    </row>
    <row r="1712" spans="1:38" ht="24.95" hidden="1" customHeight="1">
      <c r="A1712" s="79"/>
      <c r="B1712" s="79"/>
      <c r="C1712" s="97"/>
      <c r="D1712" s="81"/>
      <c r="E1712" s="81"/>
      <c r="F1712" s="79"/>
      <c r="G1712" s="118"/>
      <c r="H1712" s="119"/>
      <c r="I1712" s="118"/>
      <c r="J1712" s="55"/>
      <c r="K1712" s="55"/>
      <c r="L1712" s="55"/>
      <c r="M1712" s="55"/>
      <c r="N1712" s="55"/>
      <c r="O1712" s="55"/>
      <c r="P1712" s="55"/>
      <c r="Q1712" s="55"/>
      <c r="R1712" s="52"/>
      <c r="S1712" s="52"/>
      <c r="T1712" s="53"/>
      <c r="U1712" s="53"/>
      <c r="V1712" s="38"/>
      <c r="W1712" s="29"/>
      <c r="X1712" s="23"/>
      <c r="Z1712" s="55"/>
      <c r="AA1712" s="56"/>
      <c r="AB1712" s="57"/>
    </row>
    <row r="1713" spans="1:38" ht="24.95" hidden="1" customHeight="1">
      <c r="A1713" s="79"/>
      <c r="B1713" s="79"/>
      <c r="C1713" s="97"/>
      <c r="D1713" s="81"/>
      <c r="E1713" s="81"/>
      <c r="F1713" s="79"/>
      <c r="G1713" s="118"/>
      <c r="H1713" s="119"/>
      <c r="I1713" s="118"/>
      <c r="J1713" s="55"/>
      <c r="K1713" s="55"/>
      <c r="L1713" s="55"/>
      <c r="M1713" s="55"/>
      <c r="N1713" s="55"/>
      <c r="O1713" s="55"/>
      <c r="P1713" s="55"/>
      <c r="Q1713" s="55"/>
      <c r="R1713" s="52"/>
      <c r="S1713" s="52"/>
      <c r="T1713" s="53"/>
      <c r="U1713" s="53"/>
      <c r="V1713" s="38"/>
      <c r="W1713" s="29"/>
      <c r="X1713" s="23"/>
      <c r="Z1713" s="55"/>
      <c r="AA1713" s="56"/>
      <c r="AB1713" s="57"/>
    </row>
    <row r="1714" spans="1:38" ht="24.95" hidden="1" customHeight="1">
      <c r="A1714" s="79"/>
      <c r="B1714" s="79"/>
      <c r="C1714" s="97"/>
      <c r="D1714" s="81"/>
      <c r="E1714" s="81"/>
      <c r="F1714" s="79"/>
      <c r="G1714" s="118"/>
      <c r="H1714" s="119"/>
      <c r="I1714" s="118"/>
      <c r="J1714" s="55"/>
      <c r="K1714" s="55"/>
      <c r="L1714" s="55"/>
      <c r="M1714" s="55"/>
      <c r="N1714" s="55"/>
      <c r="O1714" s="55"/>
      <c r="P1714" s="55"/>
      <c r="Q1714" s="55"/>
      <c r="R1714" s="52"/>
      <c r="S1714" s="52"/>
      <c r="T1714" s="53"/>
      <c r="U1714" s="53"/>
      <c r="V1714" s="38"/>
      <c r="W1714" s="29"/>
      <c r="X1714" s="23"/>
      <c r="Z1714" s="55"/>
      <c r="AA1714" s="56"/>
      <c r="AB1714" s="57"/>
    </row>
    <row r="1715" spans="1:38" ht="24.95" hidden="1" customHeight="1">
      <c r="A1715" s="79"/>
      <c r="B1715" s="79"/>
      <c r="C1715" s="97"/>
      <c r="D1715" s="81"/>
      <c r="E1715" s="81"/>
      <c r="F1715" s="79"/>
      <c r="G1715" s="118"/>
      <c r="H1715" s="119"/>
      <c r="I1715" s="118"/>
      <c r="J1715" s="55"/>
      <c r="K1715" s="55"/>
      <c r="L1715" s="55"/>
      <c r="M1715" s="55"/>
      <c r="N1715" s="55"/>
      <c r="O1715" s="55"/>
      <c r="P1715" s="55"/>
      <c r="Q1715" s="55"/>
      <c r="R1715" s="52"/>
      <c r="S1715" s="52"/>
      <c r="T1715" s="53"/>
      <c r="U1715" s="53"/>
      <c r="V1715" s="38"/>
      <c r="W1715" s="29"/>
      <c r="X1715" s="23"/>
      <c r="Z1715" s="55"/>
      <c r="AA1715" s="56"/>
      <c r="AB1715" s="57"/>
    </row>
    <row r="1716" spans="1:38" ht="24.95" hidden="1" customHeight="1">
      <c r="A1716" s="79"/>
      <c r="B1716" s="79"/>
      <c r="C1716" s="80"/>
      <c r="D1716" s="81"/>
      <c r="E1716" s="81"/>
      <c r="F1716" s="79"/>
      <c r="G1716" s="82"/>
      <c r="H1716" s="83"/>
      <c r="I1716" s="82"/>
      <c r="J1716" s="55"/>
      <c r="K1716" s="55"/>
      <c r="L1716" s="55"/>
      <c r="M1716" s="55"/>
      <c r="N1716" s="55"/>
      <c r="O1716" s="55"/>
      <c r="P1716" s="55"/>
      <c r="Q1716" s="55"/>
      <c r="R1716" s="52"/>
      <c r="S1716" s="52"/>
      <c r="T1716" s="53"/>
      <c r="U1716" s="53"/>
      <c r="V1716" s="38"/>
      <c r="W1716" s="29"/>
      <c r="X1716" s="23"/>
      <c r="Z1716" s="55"/>
      <c r="AA1716" s="56"/>
      <c r="AB1716" s="57"/>
    </row>
    <row r="1717" spans="1:38" ht="24.95" hidden="1" customHeight="1">
      <c r="A1717" s="79"/>
      <c r="B1717" s="79"/>
      <c r="C1717" s="80"/>
      <c r="D1717" s="81"/>
      <c r="E1717" s="81"/>
      <c r="F1717" s="79"/>
      <c r="G1717" s="82"/>
      <c r="H1717" s="83"/>
      <c r="I1717" s="82"/>
      <c r="J1717" s="55"/>
      <c r="K1717" s="55"/>
      <c r="L1717" s="55"/>
      <c r="M1717" s="55"/>
      <c r="N1717" s="55"/>
      <c r="O1717" s="55"/>
      <c r="P1717" s="55"/>
      <c r="Q1717" s="55"/>
      <c r="R1717" s="52"/>
      <c r="S1717" s="52"/>
      <c r="T1717" s="53"/>
      <c r="U1717" s="53"/>
      <c r="V1717" s="38"/>
      <c r="W1717" s="29"/>
      <c r="X1717" s="23"/>
      <c r="Z1717" s="55"/>
      <c r="AA1717" s="56"/>
      <c r="AB1717" s="57"/>
    </row>
    <row r="1718" spans="1:38" ht="24.95" hidden="1" customHeight="1">
      <c r="A1718" s="79"/>
      <c r="B1718" s="79"/>
      <c r="C1718" s="80"/>
      <c r="D1718" s="81"/>
      <c r="E1718" s="81"/>
      <c r="F1718" s="79"/>
      <c r="G1718" s="82"/>
      <c r="H1718" s="83"/>
      <c r="I1718" s="82"/>
      <c r="J1718" s="55"/>
      <c r="K1718" s="55"/>
      <c r="L1718" s="55"/>
      <c r="M1718" s="55"/>
      <c r="N1718" s="55"/>
      <c r="O1718" s="55"/>
      <c r="P1718" s="55"/>
      <c r="Q1718" s="55"/>
      <c r="R1718" s="52"/>
      <c r="S1718" s="52"/>
      <c r="T1718" s="53"/>
      <c r="U1718" s="53"/>
      <c r="V1718" s="38"/>
      <c r="W1718" s="29"/>
      <c r="X1718" s="23"/>
      <c r="Z1718" s="55"/>
      <c r="AA1718" s="56"/>
      <c r="AB1718" s="57"/>
    </row>
    <row r="1719" spans="1:38" ht="24.95" hidden="1" customHeight="1">
      <c r="A1719" s="79"/>
      <c r="B1719" s="79"/>
      <c r="C1719" s="80"/>
      <c r="D1719" s="81"/>
      <c r="E1719" s="81"/>
      <c r="F1719" s="79"/>
      <c r="G1719" s="82"/>
      <c r="H1719" s="83"/>
      <c r="I1719" s="82"/>
      <c r="J1719" s="55"/>
      <c r="K1719" s="55"/>
      <c r="L1719" s="55"/>
      <c r="M1719" s="55"/>
      <c r="N1719" s="55"/>
      <c r="O1719" s="55"/>
      <c r="P1719" s="55"/>
      <c r="Q1719" s="55"/>
      <c r="R1719" s="52"/>
      <c r="S1719" s="52"/>
      <c r="T1719" s="53"/>
      <c r="U1719" s="53"/>
      <c r="V1719" s="38"/>
      <c r="W1719" s="29"/>
      <c r="X1719" s="23"/>
      <c r="Z1719" s="55"/>
      <c r="AA1719" s="56"/>
      <c r="AB1719" s="57"/>
    </row>
    <row r="1720" spans="1:38" s="58" customFormat="1" ht="24.95" hidden="1" customHeight="1">
      <c r="A1720" s="79"/>
      <c r="B1720" s="79"/>
      <c r="C1720" s="80"/>
      <c r="D1720" s="81"/>
      <c r="E1720" s="81"/>
      <c r="F1720" s="79"/>
      <c r="G1720" s="82"/>
      <c r="H1720" s="83"/>
      <c r="I1720" s="82"/>
      <c r="J1720" s="55"/>
      <c r="K1720" s="55"/>
      <c r="L1720" s="55"/>
      <c r="M1720" s="55"/>
      <c r="N1720" s="55"/>
      <c r="O1720" s="55"/>
      <c r="P1720" s="55"/>
      <c r="Q1720" s="55"/>
      <c r="R1720" s="52"/>
      <c r="S1720" s="52"/>
      <c r="T1720" s="53"/>
      <c r="U1720" s="53"/>
      <c r="V1720" s="38"/>
      <c r="W1720" s="29"/>
      <c r="X1720" s="18"/>
      <c r="Y1720" s="2"/>
      <c r="Z1720" s="55"/>
      <c r="AA1720" s="56"/>
      <c r="AB1720" s="57"/>
      <c r="AC1720" s="2"/>
      <c r="AD1720" s="2"/>
      <c r="AE1720" s="2"/>
      <c r="AF1720" s="2"/>
      <c r="AG1720" s="2"/>
      <c r="AH1720" s="2"/>
      <c r="AI1720" s="2"/>
      <c r="AJ1720" s="2"/>
      <c r="AK1720" s="2"/>
      <c r="AL1720" s="2"/>
    </row>
    <row r="1721" spans="1:38" s="70" customFormat="1" ht="24.95" hidden="1" customHeight="1">
      <c r="A1721" s="69"/>
      <c r="B1721" s="157"/>
      <c r="C1721" s="158"/>
      <c r="D1721" s="29"/>
      <c r="E1721" s="29"/>
      <c r="F1721" s="29"/>
      <c r="G1721" s="30"/>
      <c r="H1721" s="127"/>
      <c r="I1721" s="30"/>
      <c r="J1721" s="30"/>
      <c r="K1721" s="30"/>
      <c r="L1721" s="30"/>
      <c r="M1721" s="30"/>
      <c r="N1721" s="30"/>
      <c r="O1721" s="30"/>
      <c r="P1721" s="30"/>
      <c r="Q1721" s="30"/>
      <c r="R1721" s="30"/>
      <c r="S1721" s="30"/>
      <c r="T1721" s="29"/>
      <c r="U1721" s="29"/>
      <c r="V1721" s="29"/>
      <c r="W1721" s="54"/>
      <c r="X1721" s="29"/>
      <c r="Z1721" s="30"/>
      <c r="AA1721" s="71"/>
      <c r="AB1721" s="72"/>
    </row>
    <row r="1722" spans="1:38" ht="24.95" hidden="1" customHeight="1">
      <c r="A1722" s="79"/>
      <c r="B1722" s="69"/>
      <c r="C1722" s="73"/>
      <c r="D1722" s="74"/>
      <c r="E1722" s="74"/>
      <c r="F1722" s="74"/>
      <c r="G1722" s="75"/>
      <c r="H1722" s="76"/>
      <c r="I1722" s="75"/>
      <c r="J1722" s="75"/>
      <c r="K1722" s="75"/>
      <c r="L1722" s="75"/>
      <c r="M1722" s="75"/>
      <c r="N1722" s="75"/>
      <c r="O1722" s="75"/>
      <c r="P1722" s="75"/>
      <c r="Q1722" s="75"/>
      <c r="R1722" s="55"/>
      <c r="S1722" s="55"/>
      <c r="T1722" s="85"/>
      <c r="U1722" s="85"/>
      <c r="V1722" s="38"/>
      <c r="W1722" s="29"/>
      <c r="X1722" s="90"/>
      <c r="Z1722" s="55"/>
      <c r="AA1722" s="56"/>
      <c r="AB1722" s="57"/>
    </row>
    <row r="1723" spans="1:38" ht="24.95" hidden="1" customHeight="1">
      <c r="A1723" s="79"/>
      <c r="B1723" s="79"/>
      <c r="C1723" s="97"/>
      <c r="D1723" s="81"/>
      <c r="E1723" s="81"/>
      <c r="F1723" s="79"/>
      <c r="G1723" s="118"/>
      <c r="H1723" s="119"/>
      <c r="I1723" s="118"/>
      <c r="J1723" s="55"/>
      <c r="K1723" s="55"/>
      <c r="L1723" s="55"/>
      <c r="M1723" s="55"/>
      <c r="N1723" s="55"/>
      <c r="O1723" s="55"/>
      <c r="P1723" s="55"/>
      <c r="Q1723" s="55"/>
      <c r="R1723" s="55"/>
      <c r="S1723" s="55"/>
      <c r="T1723" s="85"/>
      <c r="U1723" s="85"/>
      <c r="V1723" s="38"/>
      <c r="W1723" s="54"/>
      <c r="X1723" s="90"/>
      <c r="Z1723" s="55"/>
      <c r="AA1723" s="56"/>
      <c r="AB1723" s="57"/>
    </row>
    <row r="1724" spans="1:38" ht="24.95" hidden="1" customHeight="1">
      <c r="A1724" s="79"/>
      <c r="B1724" s="79"/>
      <c r="C1724" s="97"/>
      <c r="D1724" s="81"/>
      <c r="E1724" s="81"/>
      <c r="F1724" s="79"/>
      <c r="G1724" s="118"/>
      <c r="H1724" s="119"/>
      <c r="I1724" s="118"/>
      <c r="J1724" s="55"/>
      <c r="K1724" s="55"/>
      <c r="L1724" s="55"/>
      <c r="M1724" s="55"/>
      <c r="N1724" s="55"/>
      <c r="O1724" s="55"/>
      <c r="P1724" s="55"/>
      <c r="Q1724" s="55"/>
      <c r="R1724" s="55"/>
      <c r="S1724" s="55"/>
      <c r="T1724" s="85"/>
      <c r="U1724" s="85"/>
      <c r="V1724" s="38"/>
      <c r="W1724" s="54"/>
      <c r="X1724" s="90"/>
      <c r="Z1724" s="55"/>
      <c r="AA1724" s="56"/>
      <c r="AB1724" s="57"/>
    </row>
    <row r="1725" spans="1:38" ht="24.95" hidden="1" customHeight="1">
      <c r="A1725" s="79"/>
      <c r="B1725" s="79"/>
      <c r="C1725" s="97"/>
      <c r="D1725" s="81"/>
      <c r="E1725" s="81"/>
      <c r="F1725" s="79"/>
      <c r="G1725" s="118"/>
      <c r="H1725" s="119"/>
      <c r="I1725" s="118"/>
      <c r="J1725" s="55"/>
      <c r="K1725" s="55"/>
      <c r="L1725" s="55"/>
      <c r="M1725" s="55"/>
      <c r="N1725" s="55"/>
      <c r="O1725" s="55"/>
      <c r="P1725" s="55"/>
      <c r="Q1725" s="55"/>
      <c r="R1725" s="55"/>
      <c r="S1725" s="55"/>
      <c r="T1725" s="85"/>
      <c r="U1725" s="85"/>
      <c r="V1725" s="38"/>
      <c r="W1725" s="54"/>
      <c r="X1725" s="90"/>
      <c r="Z1725" s="55"/>
      <c r="AA1725" s="56"/>
      <c r="AB1725" s="57"/>
    </row>
    <row r="1726" spans="1:38" ht="24.95" hidden="1" customHeight="1">
      <c r="A1726" s="79"/>
      <c r="B1726" s="79"/>
      <c r="C1726" s="97"/>
      <c r="D1726" s="81"/>
      <c r="E1726" s="81"/>
      <c r="F1726" s="79"/>
      <c r="G1726" s="118"/>
      <c r="H1726" s="119"/>
      <c r="I1726" s="118"/>
      <c r="J1726" s="55"/>
      <c r="K1726" s="55"/>
      <c r="L1726" s="55"/>
      <c r="M1726" s="55"/>
      <c r="N1726" s="55"/>
      <c r="O1726" s="55"/>
      <c r="P1726" s="55"/>
      <c r="Q1726" s="55"/>
      <c r="R1726" s="55"/>
      <c r="S1726" s="55"/>
      <c r="T1726" s="85"/>
      <c r="U1726" s="85"/>
      <c r="V1726" s="38"/>
      <c r="W1726" s="54"/>
      <c r="X1726" s="90"/>
      <c r="Z1726" s="55"/>
      <c r="AA1726" s="56"/>
      <c r="AB1726" s="57"/>
    </row>
    <row r="1727" spans="1:38" ht="24.95" hidden="1" customHeight="1">
      <c r="A1727" s="79"/>
      <c r="B1727" s="79"/>
      <c r="C1727" s="97"/>
      <c r="D1727" s="81"/>
      <c r="E1727" s="81"/>
      <c r="F1727" s="79"/>
      <c r="G1727" s="118"/>
      <c r="H1727" s="119"/>
      <c r="I1727" s="118"/>
      <c r="J1727" s="55"/>
      <c r="K1727" s="55"/>
      <c r="L1727" s="55"/>
      <c r="M1727" s="55"/>
      <c r="N1727" s="55"/>
      <c r="O1727" s="55"/>
      <c r="P1727" s="55"/>
      <c r="Q1727" s="55"/>
      <c r="R1727" s="55"/>
      <c r="S1727" s="55"/>
      <c r="T1727" s="85"/>
      <c r="U1727" s="85"/>
      <c r="V1727" s="38"/>
      <c r="W1727" s="54"/>
      <c r="X1727" s="90"/>
      <c r="Z1727" s="55"/>
      <c r="AA1727" s="56"/>
      <c r="AB1727" s="57"/>
    </row>
    <row r="1728" spans="1:38" ht="24.95" hidden="1" customHeight="1">
      <c r="A1728" s="79"/>
      <c r="B1728" s="79"/>
      <c r="C1728" s="97"/>
      <c r="D1728" s="81"/>
      <c r="E1728" s="81"/>
      <c r="F1728" s="79"/>
      <c r="G1728" s="118"/>
      <c r="H1728" s="119"/>
      <c r="I1728" s="118"/>
      <c r="J1728" s="55"/>
      <c r="K1728" s="55"/>
      <c r="L1728" s="55"/>
      <c r="M1728" s="55"/>
      <c r="N1728" s="55"/>
      <c r="O1728" s="55"/>
      <c r="P1728" s="55"/>
      <c r="Q1728" s="55"/>
      <c r="R1728" s="55"/>
      <c r="S1728" s="55"/>
      <c r="T1728" s="85"/>
      <c r="U1728" s="85"/>
      <c r="V1728" s="38"/>
      <c r="W1728" s="54"/>
      <c r="X1728" s="90"/>
      <c r="Z1728" s="55"/>
      <c r="AA1728" s="56"/>
      <c r="AB1728" s="57"/>
    </row>
    <row r="1729" spans="1:38" ht="24.95" hidden="1" customHeight="1">
      <c r="A1729" s="79"/>
      <c r="B1729" s="79"/>
      <c r="C1729" s="97"/>
      <c r="D1729" s="81"/>
      <c r="E1729" s="81"/>
      <c r="F1729" s="79"/>
      <c r="G1729" s="118"/>
      <c r="H1729" s="119"/>
      <c r="I1729" s="118"/>
      <c r="J1729" s="55"/>
      <c r="K1729" s="55"/>
      <c r="L1729" s="55"/>
      <c r="M1729" s="55"/>
      <c r="N1729" s="55"/>
      <c r="O1729" s="55"/>
      <c r="P1729" s="55"/>
      <c r="Q1729" s="55"/>
      <c r="R1729" s="55"/>
      <c r="S1729" s="55"/>
      <c r="T1729" s="85"/>
      <c r="U1729" s="85"/>
      <c r="V1729" s="38"/>
      <c r="W1729" s="54"/>
      <c r="X1729" s="90"/>
      <c r="Z1729" s="55"/>
      <c r="AA1729" s="56"/>
      <c r="AB1729" s="57"/>
    </row>
    <row r="1730" spans="1:38" ht="24.95" hidden="1" customHeight="1">
      <c r="A1730" s="79"/>
      <c r="B1730" s="79"/>
      <c r="C1730" s="73"/>
      <c r="D1730" s="81"/>
      <c r="E1730" s="81"/>
      <c r="F1730" s="79"/>
      <c r="G1730" s="82"/>
      <c r="H1730" s="83"/>
      <c r="I1730" s="82"/>
      <c r="J1730" s="55"/>
      <c r="K1730" s="55"/>
      <c r="L1730" s="55"/>
      <c r="M1730" s="55"/>
      <c r="N1730" s="55"/>
      <c r="O1730" s="55"/>
      <c r="P1730" s="55"/>
      <c r="Q1730" s="55"/>
      <c r="R1730" s="55"/>
      <c r="S1730" s="55"/>
      <c r="T1730" s="85"/>
      <c r="U1730" s="85"/>
      <c r="V1730" s="38"/>
      <c r="W1730" s="54"/>
      <c r="X1730" s="90"/>
      <c r="Z1730" s="55"/>
      <c r="AA1730" s="56"/>
      <c r="AB1730" s="57"/>
    </row>
    <row r="1731" spans="1:38" ht="24.95" hidden="1" customHeight="1">
      <c r="A1731" s="79"/>
      <c r="B1731" s="79"/>
      <c r="C1731" s="73"/>
      <c r="D1731" s="81"/>
      <c r="E1731" s="81"/>
      <c r="F1731" s="79"/>
      <c r="G1731" s="82"/>
      <c r="H1731" s="83"/>
      <c r="I1731" s="82"/>
      <c r="J1731" s="55"/>
      <c r="K1731" s="55"/>
      <c r="L1731" s="55"/>
      <c r="M1731" s="55"/>
      <c r="N1731" s="55"/>
      <c r="O1731" s="55"/>
      <c r="P1731" s="55"/>
      <c r="Q1731" s="55"/>
      <c r="R1731" s="55"/>
      <c r="S1731" s="55"/>
      <c r="T1731" s="85"/>
      <c r="U1731" s="85"/>
      <c r="V1731" s="38"/>
      <c r="W1731" s="54"/>
      <c r="X1731" s="90"/>
      <c r="Z1731" s="55"/>
      <c r="AA1731" s="56"/>
      <c r="AB1731" s="57"/>
    </row>
    <row r="1732" spans="1:38" s="58" customFormat="1" ht="24.95" hidden="1" customHeight="1">
      <c r="A1732" s="33"/>
      <c r="B1732" s="159"/>
      <c r="C1732" s="160"/>
      <c r="D1732" s="50"/>
      <c r="E1732" s="50"/>
      <c r="F1732" s="50"/>
      <c r="G1732" s="51"/>
      <c r="H1732" s="51"/>
      <c r="I1732" s="51"/>
      <c r="J1732" s="51"/>
      <c r="K1732" s="51"/>
      <c r="L1732" s="51"/>
      <c r="M1732" s="51"/>
      <c r="N1732" s="51"/>
      <c r="O1732" s="51"/>
      <c r="P1732" s="51"/>
      <c r="Q1732" s="51"/>
      <c r="R1732" s="52"/>
      <c r="S1732" s="52"/>
      <c r="T1732" s="53"/>
      <c r="U1732" s="53"/>
      <c r="V1732" s="38"/>
      <c r="W1732" s="54"/>
      <c r="X1732" s="18"/>
      <c r="Y1732" s="2"/>
      <c r="Z1732" s="55"/>
      <c r="AA1732" s="56"/>
      <c r="AB1732" s="57"/>
      <c r="AC1732" s="2"/>
      <c r="AD1732" s="2"/>
      <c r="AE1732" s="2"/>
      <c r="AF1732" s="2"/>
      <c r="AG1732" s="2"/>
      <c r="AH1732" s="2"/>
      <c r="AI1732" s="2"/>
      <c r="AJ1732" s="2"/>
      <c r="AK1732" s="2"/>
      <c r="AL1732" s="2"/>
    </row>
    <row r="1733" spans="1:38" s="70" customFormat="1" ht="24.95" hidden="1" customHeight="1">
      <c r="A1733" s="69"/>
      <c r="B1733" s="157"/>
      <c r="C1733" s="158"/>
      <c r="D1733" s="29"/>
      <c r="E1733" s="29"/>
      <c r="F1733" s="29"/>
      <c r="G1733" s="29"/>
      <c r="H1733" s="29"/>
      <c r="I1733" s="29"/>
      <c r="J1733" s="29"/>
      <c r="K1733" s="29"/>
      <c r="L1733" s="29"/>
      <c r="M1733" s="29"/>
      <c r="N1733" s="29"/>
      <c r="O1733" s="29"/>
      <c r="P1733" s="29"/>
      <c r="Q1733" s="29"/>
      <c r="R1733" s="30"/>
      <c r="S1733" s="30"/>
      <c r="T1733" s="29"/>
      <c r="U1733" s="29"/>
      <c r="V1733" s="29"/>
      <c r="W1733" s="54"/>
      <c r="X1733" s="29"/>
      <c r="Z1733" s="30"/>
      <c r="AA1733" s="71"/>
      <c r="AB1733" s="72"/>
    </row>
    <row r="1734" spans="1:38" ht="24.95" hidden="1" customHeight="1">
      <c r="A1734" s="69"/>
      <c r="B1734" s="69"/>
      <c r="C1734" s="73"/>
      <c r="D1734" s="74"/>
      <c r="E1734" s="74"/>
      <c r="F1734" s="74"/>
      <c r="G1734" s="74"/>
      <c r="H1734" s="74"/>
      <c r="I1734" s="74"/>
      <c r="J1734" s="74"/>
      <c r="K1734" s="74"/>
      <c r="L1734" s="74"/>
      <c r="M1734" s="74"/>
      <c r="N1734" s="74"/>
      <c r="O1734" s="74"/>
      <c r="P1734" s="74"/>
      <c r="Q1734" s="74"/>
      <c r="R1734" s="75"/>
      <c r="S1734" s="75"/>
      <c r="T1734" s="74"/>
      <c r="U1734" s="74"/>
      <c r="V1734" s="74"/>
      <c r="W1734" s="77"/>
      <c r="X1734" s="74"/>
      <c r="Z1734" s="75"/>
      <c r="AA1734" s="78"/>
      <c r="AB1734" s="57"/>
    </row>
    <row r="1735" spans="1:38" ht="24.95" hidden="1" customHeight="1">
      <c r="A1735" s="79"/>
      <c r="B1735" s="79"/>
      <c r="C1735" s="80"/>
      <c r="D1735" s="81"/>
      <c r="E1735" s="81"/>
      <c r="F1735" s="79"/>
      <c r="G1735" s="82"/>
      <c r="H1735" s="83"/>
      <c r="I1735" s="82"/>
      <c r="J1735" s="55"/>
      <c r="K1735" s="55"/>
      <c r="L1735" s="55"/>
      <c r="M1735" s="55"/>
      <c r="N1735" s="55"/>
      <c r="O1735" s="55"/>
      <c r="P1735" s="55"/>
      <c r="Q1735" s="55"/>
      <c r="R1735" s="55"/>
      <c r="S1735" s="55"/>
      <c r="T1735" s="85"/>
      <c r="U1735" s="85"/>
      <c r="V1735" s="38"/>
      <c r="W1735" s="29"/>
      <c r="X1735" s="90"/>
      <c r="Z1735" s="55"/>
      <c r="AA1735" s="56"/>
      <c r="AB1735" s="57"/>
    </row>
    <row r="1736" spans="1:38" s="58" customFormat="1" ht="24.95" hidden="1" customHeight="1">
      <c r="A1736" s="79"/>
      <c r="B1736" s="79"/>
      <c r="C1736" s="80"/>
      <c r="D1736" s="81"/>
      <c r="E1736" s="81"/>
      <c r="F1736" s="79"/>
      <c r="G1736" s="82"/>
      <c r="H1736" s="83"/>
      <c r="I1736" s="82"/>
      <c r="J1736" s="55"/>
      <c r="K1736" s="55"/>
      <c r="L1736" s="55"/>
      <c r="M1736" s="55"/>
      <c r="N1736" s="55"/>
      <c r="O1736" s="55"/>
      <c r="P1736" s="55"/>
      <c r="Q1736" s="55"/>
      <c r="R1736" s="52"/>
      <c r="S1736" s="52"/>
      <c r="T1736" s="53"/>
      <c r="U1736" s="53"/>
      <c r="V1736" s="38"/>
      <c r="W1736" s="29"/>
      <c r="X1736" s="18"/>
      <c r="Y1736" s="2"/>
      <c r="Z1736" s="55"/>
      <c r="AA1736" s="56"/>
      <c r="AB1736" s="57"/>
      <c r="AC1736" s="2"/>
      <c r="AD1736" s="2"/>
      <c r="AE1736" s="2"/>
      <c r="AF1736" s="2"/>
      <c r="AG1736" s="2"/>
      <c r="AH1736" s="2"/>
      <c r="AI1736" s="2"/>
      <c r="AJ1736" s="2"/>
      <c r="AK1736" s="2"/>
      <c r="AL1736" s="2"/>
    </row>
    <row r="1737" spans="1:38" s="70" customFormat="1" ht="24.95" hidden="1" customHeight="1">
      <c r="A1737" s="69"/>
      <c r="B1737" s="157"/>
      <c r="C1737" s="158"/>
      <c r="D1737" s="29"/>
      <c r="E1737" s="29"/>
      <c r="F1737" s="29"/>
      <c r="G1737" s="30"/>
      <c r="H1737" s="127"/>
      <c r="I1737" s="30"/>
      <c r="J1737" s="30"/>
      <c r="K1737" s="30"/>
      <c r="L1737" s="30"/>
      <c r="M1737" s="30"/>
      <c r="N1737" s="30"/>
      <c r="O1737" s="30"/>
      <c r="P1737" s="30"/>
      <c r="Q1737" s="30"/>
      <c r="R1737" s="30"/>
      <c r="S1737" s="30"/>
      <c r="T1737" s="29"/>
      <c r="U1737" s="29"/>
      <c r="V1737" s="29"/>
      <c r="W1737" s="54"/>
      <c r="X1737" s="29"/>
      <c r="Z1737" s="30"/>
      <c r="AA1737" s="71"/>
      <c r="AB1737" s="72"/>
    </row>
    <row r="1738" spans="1:38" ht="24.95" hidden="1" customHeight="1">
      <c r="A1738" s="79"/>
      <c r="B1738" s="69"/>
      <c r="C1738" s="73"/>
      <c r="D1738" s="74"/>
      <c r="E1738" s="74"/>
      <c r="F1738" s="74"/>
      <c r="G1738" s="75"/>
      <c r="H1738" s="76"/>
      <c r="I1738" s="75"/>
      <c r="J1738" s="75"/>
      <c r="K1738" s="75"/>
      <c r="L1738" s="75"/>
      <c r="M1738" s="75"/>
      <c r="N1738" s="75"/>
      <c r="O1738" s="75"/>
      <c r="P1738" s="75"/>
      <c r="Q1738" s="55"/>
      <c r="R1738" s="55"/>
      <c r="S1738" s="55"/>
      <c r="T1738" s="85"/>
      <c r="U1738" s="85"/>
      <c r="V1738" s="38"/>
      <c r="W1738" s="29"/>
      <c r="X1738" s="90"/>
      <c r="Z1738" s="55"/>
      <c r="AA1738" s="56"/>
      <c r="AB1738" s="57"/>
    </row>
    <row r="1739" spans="1:38" ht="24.95" hidden="1" customHeight="1">
      <c r="A1739" s="79"/>
      <c r="B1739" s="79"/>
      <c r="C1739" s="97"/>
      <c r="D1739" s="81"/>
      <c r="E1739" s="81"/>
      <c r="F1739" s="79"/>
      <c r="G1739" s="82"/>
      <c r="H1739" s="119"/>
      <c r="I1739" s="118"/>
      <c r="J1739" s="55"/>
      <c r="K1739" s="55"/>
      <c r="L1739" s="55"/>
      <c r="M1739" s="55"/>
      <c r="N1739" s="55"/>
      <c r="O1739" s="55"/>
      <c r="P1739" s="55"/>
      <c r="Q1739" s="55"/>
      <c r="R1739" s="55"/>
      <c r="S1739" s="55"/>
      <c r="T1739" s="85"/>
      <c r="U1739" s="85"/>
      <c r="V1739" s="38"/>
      <c r="W1739" s="54"/>
      <c r="X1739" s="90"/>
      <c r="Z1739" s="55"/>
      <c r="AA1739" s="56"/>
      <c r="AB1739" s="57"/>
    </row>
    <row r="1740" spans="1:38" ht="24.95" hidden="1" customHeight="1">
      <c r="A1740" s="79"/>
      <c r="B1740" s="69"/>
      <c r="C1740" s="73"/>
      <c r="D1740" s="81"/>
      <c r="E1740" s="81"/>
      <c r="F1740" s="79"/>
      <c r="G1740" s="82"/>
      <c r="H1740" s="83"/>
      <c r="I1740" s="82"/>
      <c r="J1740" s="55"/>
      <c r="K1740" s="55"/>
      <c r="L1740" s="55"/>
      <c r="M1740" s="55"/>
      <c r="N1740" s="55"/>
      <c r="O1740" s="55"/>
      <c r="P1740" s="55"/>
      <c r="Q1740" s="55"/>
      <c r="R1740" s="55"/>
      <c r="S1740" s="55"/>
      <c r="T1740" s="85"/>
      <c r="U1740" s="85"/>
      <c r="V1740" s="38"/>
      <c r="W1740" s="54"/>
      <c r="X1740" s="90"/>
      <c r="Z1740" s="55"/>
      <c r="AA1740" s="56"/>
      <c r="AB1740" s="57"/>
    </row>
    <row r="1741" spans="1:38" hidden="1"/>
    <row r="1742" spans="1:38" hidden="1"/>
    <row r="1743" spans="1:38" hidden="1"/>
    <row r="1744" spans="1:38"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41" spans="1:38" s="96" customFormat="1">
      <c r="A1841" s="95"/>
      <c r="B1841" s="95"/>
      <c r="C1841" s="136"/>
      <c r="F1841" s="95"/>
      <c r="G1841" s="94"/>
      <c r="H1841" s="137"/>
      <c r="I1841" s="94"/>
      <c r="J1841" s="94"/>
      <c r="K1841" s="94"/>
      <c r="L1841" s="94"/>
      <c r="M1841" s="94"/>
      <c r="N1841" s="94"/>
      <c r="O1841" s="94"/>
      <c r="P1841" s="94"/>
      <c r="Q1841" s="94"/>
      <c r="R1841" s="94"/>
      <c r="S1841" s="94"/>
      <c r="T1841" s="95"/>
      <c r="U1841" s="155"/>
      <c r="W1841" s="2"/>
      <c r="X1841" s="2"/>
      <c r="Y1841" s="2"/>
      <c r="Z1841" s="94"/>
      <c r="AA1841" s="94"/>
      <c r="AB1841" s="2"/>
      <c r="AC1841" s="2"/>
      <c r="AD1841" s="2"/>
      <c r="AE1841" s="2"/>
      <c r="AF1841" s="2"/>
      <c r="AG1841" s="2"/>
      <c r="AH1841" s="2"/>
      <c r="AI1841" s="2"/>
      <c r="AJ1841" s="2"/>
      <c r="AK1841" s="2"/>
      <c r="AL1841" s="2"/>
    </row>
    <row r="1842" spans="1:38" s="96" customFormat="1">
      <c r="A1842" s="95"/>
      <c r="B1842" s="95"/>
      <c r="C1842" s="136"/>
      <c r="F1842" s="95"/>
      <c r="G1842" s="94"/>
      <c r="H1842" s="137"/>
      <c r="I1842" s="94"/>
      <c r="J1842" s="94"/>
      <c r="K1842" s="94"/>
      <c r="L1842" s="94"/>
      <c r="M1842" s="94"/>
      <c r="N1842" s="94"/>
      <c r="O1842" s="94"/>
      <c r="P1842" s="94"/>
      <c r="Q1842" s="94"/>
      <c r="R1842" s="94"/>
      <c r="S1842" s="94"/>
      <c r="T1842" s="95"/>
      <c r="U1842" s="155"/>
      <c r="W1842" s="2"/>
      <c r="X1842" s="2"/>
      <c r="Y1842" s="2"/>
      <c r="Z1842" s="94"/>
      <c r="AA1842" s="94"/>
      <c r="AB1842" s="2"/>
      <c r="AC1842" s="2"/>
      <c r="AD1842" s="2"/>
      <c r="AE1842" s="2"/>
      <c r="AF1842" s="2"/>
      <c r="AG1842" s="2"/>
      <c r="AH1842" s="2"/>
      <c r="AI1842" s="2"/>
      <c r="AJ1842" s="2"/>
      <c r="AK1842" s="2"/>
      <c r="AL1842" s="2"/>
    </row>
    <row r="1855" spans="1:38">
      <c r="S1855" s="154"/>
      <c r="U1855" s="155"/>
      <c r="V1855" s="156"/>
    </row>
    <row r="1856" spans="1:38">
      <c r="S1856" s="154"/>
      <c r="U1856" s="155"/>
      <c r="V1856" s="156"/>
    </row>
    <row r="1876" spans="19:22">
      <c r="S1876" s="154"/>
      <c r="U1876" s="155"/>
      <c r="V1876" s="156"/>
    </row>
    <row r="1877" spans="19:22">
      <c r="S1877" s="154"/>
      <c r="U1877" s="155"/>
      <c r="V1877" s="156"/>
    </row>
    <row r="1878" spans="19:22">
      <c r="S1878" s="154"/>
      <c r="U1878" s="155"/>
    </row>
    <row r="1879" spans="19:22">
      <c r="S1879" s="154"/>
      <c r="U1879" s="155"/>
    </row>
    <row r="1890" spans="22:22">
      <c r="V1890" s="156"/>
    </row>
    <row r="1891" spans="22:22">
      <c r="V1891" s="156"/>
    </row>
    <row r="1923" spans="1:38" s="96" customFormat="1">
      <c r="A1923" s="95"/>
      <c r="B1923" s="95"/>
      <c r="C1923" s="136"/>
      <c r="F1923" s="95"/>
      <c r="G1923" s="94"/>
      <c r="H1923" s="137"/>
      <c r="I1923" s="94"/>
      <c r="J1923" s="94"/>
      <c r="K1923" s="94"/>
      <c r="L1923" s="94"/>
      <c r="M1923" s="94"/>
      <c r="N1923" s="94"/>
      <c r="O1923" s="94"/>
      <c r="P1923" s="94"/>
      <c r="Q1923" s="94"/>
      <c r="R1923" s="94"/>
      <c r="S1923" s="154"/>
      <c r="T1923" s="155"/>
      <c r="U1923" s="155"/>
      <c r="W1923" s="2"/>
      <c r="X1923" s="2"/>
      <c r="Y1923" s="2"/>
      <c r="Z1923" s="94"/>
      <c r="AA1923" s="94"/>
      <c r="AB1923" s="2"/>
      <c r="AC1923" s="2"/>
      <c r="AD1923" s="2"/>
      <c r="AE1923" s="2"/>
      <c r="AF1923" s="2"/>
      <c r="AG1923" s="2"/>
      <c r="AH1923" s="2"/>
      <c r="AI1923" s="2"/>
      <c r="AJ1923" s="2"/>
      <c r="AK1923" s="2"/>
      <c r="AL1923" s="2"/>
    </row>
    <row r="1924" spans="1:38" s="96" customFormat="1">
      <c r="A1924" s="95"/>
      <c r="B1924" s="95"/>
      <c r="C1924" s="136"/>
      <c r="F1924" s="95"/>
      <c r="G1924" s="94"/>
      <c r="H1924" s="137"/>
      <c r="I1924" s="94"/>
      <c r="J1924" s="94"/>
      <c r="K1924" s="94"/>
      <c r="L1924" s="94"/>
      <c r="M1924" s="94"/>
      <c r="N1924" s="94"/>
      <c r="O1924" s="94"/>
      <c r="P1924" s="94"/>
      <c r="Q1924" s="94"/>
      <c r="R1924" s="94"/>
      <c r="S1924" s="154"/>
      <c r="T1924" s="155"/>
      <c r="U1924" s="155"/>
      <c r="W1924" s="2"/>
      <c r="X1924" s="2"/>
      <c r="Y1924" s="2"/>
      <c r="Z1924" s="94"/>
      <c r="AA1924" s="94"/>
      <c r="AB1924" s="2"/>
      <c r="AC1924" s="2"/>
      <c r="AD1924" s="2"/>
      <c r="AE1924" s="2"/>
      <c r="AF1924" s="2"/>
      <c r="AG1924" s="2"/>
      <c r="AH1924" s="2"/>
      <c r="AI1924" s="2"/>
      <c r="AJ1924" s="2"/>
      <c r="AK1924" s="2"/>
      <c r="AL1924" s="2"/>
    </row>
    <row r="1925" spans="1:38" s="96" customFormat="1">
      <c r="A1925" s="95"/>
      <c r="B1925" s="95"/>
      <c r="C1925" s="136"/>
      <c r="F1925" s="95"/>
      <c r="G1925" s="94"/>
      <c r="H1925" s="137"/>
      <c r="I1925" s="94"/>
      <c r="J1925" s="94"/>
      <c r="K1925" s="94"/>
      <c r="L1925" s="94"/>
      <c r="M1925" s="94"/>
      <c r="N1925" s="94"/>
      <c r="O1925" s="94"/>
      <c r="P1925" s="94"/>
      <c r="Q1925" s="94"/>
      <c r="R1925" s="94"/>
      <c r="S1925" s="154"/>
      <c r="T1925" s="155"/>
      <c r="U1925" s="155"/>
      <c r="W1925" s="2"/>
      <c r="X1925" s="2"/>
      <c r="Y1925" s="2"/>
      <c r="Z1925" s="94"/>
      <c r="AA1925" s="94"/>
      <c r="AB1925" s="2"/>
      <c r="AC1925" s="2"/>
      <c r="AD1925" s="2"/>
      <c r="AE1925" s="2"/>
      <c r="AF1925" s="2"/>
      <c r="AG1925" s="2"/>
      <c r="AH1925" s="2"/>
      <c r="AI1925" s="2"/>
      <c r="AJ1925" s="2"/>
      <c r="AK1925" s="2"/>
      <c r="AL1925" s="2"/>
    </row>
    <row r="1926" spans="1:38" s="96" customFormat="1">
      <c r="A1926" s="95"/>
      <c r="B1926" s="95"/>
      <c r="C1926" s="136"/>
      <c r="F1926" s="95"/>
      <c r="G1926" s="94"/>
      <c r="H1926" s="137"/>
      <c r="I1926" s="94"/>
      <c r="J1926" s="94"/>
      <c r="K1926" s="94"/>
      <c r="L1926" s="94"/>
      <c r="M1926" s="94"/>
      <c r="N1926" s="94"/>
      <c r="O1926" s="94"/>
      <c r="P1926" s="94"/>
      <c r="Q1926" s="94"/>
      <c r="R1926" s="94"/>
      <c r="S1926" s="154"/>
      <c r="T1926" s="155"/>
      <c r="U1926" s="155"/>
      <c r="W1926" s="2"/>
      <c r="X1926" s="2"/>
      <c r="Y1926" s="2"/>
      <c r="Z1926" s="94"/>
      <c r="AA1926" s="94"/>
      <c r="AB1926" s="2"/>
      <c r="AC1926" s="2"/>
      <c r="AD1926" s="2"/>
      <c r="AE1926" s="2"/>
      <c r="AF1926" s="2"/>
      <c r="AG1926" s="2"/>
      <c r="AH1926" s="2"/>
      <c r="AI1926" s="2"/>
      <c r="AJ1926" s="2"/>
      <c r="AK1926" s="2"/>
      <c r="AL1926" s="2"/>
    </row>
    <row r="1927" spans="1:38" s="96" customFormat="1">
      <c r="A1927" s="95"/>
      <c r="B1927" s="95"/>
      <c r="C1927" s="136"/>
      <c r="F1927" s="95"/>
      <c r="G1927" s="94"/>
      <c r="H1927" s="137"/>
      <c r="I1927" s="94"/>
      <c r="J1927" s="94"/>
      <c r="K1927" s="94"/>
      <c r="L1927" s="94"/>
      <c r="M1927" s="94"/>
      <c r="N1927" s="94"/>
      <c r="O1927" s="94"/>
      <c r="P1927" s="94"/>
      <c r="Q1927" s="94"/>
      <c r="R1927" s="94"/>
      <c r="S1927" s="154"/>
      <c r="T1927" s="155"/>
      <c r="U1927" s="155"/>
      <c r="W1927" s="2"/>
      <c r="X1927" s="2"/>
      <c r="Y1927" s="2"/>
      <c r="Z1927" s="94"/>
      <c r="AA1927" s="94"/>
      <c r="AB1927" s="2"/>
      <c r="AC1927" s="2"/>
      <c r="AD1927" s="2"/>
      <c r="AE1927" s="2"/>
      <c r="AF1927" s="2"/>
      <c r="AG1927" s="2"/>
      <c r="AH1927" s="2"/>
      <c r="AI1927" s="2"/>
      <c r="AJ1927" s="2"/>
      <c r="AK1927" s="2"/>
      <c r="AL1927" s="2"/>
    </row>
    <row r="1928" spans="1:38" s="96" customFormat="1">
      <c r="A1928" s="95"/>
      <c r="B1928" s="95"/>
      <c r="C1928" s="136"/>
      <c r="F1928" s="95"/>
      <c r="G1928" s="94"/>
      <c r="H1928" s="137"/>
      <c r="I1928" s="94"/>
      <c r="J1928" s="94"/>
      <c r="K1928" s="94"/>
      <c r="L1928" s="94"/>
      <c r="M1928" s="94"/>
      <c r="N1928" s="94"/>
      <c r="O1928" s="94"/>
      <c r="P1928" s="94"/>
      <c r="Q1928" s="94"/>
      <c r="R1928" s="94"/>
      <c r="S1928" s="154"/>
      <c r="T1928" s="155"/>
      <c r="U1928" s="155"/>
      <c r="W1928" s="2"/>
      <c r="X1928" s="2"/>
      <c r="Y1928" s="2"/>
      <c r="Z1928" s="94"/>
      <c r="AA1928" s="94"/>
      <c r="AB1928" s="2"/>
      <c r="AC1928" s="2"/>
      <c r="AD1928" s="2"/>
      <c r="AE1928" s="2"/>
      <c r="AF1928" s="2"/>
      <c r="AG1928" s="2"/>
      <c r="AH1928" s="2"/>
      <c r="AI1928" s="2"/>
      <c r="AJ1928" s="2"/>
      <c r="AK1928" s="2"/>
      <c r="AL1928" s="2"/>
    </row>
    <row r="1929" spans="1:38" s="96" customFormat="1">
      <c r="A1929" s="95"/>
      <c r="B1929" s="95"/>
      <c r="C1929" s="136"/>
      <c r="F1929" s="95"/>
      <c r="G1929" s="94"/>
      <c r="H1929" s="137"/>
      <c r="I1929" s="94"/>
      <c r="J1929" s="94"/>
      <c r="K1929" s="94"/>
      <c r="L1929" s="94"/>
      <c r="M1929" s="94"/>
      <c r="N1929" s="94"/>
      <c r="O1929" s="94"/>
      <c r="P1929" s="94"/>
      <c r="Q1929" s="94"/>
      <c r="R1929" s="94"/>
      <c r="S1929" s="154"/>
      <c r="T1929" s="155"/>
      <c r="U1929" s="155"/>
      <c r="W1929" s="2"/>
      <c r="X1929" s="2"/>
      <c r="Y1929" s="2"/>
      <c r="Z1929" s="94"/>
      <c r="AA1929" s="94"/>
      <c r="AB1929" s="2"/>
      <c r="AC1929" s="2"/>
      <c r="AD1929" s="2"/>
      <c r="AE1929" s="2"/>
      <c r="AF1929" s="2"/>
      <c r="AG1929" s="2"/>
      <c r="AH1929" s="2"/>
      <c r="AI1929" s="2"/>
      <c r="AJ1929" s="2"/>
      <c r="AK1929" s="2"/>
      <c r="AL1929" s="2"/>
    </row>
    <row r="1930" spans="1:38" s="96" customFormat="1">
      <c r="A1930" s="95"/>
      <c r="B1930" s="95"/>
      <c r="C1930" s="136"/>
      <c r="F1930" s="95"/>
      <c r="G1930" s="94"/>
      <c r="H1930" s="137"/>
      <c r="I1930" s="94"/>
      <c r="J1930" s="94"/>
      <c r="K1930" s="94"/>
      <c r="L1930" s="94"/>
      <c r="M1930" s="94"/>
      <c r="N1930" s="94"/>
      <c r="O1930" s="94"/>
      <c r="P1930" s="94"/>
      <c r="Q1930" s="94"/>
      <c r="R1930" s="94"/>
      <c r="S1930" s="154"/>
      <c r="T1930" s="155"/>
      <c r="U1930" s="155"/>
      <c r="W1930" s="2"/>
      <c r="X1930" s="2"/>
      <c r="Y1930" s="2"/>
      <c r="Z1930" s="94"/>
      <c r="AA1930" s="94"/>
      <c r="AB1930" s="2"/>
      <c r="AC1930" s="2"/>
      <c r="AD1930" s="2"/>
      <c r="AE1930" s="2"/>
      <c r="AF1930" s="2"/>
      <c r="AG1930" s="2"/>
      <c r="AH1930" s="2"/>
      <c r="AI1930" s="2"/>
      <c r="AJ1930" s="2"/>
      <c r="AK1930" s="2"/>
      <c r="AL1930" s="2"/>
    </row>
    <row r="1931" spans="1:38" s="96" customFormat="1">
      <c r="A1931" s="95"/>
      <c r="B1931" s="95"/>
      <c r="C1931" s="136"/>
      <c r="F1931" s="95"/>
      <c r="G1931" s="94"/>
      <c r="H1931" s="137"/>
      <c r="I1931" s="94"/>
      <c r="J1931" s="94"/>
      <c r="K1931" s="94"/>
      <c r="L1931" s="94"/>
      <c r="M1931" s="94"/>
      <c r="N1931" s="94"/>
      <c r="O1931" s="94"/>
      <c r="P1931" s="94"/>
      <c r="Q1931" s="94"/>
      <c r="R1931" s="94"/>
      <c r="S1931" s="154"/>
      <c r="T1931" s="155"/>
      <c r="U1931" s="155"/>
      <c r="W1931" s="2"/>
      <c r="X1931" s="2"/>
      <c r="Y1931" s="2"/>
      <c r="Z1931" s="94"/>
      <c r="AA1931" s="94"/>
      <c r="AB1931" s="2"/>
      <c r="AC1931" s="2"/>
      <c r="AD1931" s="2"/>
      <c r="AE1931" s="2"/>
      <c r="AF1931" s="2"/>
      <c r="AG1931" s="2"/>
      <c r="AH1931" s="2"/>
      <c r="AI1931" s="2"/>
      <c r="AJ1931" s="2"/>
      <c r="AK1931" s="2"/>
      <c r="AL1931" s="2"/>
    </row>
    <row r="1932" spans="1:38" s="96" customFormat="1">
      <c r="A1932" s="95"/>
      <c r="B1932" s="95"/>
      <c r="C1932" s="136"/>
      <c r="F1932" s="95"/>
      <c r="G1932" s="94"/>
      <c r="H1932" s="137"/>
      <c r="I1932" s="94"/>
      <c r="J1932" s="94"/>
      <c r="K1932" s="94"/>
      <c r="L1932" s="94"/>
      <c r="M1932" s="94"/>
      <c r="N1932" s="94"/>
      <c r="O1932" s="94"/>
      <c r="P1932" s="94"/>
      <c r="Q1932" s="94"/>
      <c r="R1932" s="94"/>
      <c r="S1932" s="154"/>
      <c r="T1932" s="155"/>
      <c r="U1932" s="155"/>
      <c r="W1932" s="2"/>
      <c r="X1932" s="2"/>
      <c r="Y1932" s="2"/>
      <c r="Z1932" s="94"/>
      <c r="AA1932" s="94"/>
      <c r="AB1932" s="2"/>
      <c r="AC1932" s="2"/>
      <c r="AD1932" s="2"/>
      <c r="AE1932" s="2"/>
      <c r="AF1932" s="2"/>
      <c r="AG1932" s="2"/>
      <c r="AH1932" s="2"/>
      <c r="AI1932" s="2"/>
      <c r="AJ1932" s="2"/>
      <c r="AK1932" s="2"/>
      <c r="AL1932" s="2"/>
    </row>
    <row r="1933" spans="1:38" s="96" customFormat="1">
      <c r="A1933" s="95"/>
      <c r="B1933" s="95"/>
      <c r="C1933" s="136"/>
      <c r="F1933" s="95"/>
      <c r="G1933" s="94"/>
      <c r="H1933" s="137"/>
      <c r="I1933" s="94"/>
      <c r="J1933" s="94"/>
      <c r="K1933" s="94"/>
      <c r="L1933" s="94"/>
      <c r="M1933" s="94"/>
      <c r="N1933" s="94"/>
      <c r="O1933" s="94"/>
      <c r="P1933" s="94"/>
      <c r="Q1933" s="94"/>
      <c r="R1933" s="94"/>
      <c r="S1933" s="154"/>
      <c r="T1933" s="155"/>
      <c r="U1933" s="155"/>
      <c r="W1933" s="2"/>
      <c r="X1933" s="2"/>
      <c r="Y1933" s="2"/>
      <c r="Z1933" s="94"/>
      <c r="AA1933" s="94"/>
      <c r="AB1933" s="2"/>
      <c r="AC1933" s="2"/>
      <c r="AD1933" s="2"/>
      <c r="AE1933" s="2"/>
      <c r="AF1933" s="2"/>
      <c r="AG1933" s="2"/>
      <c r="AH1933" s="2"/>
      <c r="AI1933" s="2"/>
      <c r="AJ1933" s="2"/>
      <c r="AK1933" s="2"/>
      <c r="AL1933" s="2"/>
    </row>
    <row r="1934" spans="1:38" s="96" customFormat="1">
      <c r="A1934" s="95"/>
      <c r="B1934" s="95"/>
      <c r="C1934" s="136"/>
      <c r="F1934" s="95"/>
      <c r="G1934" s="94"/>
      <c r="H1934" s="137"/>
      <c r="I1934" s="94"/>
      <c r="J1934" s="94"/>
      <c r="K1934" s="94"/>
      <c r="L1934" s="94"/>
      <c r="M1934" s="94"/>
      <c r="N1934" s="94"/>
      <c r="O1934" s="94"/>
      <c r="P1934" s="94"/>
      <c r="Q1934" s="94"/>
      <c r="R1934" s="94"/>
      <c r="S1934" s="154"/>
      <c r="T1934" s="155"/>
      <c r="U1934" s="155"/>
      <c r="W1934" s="2"/>
      <c r="X1934" s="2"/>
      <c r="Y1934" s="2"/>
      <c r="Z1934" s="94"/>
      <c r="AA1934" s="94"/>
      <c r="AB1934" s="2"/>
      <c r="AC1934" s="2"/>
      <c r="AD1934" s="2"/>
      <c r="AE1934" s="2"/>
      <c r="AF1934" s="2"/>
      <c r="AG1934" s="2"/>
      <c r="AH1934" s="2"/>
      <c r="AI1934" s="2"/>
      <c r="AJ1934" s="2"/>
      <c r="AK1934" s="2"/>
      <c r="AL1934" s="2"/>
    </row>
    <row r="1935" spans="1:38" s="96" customFormat="1">
      <c r="A1935" s="95"/>
      <c r="B1935" s="95"/>
      <c r="C1935" s="136"/>
      <c r="F1935" s="95"/>
      <c r="G1935" s="94"/>
      <c r="H1935" s="137"/>
      <c r="I1935" s="94"/>
      <c r="J1935" s="94"/>
      <c r="K1935" s="94"/>
      <c r="L1935" s="94"/>
      <c r="M1935" s="94"/>
      <c r="N1935" s="94"/>
      <c r="O1935" s="94"/>
      <c r="P1935" s="94"/>
      <c r="Q1935" s="94"/>
      <c r="R1935" s="94"/>
      <c r="S1935" s="154"/>
      <c r="T1935" s="155"/>
      <c r="U1935" s="155"/>
      <c r="W1935" s="2"/>
      <c r="X1935" s="2"/>
      <c r="Y1935" s="2"/>
      <c r="Z1935" s="94"/>
      <c r="AA1935" s="94"/>
      <c r="AB1935" s="2"/>
      <c r="AC1935" s="2"/>
      <c r="AD1935" s="2"/>
      <c r="AE1935" s="2"/>
      <c r="AF1935" s="2"/>
      <c r="AG1935" s="2"/>
      <c r="AH1935" s="2"/>
      <c r="AI1935" s="2"/>
      <c r="AJ1935" s="2"/>
      <c r="AK1935" s="2"/>
      <c r="AL1935" s="2"/>
    </row>
    <row r="1936" spans="1:38" s="96" customFormat="1">
      <c r="A1936" s="95"/>
      <c r="B1936" s="95"/>
      <c r="C1936" s="136"/>
      <c r="F1936" s="95"/>
      <c r="G1936" s="94"/>
      <c r="H1936" s="137"/>
      <c r="I1936" s="94"/>
      <c r="J1936" s="94"/>
      <c r="K1936" s="94"/>
      <c r="L1936" s="94"/>
      <c r="M1936" s="94"/>
      <c r="N1936" s="94"/>
      <c r="O1936" s="94"/>
      <c r="P1936" s="94"/>
      <c r="Q1936" s="94"/>
      <c r="R1936" s="94"/>
      <c r="S1936" s="154"/>
      <c r="T1936" s="155"/>
      <c r="U1936" s="155"/>
      <c r="W1936" s="2"/>
      <c r="X1936" s="2"/>
      <c r="Y1936" s="2"/>
      <c r="Z1936" s="94"/>
      <c r="AA1936" s="94"/>
      <c r="AB1936" s="2"/>
      <c r="AC1936" s="2"/>
      <c r="AD1936" s="2"/>
      <c r="AE1936" s="2"/>
      <c r="AF1936" s="2"/>
      <c r="AG1936" s="2"/>
      <c r="AH1936" s="2"/>
      <c r="AI1936" s="2"/>
      <c r="AJ1936" s="2"/>
      <c r="AK1936" s="2"/>
      <c r="AL1936" s="2"/>
    </row>
    <row r="1937" spans="1:38" s="96" customFormat="1">
      <c r="A1937" s="95"/>
      <c r="B1937" s="95"/>
      <c r="C1937" s="136"/>
      <c r="F1937" s="95"/>
      <c r="G1937" s="94"/>
      <c r="H1937" s="137"/>
      <c r="I1937" s="94"/>
      <c r="J1937" s="94"/>
      <c r="K1937" s="94"/>
      <c r="L1937" s="94"/>
      <c r="M1937" s="94"/>
      <c r="N1937" s="94"/>
      <c r="O1937" s="94"/>
      <c r="P1937" s="94"/>
      <c r="Q1937" s="94"/>
      <c r="R1937" s="94"/>
      <c r="S1937" s="154"/>
      <c r="T1937" s="155"/>
      <c r="U1937" s="155"/>
      <c r="W1937" s="2"/>
      <c r="X1937" s="2"/>
      <c r="Y1937" s="2"/>
      <c r="Z1937" s="94"/>
      <c r="AA1937" s="94"/>
      <c r="AB1937" s="2"/>
      <c r="AC1937" s="2"/>
      <c r="AD1937" s="2"/>
      <c r="AE1937" s="2"/>
      <c r="AF1937" s="2"/>
      <c r="AG1937" s="2"/>
      <c r="AH1937" s="2"/>
      <c r="AI1937" s="2"/>
      <c r="AJ1937" s="2"/>
      <c r="AK1937" s="2"/>
      <c r="AL1937" s="2"/>
    </row>
    <row r="1938" spans="1:38" s="96" customFormat="1">
      <c r="A1938" s="95"/>
      <c r="B1938" s="95"/>
      <c r="C1938" s="136"/>
      <c r="F1938" s="95"/>
      <c r="G1938" s="94"/>
      <c r="H1938" s="137"/>
      <c r="I1938" s="94"/>
      <c r="J1938" s="94"/>
      <c r="K1938" s="94"/>
      <c r="L1938" s="94"/>
      <c r="M1938" s="94"/>
      <c r="N1938" s="94"/>
      <c r="O1938" s="94"/>
      <c r="P1938" s="94"/>
      <c r="Q1938" s="94"/>
      <c r="R1938" s="94"/>
      <c r="S1938" s="154"/>
      <c r="T1938" s="155"/>
      <c r="U1938" s="155"/>
      <c r="W1938" s="2"/>
      <c r="X1938" s="2"/>
      <c r="Y1938" s="2"/>
      <c r="Z1938" s="94"/>
      <c r="AA1938" s="94"/>
      <c r="AB1938" s="2"/>
      <c r="AC1938" s="2"/>
      <c r="AD1938" s="2"/>
      <c r="AE1938" s="2"/>
      <c r="AF1938" s="2"/>
      <c r="AG1938" s="2"/>
      <c r="AH1938" s="2"/>
      <c r="AI1938" s="2"/>
      <c r="AJ1938" s="2"/>
      <c r="AK1938" s="2"/>
      <c r="AL1938" s="2"/>
    </row>
    <row r="1939" spans="1:38" s="96" customFormat="1">
      <c r="A1939" s="95"/>
      <c r="B1939" s="95"/>
      <c r="C1939" s="136"/>
      <c r="F1939" s="95"/>
      <c r="G1939" s="94"/>
      <c r="H1939" s="137"/>
      <c r="I1939" s="94"/>
      <c r="J1939" s="94"/>
      <c r="K1939" s="94"/>
      <c r="L1939" s="94"/>
      <c r="M1939" s="94"/>
      <c r="N1939" s="94"/>
      <c r="O1939" s="94"/>
      <c r="P1939" s="94"/>
      <c r="Q1939" s="94"/>
      <c r="R1939" s="94"/>
      <c r="S1939" s="154"/>
      <c r="T1939" s="155"/>
      <c r="U1939" s="155"/>
      <c r="W1939" s="2"/>
      <c r="X1939" s="2"/>
      <c r="Y1939" s="2"/>
      <c r="Z1939" s="94"/>
      <c r="AA1939" s="94"/>
      <c r="AB1939" s="2"/>
      <c r="AC1939" s="2"/>
      <c r="AD1939" s="2"/>
      <c r="AE1939" s="2"/>
      <c r="AF1939" s="2"/>
      <c r="AG1939" s="2"/>
      <c r="AH1939" s="2"/>
      <c r="AI1939" s="2"/>
      <c r="AJ1939" s="2"/>
      <c r="AK1939" s="2"/>
      <c r="AL1939" s="2"/>
    </row>
    <row r="1940" spans="1:38" s="96" customFormat="1">
      <c r="A1940" s="95"/>
      <c r="B1940" s="95"/>
      <c r="C1940" s="136"/>
      <c r="F1940" s="95"/>
      <c r="G1940" s="94"/>
      <c r="H1940" s="137"/>
      <c r="I1940" s="94"/>
      <c r="J1940" s="94"/>
      <c r="K1940" s="94"/>
      <c r="L1940" s="94"/>
      <c r="M1940" s="94"/>
      <c r="N1940" s="94"/>
      <c r="O1940" s="94"/>
      <c r="P1940" s="94"/>
      <c r="Q1940" s="94"/>
      <c r="R1940" s="94"/>
      <c r="S1940" s="154"/>
      <c r="T1940" s="155"/>
      <c r="U1940" s="155"/>
      <c r="W1940" s="2"/>
      <c r="X1940" s="2"/>
      <c r="Y1940" s="2"/>
      <c r="Z1940" s="94"/>
      <c r="AA1940" s="94"/>
      <c r="AB1940" s="2"/>
      <c r="AC1940" s="2"/>
      <c r="AD1940" s="2"/>
      <c r="AE1940" s="2"/>
      <c r="AF1940" s="2"/>
      <c r="AG1940" s="2"/>
      <c r="AH1940" s="2"/>
      <c r="AI1940" s="2"/>
      <c r="AJ1940" s="2"/>
      <c r="AK1940" s="2"/>
      <c r="AL1940" s="2"/>
    </row>
    <row r="1941" spans="1:38" s="96" customFormat="1">
      <c r="A1941" s="95"/>
      <c r="B1941" s="95"/>
      <c r="C1941" s="136"/>
      <c r="F1941" s="95"/>
      <c r="G1941" s="94"/>
      <c r="H1941" s="137"/>
      <c r="I1941" s="94"/>
      <c r="J1941" s="94"/>
      <c r="K1941" s="94"/>
      <c r="L1941" s="94"/>
      <c r="M1941" s="94"/>
      <c r="N1941" s="94"/>
      <c r="O1941" s="94"/>
      <c r="P1941" s="94"/>
      <c r="Q1941" s="94"/>
      <c r="R1941" s="94"/>
      <c r="S1941" s="154"/>
      <c r="T1941" s="155"/>
      <c r="U1941" s="155"/>
      <c r="W1941" s="2"/>
      <c r="X1941" s="2"/>
      <c r="Y1941" s="2"/>
      <c r="Z1941" s="94"/>
      <c r="AA1941" s="94"/>
      <c r="AB1941" s="2"/>
      <c r="AC1941" s="2"/>
      <c r="AD1941" s="2"/>
      <c r="AE1941" s="2"/>
      <c r="AF1941" s="2"/>
      <c r="AG1941" s="2"/>
      <c r="AH1941" s="2"/>
      <c r="AI1941" s="2"/>
      <c r="AJ1941" s="2"/>
      <c r="AK1941" s="2"/>
      <c r="AL1941" s="2"/>
    </row>
    <row r="1942" spans="1:38" s="96" customFormat="1">
      <c r="A1942" s="95"/>
      <c r="B1942" s="95"/>
      <c r="C1942" s="136"/>
      <c r="F1942" s="95"/>
      <c r="G1942" s="94"/>
      <c r="H1942" s="137"/>
      <c r="I1942" s="94"/>
      <c r="J1942" s="94"/>
      <c r="K1942" s="94"/>
      <c r="L1942" s="94"/>
      <c r="M1942" s="94"/>
      <c r="N1942" s="94"/>
      <c r="O1942" s="94"/>
      <c r="P1942" s="94"/>
      <c r="Q1942" s="94"/>
      <c r="R1942" s="94"/>
      <c r="S1942" s="154"/>
      <c r="T1942" s="155"/>
      <c r="U1942" s="155"/>
      <c r="W1942" s="2"/>
      <c r="X1942" s="2"/>
      <c r="Y1942" s="2"/>
      <c r="Z1942" s="94"/>
      <c r="AA1942" s="94"/>
      <c r="AB1942" s="2"/>
      <c r="AC1942" s="2"/>
      <c r="AD1942" s="2"/>
      <c r="AE1942" s="2"/>
      <c r="AF1942" s="2"/>
      <c r="AG1942" s="2"/>
      <c r="AH1942" s="2"/>
      <c r="AI1942" s="2"/>
      <c r="AJ1942" s="2"/>
      <c r="AK1942" s="2"/>
      <c r="AL1942" s="2"/>
    </row>
    <row r="1943" spans="1:38" s="96" customFormat="1">
      <c r="A1943" s="95"/>
      <c r="B1943" s="95"/>
      <c r="C1943" s="136"/>
      <c r="F1943" s="95"/>
      <c r="G1943" s="94"/>
      <c r="H1943" s="137"/>
      <c r="I1943" s="94"/>
      <c r="J1943" s="94"/>
      <c r="K1943" s="94"/>
      <c r="L1943" s="94"/>
      <c r="M1943" s="94"/>
      <c r="N1943" s="94"/>
      <c r="O1943" s="94"/>
      <c r="P1943" s="94"/>
      <c r="Q1943" s="94"/>
      <c r="R1943" s="94"/>
      <c r="S1943" s="154"/>
      <c r="T1943" s="155"/>
      <c r="U1943" s="155"/>
      <c r="W1943" s="2"/>
      <c r="X1943" s="2"/>
      <c r="Y1943" s="2"/>
      <c r="Z1943" s="94"/>
      <c r="AA1943" s="94"/>
      <c r="AB1943" s="2"/>
      <c r="AC1943" s="2"/>
      <c r="AD1943" s="2"/>
      <c r="AE1943" s="2"/>
      <c r="AF1943" s="2"/>
      <c r="AG1943" s="2"/>
      <c r="AH1943" s="2"/>
      <c r="AI1943" s="2"/>
      <c r="AJ1943" s="2"/>
      <c r="AK1943" s="2"/>
      <c r="AL1943" s="2"/>
    </row>
    <row r="1944" spans="1:38" s="96" customFormat="1">
      <c r="A1944" s="95"/>
      <c r="B1944" s="95"/>
      <c r="C1944" s="136"/>
      <c r="F1944" s="95"/>
      <c r="G1944" s="94"/>
      <c r="H1944" s="137"/>
      <c r="I1944" s="94"/>
      <c r="J1944" s="94"/>
      <c r="K1944" s="94"/>
      <c r="L1944" s="94"/>
      <c r="M1944" s="94"/>
      <c r="N1944" s="94"/>
      <c r="O1944" s="94"/>
      <c r="P1944" s="94"/>
      <c r="Q1944" s="94"/>
      <c r="R1944" s="94"/>
      <c r="S1944" s="154"/>
      <c r="T1944" s="155"/>
      <c r="U1944" s="155"/>
      <c r="W1944" s="2"/>
      <c r="X1944" s="2"/>
      <c r="Y1944" s="2"/>
      <c r="Z1944" s="94"/>
      <c r="AA1944" s="94"/>
      <c r="AB1944" s="2"/>
      <c r="AC1944" s="2"/>
      <c r="AD1944" s="2"/>
      <c r="AE1944" s="2"/>
      <c r="AF1944" s="2"/>
      <c r="AG1944" s="2"/>
      <c r="AH1944" s="2"/>
      <c r="AI1944" s="2"/>
      <c r="AJ1944" s="2"/>
      <c r="AK1944" s="2"/>
      <c r="AL1944" s="2"/>
    </row>
    <row r="1946" spans="1:38">
      <c r="S1946" s="154"/>
      <c r="U1946" s="155"/>
      <c r="V1946" s="156"/>
    </row>
    <row r="1947" spans="1:38">
      <c r="S1947" s="154"/>
      <c r="U1947" s="155"/>
      <c r="V1947" s="156"/>
    </row>
    <row r="1956" spans="19:22">
      <c r="S1956" s="154"/>
      <c r="T1956" s="155"/>
      <c r="U1956" s="155"/>
    </row>
    <row r="1957" spans="19:22">
      <c r="S1957" s="154"/>
      <c r="T1957" s="155"/>
      <c r="U1957" s="155"/>
    </row>
    <row r="1959" spans="19:22">
      <c r="S1959" s="154"/>
      <c r="U1959" s="155"/>
      <c r="V1959" s="156"/>
    </row>
    <row r="1960" spans="19:22">
      <c r="S1960" s="154"/>
      <c r="U1960" s="155"/>
      <c r="V1960" s="156"/>
    </row>
  </sheetData>
  <autoFilter ref="A8:AL462" xr:uid="{00000000-0009-0000-0000-00001F000000}"/>
  <mergeCells count="253">
    <mergeCell ref="T4:T7"/>
    <mergeCell ref="U4:U7"/>
    <mergeCell ref="V4:V7"/>
    <mergeCell ref="W4:W7"/>
    <mergeCell ref="X4:X7"/>
    <mergeCell ref="Z4:AA5"/>
    <mergeCell ref="B58:C58"/>
    <mergeCell ref="A1:U1"/>
    <mergeCell ref="C2:Q2"/>
    <mergeCell ref="A3:R3"/>
    <mergeCell ref="A4:B7"/>
    <mergeCell ref="C4:C7"/>
    <mergeCell ref="D4:E5"/>
    <mergeCell ref="F4:I5"/>
    <mergeCell ref="J4:O5"/>
    <mergeCell ref="P4:Q5"/>
    <mergeCell ref="R4:R7"/>
    <mergeCell ref="E6:E7"/>
    <mergeCell ref="B73:C73"/>
    <mergeCell ref="B74:C74"/>
    <mergeCell ref="B75:C75"/>
    <mergeCell ref="B85:C85"/>
    <mergeCell ref="B27:C27"/>
    <mergeCell ref="B28:C28"/>
    <mergeCell ref="B29:C29"/>
    <mergeCell ref="D6:D7"/>
    <mergeCell ref="B134:C134"/>
    <mergeCell ref="B10:C10"/>
    <mergeCell ref="B25:C25"/>
    <mergeCell ref="B135:C135"/>
    <mergeCell ref="B136:C136"/>
    <mergeCell ref="B145:C145"/>
    <mergeCell ref="B148:C148"/>
    <mergeCell ref="B149:C149"/>
    <mergeCell ref="B93:C93"/>
    <mergeCell ref="B97:C97"/>
    <mergeCell ref="B101:C101"/>
    <mergeCell ref="B102:C102"/>
    <mergeCell ref="B103:C103"/>
    <mergeCell ref="B131:C131"/>
    <mergeCell ref="B197:C197"/>
    <mergeCell ref="B198:C198"/>
    <mergeCell ref="B202:C202"/>
    <mergeCell ref="B214:C214"/>
    <mergeCell ref="B218:C218"/>
    <mergeCell ref="B153:C153"/>
    <mergeCell ref="B157:C157"/>
    <mergeCell ref="B158:C158"/>
    <mergeCell ref="B159:C159"/>
    <mergeCell ref="B191:C191"/>
    <mergeCell ref="B196:C196"/>
    <mergeCell ref="B384:C384"/>
    <mergeCell ref="B385:C385"/>
    <mergeCell ref="B393:C393"/>
    <mergeCell ref="B383:C383"/>
    <mergeCell ref="B306:C306"/>
    <mergeCell ref="B307:C307"/>
    <mergeCell ref="B308:C308"/>
    <mergeCell ref="B340:C340"/>
    <mergeCell ref="B222:C222"/>
    <mergeCell ref="B223:C223"/>
    <mergeCell ref="B224:C224"/>
    <mergeCell ref="B268:C268"/>
    <mergeCell ref="B506:C506"/>
    <mergeCell ref="B516:C516"/>
    <mergeCell ref="B496:C496"/>
    <mergeCell ref="B500:C500"/>
    <mergeCell ref="B504:C504"/>
    <mergeCell ref="B505:C505"/>
    <mergeCell ref="B465:C465"/>
    <mergeCell ref="B474:C474"/>
    <mergeCell ref="B455:C455"/>
    <mergeCell ref="B458:C458"/>
    <mergeCell ref="B463:C463"/>
    <mergeCell ref="B464:C464"/>
    <mergeCell ref="B554:C554"/>
    <mergeCell ref="B595:C595"/>
    <mergeCell ref="B615:C615"/>
    <mergeCell ref="B616:C616"/>
    <mergeCell ref="B617:C617"/>
    <mergeCell ref="B544:C544"/>
    <mergeCell ref="B548:C548"/>
    <mergeCell ref="B552:C552"/>
    <mergeCell ref="B553:C553"/>
    <mergeCell ref="B641:C641"/>
    <mergeCell ref="B670:C670"/>
    <mergeCell ref="B674:C674"/>
    <mergeCell ref="B675:C675"/>
    <mergeCell ref="B676:C676"/>
    <mergeCell ref="B627:C627"/>
    <mergeCell ref="B631:C631"/>
    <mergeCell ref="B635:C635"/>
    <mergeCell ref="B639:C639"/>
    <mergeCell ref="B640:C640"/>
    <mergeCell ref="B764:C764"/>
    <mergeCell ref="B768:C768"/>
    <mergeCell ref="B772:C772"/>
    <mergeCell ref="B773:C773"/>
    <mergeCell ref="B700:C700"/>
    <mergeCell ref="B759:C759"/>
    <mergeCell ref="B685:C685"/>
    <mergeCell ref="B690:C690"/>
    <mergeCell ref="B694:C694"/>
    <mergeCell ref="B698:C698"/>
    <mergeCell ref="B699:C699"/>
    <mergeCell ref="B808:C808"/>
    <mergeCell ref="B815:C815"/>
    <mergeCell ref="B819:C819"/>
    <mergeCell ref="B823:C823"/>
    <mergeCell ref="B824:C824"/>
    <mergeCell ref="B774:C774"/>
    <mergeCell ref="B788:C788"/>
    <mergeCell ref="B798:C798"/>
    <mergeCell ref="B799:C799"/>
    <mergeCell ref="B866:C866"/>
    <mergeCell ref="B874:C874"/>
    <mergeCell ref="B878:C878"/>
    <mergeCell ref="B882:C882"/>
    <mergeCell ref="B883:C883"/>
    <mergeCell ref="B825:C825"/>
    <mergeCell ref="B849:C849"/>
    <mergeCell ref="B859:C859"/>
    <mergeCell ref="B860:C860"/>
    <mergeCell ref="B861:C861"/>
    <mergeCell ref="B938:C938"/>
    <mergeCell ref="B950:C950"/>
    <mergeCell ref="B954:C954"/>
    <mergeCell ref="B958:C958"/>
    <mergeCell ref="B959:C959"/>
    <mergeCell ref="B884:C884"/>
    <mergeCell ref="B904:C904"/>
    <mergeCell ref="B928:C928"/>
    <mergeCell ref="B929:C929"/>
    <mergeCell ref="B930:C930"/>
    <mergeCell ref="B1017:C1017"/>
    <mergeCell ref="B1029:C1029"/>
    <mergeCell ref="B1033:C1033"/>
    <mergeCell ref="B1037:C1037"/>
    <mergeCell ref="B1038:C1038"/>
    <mergeCell ref="B960:C960"/>
    <mergeCell ref="B986:C986"/>
    <mergeCell ref="B1003:C1003"/>
    <mergeCell ref="B1004:C1004"/>
    <mergeCell ref="B1005:C1005"/>
    <mergeCell ref="B1087:C1087"/>
    <mergeCell ref="B1092:C1092"/>
    <mergeCell ref="B1096:C1096"/>
    <mergeCell ref="B1100:C1100"/>
    <mergeCell ref="B1101:C1101"/>
    <mergeCell ref="B1039:C1039"/>
    <mergeCell ref="B1052:C1052"/>
    <mergeCell ref="R1074:R1075"/>
    <mergeCell ref="B1076:C1076"/>
    <mergeCell ref="B1077:C1077"/>
    <mergeCell ref="B1078:C1078"/>
    <mergeCell ref="B1178:C1178"/>
    <mergeCell ref="B1186:C1186"/>
    <mergeCell ref="B1190:C1190"/>
    <mergeCell ref="B1194:C1194"/>
    <mergeCell ref="B1195:C1195"/>
    <mergeCell ref="B1102:C1102"/>
    <mergeCell ref="B1154:C1154"/>
    <mergeCell ref="B1167:C1167"/>
    <mergeCell ref="B1168:C1168"/>
    <mergeCell ref="B1169:C1169"/>
    <mergeCell ref="B1253:C1253"/>
    <mergeCell ref="B1261:C1261"/>
    <mergeCell ref="B1265:C1265"/>
    <mergeCell ref="B1269:C1269"/>
    <mergeCell ref="B1270:C1270"/>
    <mergeCell ref="B1196:C1196"/>
    <mergeCell ref="B1219:C1219"/>
    <mergeCell ref="B1240:C1240"/>
    <mergeCell ref="B1241:C1241"/>
    <mergeCell ref="B1242:C1242"/>
    <mergeCell ref="B1304:C1304"/>
    <mergeCell ref="B1308:C1308"/>
    <mergeCell ref="B1312:C1312"/>
    <mergeCell ref="B1316:C1316"/>
    <mergeCell ref="B1317:C1317"/>
    <mergeCell ref="B1271:C1271"/>
    <mergeCell ref="B1286:C1286"/>
    <mergeCell ref="B1292:C1292"/>
    <mergeCell ref="B1293:C1293"/>
    <mergeCell ref="B1294:C1294"/>
    <mergeCell ref="B1365:C1365"/>
    <mergeCell ref="B1376:C1376"/>
    <mergeCell ref="B1380:C1380"/>
    <mergeCell ref="B1384:C1384"/>
    <mergeCell ref="B1385:C1385"/>
    <mergeCell ref="B1318:C1318"/>
    <mergeCell ref="B1340:C1340"/>
    <mergeCell ref="B1347:C1347"/>
    <mergeCell ref="B1348:C1348"/>
    <mergeCell ref="B1349:C1349"/>
    <mergeCell ref="B1483:C1483"/>
    <mergeCell ref="B1494:C1494"/>
    <mergeCell ref="B1495:C1495"/>
    <mergeCell ref="B1499:C1499"/>
    <mergeCell ref="B1503:C1503"/>
    <mergeCell ref="B1504:C1504"/>
    <mergeCell ref="B1386:C1386"/>
    <mergeCell ref="B1443:C1443"/>
    <mergeCell ref="R1461:R1462"/>
    <mergeCell ref="B1465:C1465"/>
    <mergeCell ref="B1466:C1466"/>
    <mergeCell ref="B1467:C1467"/>
    <mergeCell ref="B1602:C1602"/>
    <mergeCell ref="B1613:C1613"/>
    <mergeCell ref="B1614:C1614"/>
    <mergeCell ref="B1618:C1618"/>
    <mergeCell ref="B1622:C1622"/>
    <mergeCell ref="B1623:C1623"/>
    <mergeCell ref="B1505:C1505"/>
    <mergeCell ref="B1562:C1562"/>
    <mergeCell ref="R1580:R1581"/>
    <mergeCell ref="B1584:C1584"/>
    <mergeCell ref="B1585:C1585"/>
    <mergeCell ref="B1586:C1586"/>
    <mergeCell ref="B1721:C1721"/>
    <mergeCell ref="B1732:C1732"/>
    <mergeCell ref="B1733:C1733"/>
    <mergeCell ref="B1737:C1737"/>
    <mergeCell ref="U1841:U1842"/>
    <mergeCell ref="S1855:S1856"/>
    <mergeCell ref="U1855:U1856"/>
    <mergeCell ref="B1624:C1624"/>
    <mergeCell ref="B1681:C1681"/>
    <mergeCell ref="R1699:R1700"/>
    <mergeCell ref="B1703:C1703"/>
    <mergeCell ref="B1704:C1704"/>
    <mergeCell ref="B1705:C1705"/>
    <mergeCell ref="R999:R1000"/>
    <mergeCell ref="R924:R925"/>
    <mergeCell ref="S1956:S1957"/>
    <mergeCell ref="T1956:T1957"/>
    <mergeCell ref="U1956:U1957"/>
    <mergeCell ref="S1959:S1960"/>
    <mergeCell ref="U1959:U1960"/>
    <mergeCell ref="V1959:V1960"/>
    <mergeCell ref="V1890:V1891"/>
    <mergeCell ref="S1923:S1944"/>
    <mergeCell ref="T1923:T1944"/>
    <mergeCell ref="U1923:U1944"/>
    <mergeCell ref="S1946:S1947"/>
    <mergeCell ref="U1946:U1947"/>
    <mergeCell ref="V1946:V1947"/>
    <mergeCell ref="V1855:V1856"/>
    <mergeCell ref="S1876:S1877"/>
    <mergeCell ref="U1876:U1877"/>
    <mergeCell ref="V1876:V1877"/>
    <mergeCell ref="S1878:S1879"/>
    <mergeCell ref="U1878:U1879"/>
  </mergeCells>
  <printOptions horizontalCentered="1"/>
  <pageMargins left="0.74803149606299213" right="3.937007874015748E-2" top="0.39370078740157483" bottom="0.39370078740157483" header="0" footer="0"/>
  <pageSetup paperSize="9" scale="59" fitToHeight="0" orientation="portrait" blackAndWhite="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GÓi 2</vt:lpstr>
      <vt:lpstr>'GÓi 2'!Print_Area</vt:lpstr>
      <vt:lpstr>'GÓi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MrHuy</dc:creator>
  <cp:lastModifiedBy>hiep hiep</cp:lastModifiedBy>
  <dcterms:created xsi:type="dcterms:W3CDTF">2025-11-21T07:42:47Z</dcterms:created>
  <dcterms:modified xsi:type="dcterms:W3CDTF">2025-11-22T09:47:27Z</dcterms:modified>
</cp:coreProperties>
</file>